
<file path=[Content_Types].xml><?xml version="1.0" encoding="utf-8"?>
<Types xmlns="http://schemas.openxmlformats.org/package/2006/content-types">
  <Default Extension="png" ContentType="image/png"/>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25.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defaultThemeVersion="166925"/>
  <mc:AlternateContent xmlns:mc="http://schemas.openxmlformats.org/markup-compatibility/2006">
    <mc:Choice Requires="x15">
      <x15ac:absPath xmlns:x15ac="http://schemas.microsoft.com/office/spreadsheetml/2010/11/ac" url="U:\CIRCULAR ECONOMY\1. Cross Programme files\6. Publications &amp; Communications\Web Publications\Food Waste\"/>
    </mc:Choice>
  </mc:AlternateContent>
  <xr:revisionPtr revIDLastSave="0" documentId="8_{A2B247A6-0F57-43A0-B805-BC17D47511E9}" xr6:coauthVersionLast="36" xr6:coauthVersionMax="36" xr10:uidLastSave="{00000000-0000-0000-0000-000000000000}"/>
  <bookViews>
    <workbookView xWindow="0" yWindow="500" windowWidth="20780" windowHeight="15050" tabRatio="704" xr2:uid="{00000000-000D-0000-FFFF-FFFF00000000}"/>
  </bookViews>
  <sheets>
    <sheet name="Introduction" sheetId="10" r:id="rId1"/>
    <sheet name="User Guide" sheetId="11" r:id="rId2"/>
    <sheet name="Tab 1 - Business &amp; Waste Info" sheetId="12" r:id="rId3"/>
    <sheet name="Tab 2 - Bin lift calculator" sheetId="6" r:id="rId4"/>
    <sheet name="Tab 3 - Food Waste Calculations" sheetId="1" r:id="rId5"/>
    <sheet name="Results - cost of food waste" sheetId="8" r:id="rId6"/>
    <sheet name="Results - where food waste goes" sheetId="7" r:id="rId7"/>
    <sheet name="Results - avoidable food waste" sheetId="9" r:id="rId8"/>
    <sheet name="Background info - ignore" sheetId="4" state="hidden" r:id="rId9"/>
  </sheets>
  <definedNames>
    <definedName name="_xlnm.Print_Area" localSheetId="8">'Background info - ignore'!$A$1:$C$25</definedName>
    <definedName name="_xlnm.Print_Area" localSheetId="0">Introduction!$C$2:$C$13</definedName>
    <definedName name="_xlnm.Print_Area" localSheetId="2">'Tab 1 - Business &amp; Waste Info'!$B$3:$F$32</definedName>
    <definedName name="_xlnm.Print_Area" localSheetId="3">'Tab 2 - Bin lift calculator'!$B$1:$G$18</definedName>
    <definedName name="_xlnm.Print_Area" localSheetId="4">'Tab 3 - Food Waste Calculations'!$B$3:$F$37</definedName>
    <definedName name="_xlnm.Print_Area" localSheetId="1">'User Guide'!$B$1:$J$14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5" i="1" l="1"/>
  <c r="E6" i="6" l="1"/>
  <c r="E5" i="6"/>
  <c r="F16" i="12"/>
  <c r="E11" i="1" s="1"/>
  <c r="D11" i="1"/>
  <c r="D9" i="1"/>
  <c r="E9" i="1" l="1"/>
  <c r="E10" i="1"/>
  <c r="D10" i="1"/>
  <c r="G11" i="6" l="1"/>
  <c r="G12" i="6"/>
  <c r="G9" i="6"/>
  <c r="G10" i="6"/>
  <c r="G13" i="6"/>
  <c r="G14" i="6"/>
  <c r="G15" i="6"/>
  <c r="G16" i="6"/>
  <c r="G17" i="6"/>
  <c r="G18" i="6"/>
  <c r="A20" i="4"/>
  <c r="A18" i="4"/>
  <c r="A19" i="4"/>
  <c r="D15" i="1"/>
  <c r="B25" i="4" s="1"/>
  <c r="B26" i="4" s="1"/>
  <c r="B12" i="4"/>
  <c r="C21" i="6" l="1"/>
  <c r="C22" i="6"/>
  <c r="C23" i="6"/>
  <c r="B11" i="4"/>
  <c r="D12" i="1"/>
  <c r="C20" i="1" s="1"/>
  <c r="C23" i="1" s="1"/>
  <c r="F6" i="6"/>
  <c r="E9" i="6" s="1"/>
  <c r="C15" i="1"/>
  <c r="B13" i="4"/>
  <c r="E16" i="6" l="1"/>
  <c r="E13" i="6"/>
  <c r="C21" i="1"/>
  <c r="E15" i="6"/>
  <c r="E12" i="6"/>
  <c r="E17" i="6"/>
  <c r="E10" i="6"/>
  <c r="E12" i="1"/>
  <c r="E14" i="6"/>
  <c r="E18" i="6"/>
  <c r="E11" i="6"/>
  <c r="B19" i="4"/>
  <c r="E15" i="1"/>
  <c r="B21" i="4" s="1"/>
  <c r="B20" i="4"/>
  <c r="B18" i="4"/>
  <c r="B14" i="4"/>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Eileen</author>
  </authors>
  <commentList>
    <comment ref="C8" authorId="0" shapeId="0" xr:uid="{00000000-0006-0000-0000-000001000000}">
      <text>
        <r>
          <rPr>
            <sz val="9"/>
            <color rgb="FF000000"/>
            <rFont val="Calibri"/>
            <family val="2"/>
          </rPr>
          <t xml:space="preserve">If you have weight information (kg or tonnes), just enter it into the cells in tonnes (1000 kg = 1 tonne).
</t>
        </r>
        <r>
          <rPr>
            <sz val="9"/>
            <color rgb="FF000000"/>
            <rFont val="Calibri"/>
            <family val="2"/>
          </rPr>
          <t>If you only have information on the number of bin lifts, and no data on kgs/tonnes, use the tab 'Bin lift' to make an estimate for tonnes.</t>
        </r>
      </text>
    </comment>
    <comment ref="G8" authorId="0" shapeId="0" xr:uid="{00000000-0006-0000-0000-000002000000}">
      <text>
        <r>
          <rPr>
            <sz val="9"/>
            <color rgb="FF000000"/>
            <rFont val="Calibri"/>
            <family val="2"/>
          </rPr>
          <t xml:space="preserve">* - Source: https://foodwastecharter.ie/wp-content/uploads/2021/03/Waste.pdf
</t>
        </r>
      </text>
    </comment>
    <comment ref="B14" authorId="0" shapeId="0" xr:uid="{00000000-0006-0000-0000-000003000000}">
      <text>
        <r>
          <rPr>
            <sz val="9"/>
            <color rgb="FF000000"/>
            <rFont val="Calibri"/>
            <family val="2"/>
          </rPr>
          <t>Taken from an EPA research project - for more see https://foodwastecharter.ie</t>
        </r>
      </text>
    </comment>
    <comment ref="C14" authorId="0" shapeId="0" xr:uid="{00000000-0006-0000-0000-000004000000}">
      <text>
        <r>
          <rPr>
            <sz val="9"/>
            <color rgb="FF000000"/>
            <rFont val="Calibri"/>
            <family val="2"/>
          </rPr>
          <t>This is based on purchasing cost alone. It gives a zero value to the unavoidable/inedible fraction of food waste (e.g. banana skins, coffee grinds, veg peelings).</t>
        </r>
      </text>
    </comment>
    <comment ref="D14" authorId="0" shapeId="0" xr:uid="{00000000-0006-0000-0000-000005000000}">
      <text>
        <r>
          <rPr>
            <sz val="9"/>
            <color rgb="FF000000"/>
            <rFont val="Calibri"/>
            <family val="2"/>
          </rPr>
          <t>Avoidable food waste is food that could have been eaten. This is the average for this type of food service.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Eileen</author>
  </authors>
  <commentList>
    <comment ref="A2" authorId="0" shapeId="0" xr:uid="{00000000-0006-0000-0500-000001000000}">
      <text>
        <r>
          <rPr>
            <sz val="9"/>
            <color indexed="81"/>
            <rFont val="Calibri"/>
            <family val="2"/>
          </rPr>
          <t xml:space="preserve">https://foodwastecharter.ie/wp-content/uploads/2020/02/Quick-Service-Restaurants.pdf
</t>
        </r>
      </text>
    </comment>
    <comment ref="A3" authorId="0" shapeId="0" xr:uid="{00000000-0006-0000-0500-000002000000}">
      <text>
        <r>
          <rPr>
            <sz val="11"/>
            <color rgb="FF000000"/>
            <rFont val="Calibri"/>
            <family val="2"/>
          </rPr>
          <t>Source: https://foodwastecharter.ie/wp-content/uploads/2020/02/Full-Service-Restaurants.pdf</t>
        </r>
      </text>
    </comment>
    <comment ref="A4" authorId="0" shapeId="0" xr:uid="{00000000-0006-0000-0500-000003000000}">
      <text>
        <r>
          <rPr>
            <sz val="9"/>
            <color rgb="FF000000"/>
            <rFont val="Calibri"/>
            <family val="2"/>
          </rPr>
          <t>https://foodwastecharter.ie/wp-content/uploads/2020/02/Hotels-Daily.pdf</t>
        </r>
      </text>
    </comment>
    <comment ref="A5" authorId="0" shapeId="0" xr:uid="{00000000-0006-0000-0500-000004000000}">
      <text>
        <r>
          <rPr>
            <sz val="9"/>
            <color rgb="FF000000"/>
            <rFont val="Calibri"/>
            <family val="2"/>
          </rPr>
          <t>https://foodwastecharter.ie/wp-content/uploads/2020/02/Hotels-Function.pdf</t>
        </r>
      </text>
    </comment>
    <comment ref="A6" authorId="0" shapeId="0" xr:uid="{00000000-0006-0000-0500-000005000000}">
      <text>
        <r>
          <rPr>
            <sz val="9"/>
            <color indexed="81"/>
            <rFont val="Calibri"/>
            <family val="2"/>
          </rPr>
          <t>https://foodwastecharter.ie/wp-content/uploads/2020/02/Canteens.pdf</t>
        </r>
      </text>
    </comment>
    <comment ref="A29" authorId="0" shapeId="0" xr:uid="{49E81F9C-667F-FC4F-9273-B1AFBB90E1BF}">
      <text>
        <r>
          <rPr>
            <sz val="9"/>
            <color rgb="FF000000"/>
            <rFont val="Calibri"/>
            <family val="2"/>
          </rPr>
          <t xml:space="preserve">* - Source: https://foodwastecharter.ie/wp-content/uploads/2021/03/Waste.pdf
</t>
        </r>
      </text>
    </comment>
  </commentList>
</comments>
</file>

<file path=xl/sharedStrings.xml><?xml version="1.0" encoding="utf-8"?>
<sst xmlns="http://schemas.openxmlformats.org/spreadsheetml/2006/main" count="136" uniqueCount="114">
  <si>
    <t>Destination</t>
  </si>
  <si>
    <t>Other (please specify)</t>
  </si>
  <si>
    <t>Charity donation</t>
  </si>
  <si>
    <t>Other method (please describe below)</t>
  </si>
  <si>
    <t>Visual inspection of bins</t>
  </si>
  <si>
    <t>Carried out a compositional analysis</t>
  </si>
  <si>
    <t xml:space="preserve">Surplus (tonnes) </t>
  </si>
  <si>
    <t>1. About your business</t>
  </si>
  <si>
    <t>Tick all boxes that apply</t>
  </si>
  <si>
    <t xml:space="preserve">Weight of food waste in brown bin </t>
  </si>
  <si>
    <t>Weight of food waste in general waste bin</t>
  </si>
  <si>
    <t>Weight of food waste in recycling bin</t>
  </si>
  <si>
    <t>Name of company:</t>
  </si>
  <si>
    <t>Please make any comments below that relate to this time period and possible actions for improving the estimate in future</t>
  </si>
  <si>
    <t xml:space="preserve">Weight of  general waste </t>
  </si>
  <si>
    <t>Weight of recycling bin</t>
  </si>
  <si>
    <t>Using the national default values</t>
  </si>
  <si>
    <t>Please describe any other methods used:</t>
  </si>
  <si>
    <t>Other (describe below)</t>
  </si>
  <si>
    <t>Other: please describe other methods used:</t>
  </si>
  <si>
    <t>-</t>
  </si>
  <si>
    <t>Total</t>
  </si>
  <si>
    <t>Brown Bin</t>
  </si>
  <si>
    <t>General Waste Bin</t>
  </si>
  <si>
    <t>Recycling Bin</t>
  </si>
  <si>
    <t>Food Waste Source</t>
  </si>
  <si>
    <t>Avoidable</t>
  </si>
  <si>
    <t>Unavoidable</t>
  </si>
  <si>
    <t>Cost of avoidable food waste per year</t>
  </si>
  <si>
    <t>Food service type</t>
  </si>
  <si>
    <t>Canteen</t>
  </si>
  <si>
    <t>Quick service restaurant</t>
  </si>
  <si>
    <t>Full service restaurant</t>
  </si>
  <si>
    <t>Address:</t>
  </si>
  <si>
    <t>Fill in the blank, white cells</t>
  </si>
  <si>
    <r>
      <t xml:space="preserve">starting: </t>
    </r>
    <r>
      <rPr>
        <sz val="10"/>
        <color theme="1"/>
        <rFont val="Calibri"/>
        <family val="2"/>
        <scheme val="minor"/>
      </rPr>
      <t>(beginning of) month/year</t>
    </r>
  </si>
  <si>
    <r>
      <t xml:space="preserve">finishing: </t>
    </r>
    <r>
      <rPr>
        <sz val="10"/>
        <color theme="1"/>
        <rFont val="Calibri"/>
        <family val="2"/>
        <scheme val="minor"/>
      </rPr>
      <t>(end of) month/ year</t>
    </r>
  </si>
  <si>
    <t xml:space="preserve">By starting to track your food waste amounts, you can better manage and reduce your costs, and make a positive impact on sustainability </t>
  </si>
  <si>
    <t>2. Time period for your waste data</t>
  </si>
  <si>
    <t>Total food waste - tonnes per year</t>
  </si>
  <si>
    <t>Avoidable food waste</t>
  </si>
  <si>
    <t>Time period (days)</t>
  </si>
  <si>
    <t>Cost of food waste for this sector - € per kg</t>
  </si>
  <si>
    <t>General waste bins</t>
  </si>
  <si>
    <t>Mixed recycling bins</t>
  </si>
  <si>
    <t>Food waste brown bins</t>
  </si>
  <si>
    <t>We don't use this waste collection/ recycling service; or not estimated</t>
  </si>
  <si>
    <t>Animal feed</t>
  </si>
  <si>
    <t>Using bin lifts to estimate waste tonnes</t>
  </si>
  <si>
    <t>a. Time period for your waste data</t>
  </si>
  <si>
    <t>Summary data for graphs</t>
  </si>
  <si>
    <t>Cost of food waste for this type of food service - €/kg</t>
  </si>
  <si>
    <t>Percentage of avoidable food waste for this type of food service</t>
  </si>
  <si>
    <t>Estimated cost of food waste for this business - €/annum</t>
  </si>
  <si>
    <t>3B Estimated food waste content</t>
  </si>
  <si>
    <t>(tonnes)</t>
  </si>
  <si>
    <t>Graph 1</t>
  </si>
  <si>
    <t>Graph 2</t>
  </si>
  <si>
    <t>Graph 3</t>
  </si>
  <si>
    <t>Avoidable food waste for this food service type</t>
  </si>
  <si>
    <t>240 L </t>
  </si>
  <si>
    <t>360 L</t>
  </si>
  <si>
    <t>660 L </t>
  </si>
  <si>
    <t>1100 L </t>
  </si>
  <si>
    <r>
      <t>Conversion factors</t>
    </r>
    <r>
      <rPr>
        <sz val="11"/>
        <color theme="1"/>
        <rFont val="Calibri"/>
        <family val="2"/>
        <scheme val="minor"/>
      </rPr>
      <t xml:space="preserve"> 
(kgs per lift)</t>
    </r>
  </si>
  <si>
    <t>140 L</t>
  </si>
  <si>
    <t>240 L</t>
  </si>
  <si>
    <r>
      <t xml:space="preserve">Bin size/type
</t>
    </r>
    <r>
      <rPr>
        <sz val="11"/>
        <color theme="1"/>
        <rFont val="Calibri"/>
        <family val="2"/>
        <scheme val="minor"/>
      </rPr>
      <t xml:space="preserve"> (litres)</t>
    </r>
  </si>
  <si>
    <t>b. Number of lifts for each bin type</t>
  </si>
  <si>
    <t>c. Estimate of tonnage for each waste type</t>
  </si>
  <si>
    <r>
      <t xml:space="preserve">Estimate for total waste 
</t>
    </r>
    <r>
      <rPr>
        <sz val="10"/>
        <color theme="1"/>
        <rFont val="Calibri"/>
        <family val="2"/>
        <scheme val="minor"/>
      </rPr>
      <t>(tonnes per year)</t>
    </r>
    <r>
      <rPr>
        <b/>
        <sz val="10"/>
        <color theme="1"/>
        <rFont val="Calibri"/>
        <family val="2"/>
        <scheme val="minor"/>
      </rPr>
      <t xml:space="preserve">
</t>
    </r>
  </si>
  <si>
    <t xml:space="preserve">Estimate of number of lifts per year
</t>
  </si>
  <si>
    <t>No of lifts in the time period</t>
  </si>
  <si>
    <r>
      <t>Type of food service outlet</t>
    </r>
    <r>
      <rPr>
        <sz val="10"/>
        <color theme="1"/>
        <rFont val="Calibri"/>
        <family val="2"/>
        <scheme val="minor"/>
      </rPr>
      <t xml:space="preserve"> (select from the dropdown list):</t>
    </r>
  </si>
  <si>
    <t>Scaled up values if bills for less than a year used</t>
  </si>
  <si>
    <t>Food waste Segregation - percentage by bin type for this business</t>
  </si>
  <si>
    <r>
      <t xml:space="preserve">National default values* 
</t>
    </r>
    <r>
      <rPr>
        <sz val="11"/>
        <color theme="1"/>
        <rFont val="Calibri"/>
        <family val="2"/>
        <scheme val="minor"/>
      </rPr>
      <t>(food content in each bin - only change these if you have your own data, see Section 6 below)</t>
    </r>
  </si>
  <si>
    <t xml:space="preserve">Hotel </t>
  </si>
  <si>
    <t>Events &amp; Functions</t>
  </si>
  <si>
    <t>Fill in the blank white cells</t>
  </si>
  <si>
    <t>It is also intended as a means of keeping track of progress towards food waste reduction targets under the Food Waste Charter for Ireland.</t>
  </si>
  <si>
    <t>Food Service Pathway
Food waste measurement tool</t>
  </si>
  <si>
    <t xml:space="preserve">This food waste measurement tool is to be used by food service providers to help estimate their food waste volumes. </t>
  </si>
  <si>
    <r>
      <rPr>
        <b/>
        <sz val="14"/>
        <color theme="1"/>
        <rFont val="Calibri"/>
        <family val="2"/>
        <scheme val="minor"/>
      </rPr>
      <t>How to start</t>
    </r>
    <r>
      <rPr>
        <sz val="14"/>
        <color theme="1"/>
        <rFont val="Calibri"/>
        <family val="2"/>
        <scheme val="minor"/>
      </rPr>
      <t xml:space="preserve"> – go to the tab ‘Users Guide’ and then follow the steps listed and fill in the relevant Tabs as appropriate. Further User Guidance and information about the Food Services Food Waste Measurement Pathway is available in the Resources section of </t>
    </r>
    <r>
      <rPr>
        <sz val="14"/>
        <color rgb="FF0070C0"/>
        <rFont val="Calibri (Body)"/>
      </rPr>
      <t>www.foodwastecharter.ie</t>
    </r>
  </si>
  <si>
    <t>Instructions for filling in this reporting template</t>
  </si>
  <si>
    <t xml:space="preserve">In order to estimate your annual food waste, the pathway uses national statistics specific to the food waste services sector and combines these with your annual waste quantities. This includes your brown bin but also both the general waste and recyclable bins so you will need information on those as well.  </t>
  </si>
  <si>
    <t>Food service 'touchstone' template</t>
  </si>
  <si>
    <t xml:space="preserve">3. How will you estimate your waste tonnages for each bin type? </t>
  </si>
  <si>
    <t>Estimated weight per bin lift (if using this option, see tab 'bin lift' to help you with your calculations)</t>
  </si>
  <si>
    <t>Tab 1     Provide details for your food service business and the information you intend to use</t>
  </si>
  <si>
    <t>If you only have information on the number of bin lifts, and no data on kgs/tonnes, you can use this tab to make an estimate for tonnes. 
If you have weight data, just ignore this tab.</t>
  </si>
  <si>
    <t>Tab 2     Estimate your waste weights based on bin lift numbers</t>
  </si>
  <si>
    <t xml:space="preserve">Using the reported weights of different types (brown, general and recycling) and volumes (e.g. 140L, 1,100L) of bins provided by national waste contractors this easy to use calculator will convert your lift based information into estimated waste weights. 
</t>
  </si>
  <si>
    <r>
      <rPr>
        <b/>
        <sz val="16"/>
        <color rgb="FFFF0000"/>
        <rFont val="Calibri (Body)"/>
      </rPr>
      <t>Note:</t>
    </r>
    <r>
      <rPr>
        <sz val="16"/>
        <color theme="1"/>
        <rFont val="Calibri"/>
        <family val="2"/>
        <scheme val="minor"/>
      </rPr>
      <t xml:space="preserve"> It is always best to get weight based information from your waste contractor for these calculations. Though you may be billed by lift, all waste contractors should be able to provide you with the weight based numbers. </t>
    </r>
  </si>
  <si>
    <t>Tab '2 - Bin lift calculator' - use this Tab to help convert bin lift data from your bills or waste contractor into estimated waste weights.</t>
  </si>
  <si>
    <t>Food service 'touchstone' calculator</t>
  </si>
  <si>
    <t>5. Tonnage for each bin type</t>
  </si>
  <si>
    <r>
      <rPr>
        <b/>
        <sz val="14"/>
        <color theme="1"/>
        <rFont val="Calibri (Body)"/>
      </rPr>
      <t>6. Cost of food waste</t>
    </r>
    <r>
      <rPr>
        <sz val="14"/>
        <color theme="1"/>
        <rFont val="Calibri (Body)"/>
      </rPr>
      <t xml:space="preserve"> </t>
    </r>
    <r>
      <rPr>
        <sz val="11"/>
        <color theme="1"/>
        <rFont val="Calibri"/>
        <family val="2"/>
        <scheme val="minor"/>
      </rPr>
      <t xml:space="preserve">
(based on purchasing cost alone)</t>
    </r>
  </si>
  <si>
    <r>
      <t xml:space="preserve">5A Total waste 
(tonnes)
</t>
    </r>
    <r>
      <rPr>
        <b/>
        <sz val="10"/>
        <color rgb="FFFF0000"/>
        <rFont val="Calibri (Body)"/>
      </rPr>
      <t>indicate method used to estimate in Section 4 below</t>
    </r>
  </si>
  <si>
    <r>
      <t xml:space="preserve">5B Estimated food waste content
(tonnes)
</t>
    </r>
    <r>
      <rPr>
        <b/>
        <sz val="10"/>
        <color rgb="FFFF0000"/>
        <rFont val="Calibri (Body)"/>
      </rPr>
      <t xml:space="preserve"> indicate method used to estimate in Section 5 below</t>
    </r>
  </si>
  <si>
    <t>Tab 3     Food Waste Calculations</t>
  </si>
  <si>
    <t>Food waste segregation level</t>
  </si>
  <si>
    <t xml:space="preserve">Ideally this value should be 80% or more </t>
  </si>
  <si>
    <t>7. How good is your food waste segregation</t>
  </si>
  <si>
    <t>8. Report weight of any food surpluses donated or sent to animal feed over the relevant time period</t>
  </si>
  <si>
    <t>9. Your observations and comments about the food waste estimates</t>
  </si>
  <si>
    <t xml:space="preserve">
'Tab '3 - Food Waste Calculations' takes your waste data and converts it into useful results specific for your business. </t>
  </si>
  <si>
    <t>Results Tabs     Food Waste Calculations</t>
  </si>
  <si>
    <t xml:space="preserve">
The 'Results Tabs' summarise the key findings graphically and can be used to communicate your results and set improvement targets.  </t>
  </si>
  <si>
    <t>Contractor's on-board weighing records or internal weighing system</t>
  </si>
  <si>
    <t xml:space="preserve">4. How will you estimate the percentage of food waste within brown, general waste  and recycling bins? </t>
  </si>
  <si>
    <t>In  'Tab 1 - Business &amp; Waste Info', provide basic information on your business and your waste data sources. This includes chosing the food service sector your busineess is in - hotel, restaurant (full service or quick service) canteen or Events &amp; Functions</t>
  </si>
  <si>
    <t xml:space="preserve">Sections 3 and 4 in this Tab ask about the sources of data you will use for this. In Section 3 you are asked how you will estimate your weights. Ideally this will be through using actual weights provided by your waste contractor. Section 4 asks how the % food waste in the different bins is to be estimated. This is set to use national default statistics though, if you have your own site specific data (which is always better) these can be included. However, for initial estimations, the national default values will provide a good starting point. </t>
  </si>
  <si>
    <t xml:space="preserve">Based on the food waste weights you input for your brown, general and recycling bins, three results are produced - Section 5 gives an estimate of the total food waste produced, in Section 6, based on your food service sector, an estimated cost for the avoidable fraction of that food waste and in Section 7 the % food waste segregation occurring in your business (in an ideal world this would be 100% but levels of 80% or more are recommended.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</si>
</sst>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quot;€&quot;#,##0"/>
    <numFmt numFmtId="166" formatCode="&quot;€&quot;#,##0.00"/>
    <numFmt numFmtId="167" formatCode="#,##0.0"/>
  </numFmts>
  <fonts count="4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12"/>
      <color theme="0"/>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b/>
      <i/>
      <sz val="10"/>
      <color theme="1"/>
      <name val="Calibri"/>
      <family val="2"/>
      <scheme val="minor"/>
    </font>
    <font>
      <b/>
      <sz val="10"/>
      <color theme="1" tint="4.9989318521683403E-2"/>
      <name val="Calibri"/>
      <family val="2"/>
      <scheme val="minor"/>
    </font>
    <font>
      <b/>
      <sz val="10"/>
      <color rgb="FFFF0000"/>
      <name val="Calibri (Body)"/>
    </font>
    <font>
      <b/>
      <i/>
      <sz val="14"/>
      <color theme="1"/>
      <name val="Calibri"/>
      <family val="2"/>
      <scheme val="minor"/>
    </font>
    <font>
      <u/>
      <sz val="11"/>
      <color theme="10"/>
      <name val="Calibri"/>
      <family val="2"/>
      <scheme val="minor"/>
    </font>
    <font>
      <u/>
      <sz val="11"/>
      <color theme="11"/>
      <name val="Calibri"/>
      <family val="2"/>
      <scheme val="minor"/>
    </font>
    <font>
      <i/>
      <sz val="12"/>
      <color theme="1"/>
      <name val="Calibri"/>
      <family val="2"/>
      <scheme val="minor"/>
    </font>
    <font>
      <sz val="9"/>
      <color indexed="81"/>
      <name val="Calibri"/>
      <family val="2"/>
    </font>
    <font>
      <sz val="10"/>
      <name val="Arial"/>
      <family val="2"/>
    </font>
    <font>
      <b/>
      <sz val="14"/>
      <color theme="1"/>
      <name val="Calibri"/>
      <family val="2"/>
      <scheme val="minor"/>
    </font>
    <font>
      <sz val="11"/>
      <color rgb="FF000000"/>
      <name val="Calibri"/>
      <family val="2"/>
      <scheme val="minor"/>
    </font>
    <font>
      <b/>
      <sz val="10"/>
      <color rgb="FF000000"/>
      <name val="Calibri"/>
      <family val="2"/>
      <scheme val="minor"/>
    </font>
    <font>
      <sz val="8"/>
      <name val="Calibri"/>
      <family val="2"/>
      <scheme val="minor"/>
    </font>
    <font>
      <sz val="9"/>
      <color rgb="FF000000"/>
      <name val="Calibri"/>
      <family val="2"/>
    </font>
    <font>
      <b/>
      <i/>
      <sz val="13"/>
      <color theme="1"/>
      <name val="Calibri"/>
      <family val="2"/>
      <scheme val="minor"/>
    </font>
    <font>
      <sz val="11"/>
      <color rgb="FF000000"/>
      <name val="Calibri"/>
      <family val="2"/>
    </font>
    <font>
      <b/>
      <i/>
      <sz val="12"/>
      <color theme="1"/>
      <name val="Calibri"/>
      <family val="2"/>
      <scheme val="minor"/>
    </font>
    <font>
      <sz val="14"/>
      <color theme="1"/>
      <name val="Calibri"/>
      <family val="2"/>
      <scheme val="minor"/>
    </font>
    <font>
      <sz val="14"/>
      <color rgb="FF0070C0"/>
      <name val="Calibri (Body)"/>
    </font>
    <font>
      <b/>
      <sz val="18"/>
      <color theme="1"/>
      <name val="Calibri"/>
      <family val="2"/>
      <scheme val="minor"/>
    </font>
    <font>
      <b/>
      <sz val="16"/>
      <color theme="1"/>
      <name val="Calibri"/>
      <family val="2"/>
      <scheme val="minor"/>
    </font>
    <font>
      <sz val="16"/>
      <name val="Calibri"/>
      <family val="2"/>
      <scheme val="minor"/>
    </font>
    <font>
      <sz val="16"/>
      <color theme="1"/>
      <name val="Calibri"/>
      <family val="2"/>
      <scheme val="minor"/>
    </font>
    <font>
      <sz val="16"/>
      <color rgb="FFFF0000"/>
      <name val="Calibri"/>
      <family val="2"/>
      <scheme val="minor"/>
    </font>
    <font>
      <sz val="11"/>
      <name val="Calibri"/>
      <family val="2"/>
      <scheme val="minor"/>
    </font>
    <font>
      <b/>
      <sz val="16"/>
      <color rgb="FFFF0000"/>
      <name val="Calibri (Body)"/>
    </font>
    <font>
      <b/>
      <sz val="14"/>
      <color theme="1"/>
      <name val="Calibri (Body)"/>
    </font>
    <font>
      <sz val="14"/>
      <color theme="1"/>
      <name val="Calibri (Body)"/>
    </font>
    <font>
      <b/>
      <i/>
      <sz val="14"/>
      <color rgb="FFFF0000"/>
      <name val="Calibri"/>
      <family val="2"/>
      <scheme val="minor"/>
    </font>
    <font>
      <b/>
      <sz val="9"/>
      <color theme="1"/>
      <name val="Calibri"/>
      <family val="2"/>
      <scheme val="minor"/>
    </font>
  </fonts>
  <fills count="21">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6"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D5F5F"/>
        <bgColor indexed="64"/>
      </patternFill>
    </fill>
    <fill>
      <patternFill patternType="solid">
        <fgColor rgb="FFD9E1F2"/>
        <bgColor rgb="FF000000"/>
      </patternFill>
    </fill>
    <fill>
      <patternFill patternType="solid">
        <fgColor rgb="FFFFFFFF"/>
        <bgColor rgb="FF000000"/>
      </patternFill>
    </fill>
    <fill>
      <patternFill patternType="solid">
        <fgColor theme="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s>
  <cellStyleXfs count="108">
    <xf numFmtId="0" fontId="0" fillId="0" borderId="0"/>
    <xf numFmtId="0" fontId="4" fillId="2" borderId="0" applyNumberFormat="0" applyBorder="0" applyAlignment="0" applyProtection="0"/>
    <xf numFmtId="0" fontId="6" fillId="3" borderId="0" applyNumberFormat="0" applyBorder="0" applyAlignment="0" applyProtection="0"/>
    <xf numFmtId="0" fontId="4" fillId="4" borderId="0" applyNumberFormat="0" applyBorder="0" applyAlignment="0" applyProtection="0"/>
    <xf numFmtId="9" fontId="4"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 fillId="0" borderId="0"/>
    <xf numFmtId="9" fontId="3" fillId="0" borderId="0" applyFont="0" applyFill="0" applyBorder="0" applyAlignment="0" applyProtection="0"/>
    <xf numFmtId="0" fontId="22"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 fillId="0" borderId="0"/>
    <xf numFmtId="0" fontId="4" fillId="0" borderId="0"/>
  </cellStyleXfs>
  <cellXfs count="199">
    <xf numFmtId="0" fontId="0" fillId="0" borderId="0" xfId="0"/>
    <xf numFmtId="0" fontId="7" fillId="2" borderId="0" xfId="1" applyFont="1"/>
    <xf numFmtId="0" fontId="4" fillId="2" borderId="0" xfId="1"/>
    <xf numFmtId="0" fontId="4" fillId="2" borderId="0" xfId="1" applyBorder="1"/>
    <xf numFmtId="0" fontId="4" fillId="2" borderId="0" xfId="1" applyBorder="1" applyAlignment="1">
      <alignment horizontal="left" vertical="top"/>
    </xf>
    <xf numFmtId="0" fontId="4" fillId="6" borderId="0" xfId="1" applyFill="1"/>
    <xf numFmtId="0" fontId="0" fillId="6" borderId="0" xfId="0" applyFill="1"/>
    <xf numFmtId="0" fontId="0" fillId="6" borderId="0" xfId="0" applyFill="1" applyBorder="1"/>
    <xf numFmtId="0" fontId="8" fillId="6" borderId="0" xfId="2" applyFont="1" applyFill="1" applyBorder="1" applyAlignment="1">
      <alignment vertical="center" wrapText="1"/>
    </xf>
    <xf numFmtId="0" fontId="10" fillId="6" borderId="0" xfId="2" applyFont="1" applyFill="1" applyBorder="1" applyAlignment="1">
      <alignment horizontal="center" vertical="center" wrapText="1"/>
    </xf>
    <xf numFmtId="0" fontId="10" fillId="6" borderId="0" xfId="2" applyFont="1" applyFill="1" applyBorder="1" applyAlignment="1">
      <alignment horizontal="left" vertical="center" wrapText="1"/>
    </xf>
    <xf numFmtId="0" fontId="11" fillId="5" borderId="1" xfId="3" applyFont="1" applyFill="1" applyBorder="1" applyAlignment="1">
      <alignment horizontal="center" vertical="top" wrapText="1"/>
    </xf>
    <xf numFmtId="0" fontId="0" fillId="8" borderId="1" xfId="0" applyFill="1" applyBorder="1" applyAlignment="1">
      <alignment horizontal="center" vertical="center"/>
    </xf>
    <xf numFmtId="0" fontId="0" fillId="8" borderId="1" xfId="0" applyFill="1" applyBorder="1" applyAlignment="1">
      <alignment horizontal="right"/>
    </xf>
    <xf numFmtId="0" fontId="11" fillId="10" borderId="1" xfId="0" applyFont="1" applyFill="1" applyBorder="1" applyAlignment="1">
      <alignment horizontal="center" vertical="center" wrapText="1"/>
    </xf>
    <xf numFmtId="0" fontId="11" fillId="10" borderId="1" xfId="3" applyFont="1" applyFill="1" applyBorder="1" applyAlignment="1">
      <alignment horizontal="center" vertical="top" wrapText="1"/>
    </xf>
    <xf numFmtId="0" fontId="11" fillId="11" borderId="1" xfId="0" applyFont="1" applyFill="1" applyBorder="1" applyAlignment="1">
      <alignment horizontal="center" vertical="top" wrapText="1"/>
    </xf>
    <xf numFmtId="0" fontId="14" fillId="6" borderId="0" xfId="3" applyFont="1" applyFill="1" applyBorder="1" applyAlignment="1">
      <alignment horizontal="right" vertical="center" wrapText="1"/>
    </xf>
    <xf numFmtId="0" fontId="6" fillId="6" borderId="7" xfId="0" applyFont="1" applyFill="1" applyBorder="1" applyAlignment="1">
      <alignment horizontal="center" vertical="center"/>
    </xf>
    <xf numFmtId="0" fontId="6" fillId="6" borderId="7" xfId="0" applyFont="1" applyFill="1" applyBorder="1" applyAlignment="1">
      <alignment horizontal="right"/>
    </xf>
    <xf numFmtId="0" fontId="11" fillId="12" borderId="1" xfId="0" applyFont="1" applyFill="1" applyBorder="1" applyAlignment="1">
      <alignment horizontal="center" vertical="top" wrapText="1"/>
    </xf>
    <xf numFmtId="0" fontId="11" fillId="12" borderId="1" xfId="2" applyFont="1" applyFill="1" applyBorder="1" applyAlignment="1">
      <alignment horizontal="center" vertical="top" wrapText="1"/>
    </xf>
    <xf numFmtId="0" fontId="13" fillId="7" borderId="1" xfId="3" applyFont="1" applyFill="1" applyBorder="1" applyAlignment="1">
      <alignment horizontal="center" vertical="center" wrapText="1"/>
    </xf>
    <xf numFmtId="9" fontId="4" fillId="8" borderId="1" xfId="4" applyFont="1" applyFill="1" applyBorder="1" applyAlignment="1">
      <alignment horizontal="center" vertical="center"/>
    </xf>
    <xf numFmtId="0" fontId="4" fillId="2" borderId="1" xfId="1" applyBorder="1" applyAlignment="1">
      <alignment horizontal="left" vertical="top"/>
    </xf>
    <xf numFmtId="166" fontId="0" fillId="8" borderId="1" xfId="3" applyNumberFormat="1" applyFont="1" applyFill="1" applyBorder="1" applyAlignment="1">
      <alignment horizontal="center" vertical="center"/>
    </xf>
    <xf numFmtId="1" fontId="23" fillId="9" borderId="1" xfId="1" applyNumberFormat="1" applyFont="1" applyFill="1" applyBorder="1" applyAlignment="1">
      <alignment horizontal="center" vertical="center"/>
    </xf>
    <xf numFmtId="165" fontId="23" fillId="9" borderId="1" xfId="1" applyNumberFormat="1" applyFont="1" applyFill="1" applyBorder="1" applyAlignment="1">
      <alignment horizontal="center" vertical="center"/>
    </xf>
    <xf numFmtId="1" fontId="4" fillId="8" borderId="1" xfId="3" applyNumberFormat="1" applyFont="1" applyFill="1" applyBorder="1" applyAlignment="1">
      <alignment horizontal="center" vertical="center"/>
    </xf>
    <xf numFmtId="0" fontId="24" fillId="13" borderId="0" xfId="0" applyFont="1" applyFill="1"/>
    <xf numFmtId="1" fontId="4" fillId="8" borderId="4" xfId="4" applyNumberFormat="1" applyFont="1" applyFill="1" applyBorder="1" applyAlignment="1">
      <alignment horizontal="center" vertical="center"/>
    </xf>
    <xf numFmtId="0" fontId="0" fillId="5" borderId="0" xfId="1" applyFont="1" applyFill="1" applyAlignment="1">
      <alignment horizontal="center" vertical="center" wrapText="1"/>
    </xf>
    <xf numFmtId="1" fontId="4" fillId="8" borderId="1" xfId="4" applyNumberFormat="1" applyFont="1" applyFill="1" applyBorder="1" applyAlignment="1">
      <alignment horizontal="center" vertical="center"/>
    </xf>
    <xf numFmtId="0" fontId="5" fillId="12" borderId="4" xfId="3" applyFont="1" applyFill="1" applyBorder="1" applyAlignment="1">
      <alignment horizontal="center" vertical="top" wrapText="1"/>
    </xf>
    <xf numFmtId="1" fontId="4" fillId="8" borderId="16" xfId="4" applyNumberFormat="1" applyFont="1" applyFill="1" applyBorder="1" applyAlignment="1">
      <alignment horizontal="center" vertical="center"/>
    </xf>
    <xf numFmtId="1" fontId="4" fillId="8" borderId="15" xfId="4" applyNumberFormat="1" applyFont="1" applyFill="1" applyBorder="1" applyAlignment="1">
      <alignment horizontal="center" vertical="center"/>
    </xf>
    <xf numFmtId="1" fontId="4" fillId="8" borderId="18" xfId="4" applyNumberFormat="1" applyFont="1" applyFill="1" applyBorder="1" applyAlignment="1">
      <alignment horizontal="center" vertical="center"/>
    </xf>
    <xf numFmtId="0" fontId="11" fillId="8" borderId="1" xfId="3" applyFont="1" applyFill="1" applyBorder="1" applyAlignment="1">
      <alignment horizontal="left" vertical="top" wrapText="1"/>
    </xf>
    <xf numFmtId="0" fontId="11" fillId="8" borderId="4" xfId="3" applyFont="1" applyFill="1" applyBorder="1" applyAlignment="1">
      <alignment horizontal="left" vertical="top" wrapText="1"/>
    </xf>
    <xf numFmtId="0" fontId="11" fillId="8" borderId="4" xfId="3" applyFont="1" applyFill="1" applyBorder="1" applyAlignment="1">
      <alignment vertical="top"/>
    </xf>
    <xf numFmtId="0" fontId="17" fillId="8" borderId="1" xfId="3" applyFont="1" applyFill="1" applyBorder="1" applyAlignment="1">
      <alignment horizontal="left" vertical="top"/>
    </xf>
    <xf numFmtId="0" fontId="11" fillId="8" borderId="1" xfId="3" applyFont="1" applyFill="1" applyBorder="1" applyAlignment="1">
      <alignment horizontal="center" vertical="top" wrapText="1"/>
    </xf>
    <xf numFmtId="0" fontId="5" fillId="8" borderId="1" xfId="3" applyFont="1" applyFill="1" applyBorder="1" applyAlignment="1">
      <alignment vertical="top" wrapText="1"/>
    </xf>
    <xf numFmtId="0" fontId="28" fillId="8" borderId="1" xfId="3" applyFont="1" applyFill="1" applyBorder="1" applyAlignment="1">
      <alignment horizontal="center" vertical="top" wrapText="1"/>
    </xf>
    <xf numFmtId="0" fontId="11" fillId="8" borderId="4" xfId="3" applyFont="1" applyFill="1" applyBorder="1" applyAlignment="1">
      <alignment vertical="top" wrapText="1"/>
    </xf>
    <xf numFmtId="0" fontId="11" fillId="8" borderId="4" xfId="3" applyFont="1" applyFill="1" applyBorder="1" applyAlignment="1">
      <alignment horizontal="left" vertical="top"/>
    </xf>
    <xf numFmtId="0" fontId="11" fillId="8" borderId="1" xfId="3" applyFont="1" applyFill="1" applyBorder="1" applyAlignment="1">
      <alignment vertical="top" wrapText="1"/>
    </xf>
    <xf numFmtId="0" fontId="14" fillId="8" borderId="1" xfId="3" applyFont="1" applyFill="1" applyBorder="1" applyAlignment="1">
      <alignment horizontal="right" vertical="center" wrapText="1"/>
    </xf>
    <xf numFmtId="0" fontId="23" fillId="8" borderId="1" xfId="3" applyFont="1" applyFill="1" applyBorder="1" applyAlignment="1">
      <alignment vertical="top"/>
    </xf>
    <xf numFmtId="0" fontId="14" fillId="8" borderId="11" xfId="3" applyFont="1" applyFill="1" applyBorder="1" applyAlignment="1">
      <alignment horizontal="right" vertical="center" wrapText="1"/>
    </xf>
    <xf numFmtId="0" fontId="5" fillId="8" borderId="5" xfId="3" applyFont="1" applyFill="1" applyBorder="1"/>
    <xf numFmtId="0" fontId="9" fillId="8" borderId="1" xfId="3" applyFont="1" applyFill="1" applyBorder="1"/>
    <xf numFmtId="0" fontId="4" fillId="8" borderId="12" xfId="1" applyFill="1" applyBorder="1"/>
    <xf numFmtId="0" fontId="4" fillId="8" borderId="13" xfId="1" applyFill="1" applyBorder="1"/>
    <xf numFmtId="0" fontId="11" fillId="8" borderId="1" xfId="2" applyFont="1" applyFill="1" applyBorder="1" applyAlignment="1">
      <alignment vertical="center"/>
    </xf>
    <xf numFmtId="0" fontId="11" fillId="8" borderId="1" xfId="2" applyFont="1" applyFill="1" applyBorder="1" applyAlignment="1">
      <alignment horizontal="left" wrapText="1"/>
    </xf>
    <xf numFmtId="0" fontId="8" fillId="8" borderId="1" xfId="2" applyFont="1" applyFill="1" applyBorder="1"/>
    <xf numFmtId="0" fontId="11" fillId="8" borderId="2" xfId="0" applyFont="1" applyFill="1" applyBorder="1" applyAlignment="1">
      <alignment vertical="center"/>
    </xf>
    <xf numFmtId="0" fontId="5" fillId="15" borderId="0" xfId="0" applyFont="1" applyFill="1"/>
    <xf numFmtId="0" fontId="5" fillId="15" borderId="0" xfId="0" applyFont="1" applyFill="1" applyAlignment="1">
      <alignment horizontal="center" wrapText="1"/>
    </xf>
    <xf numFmtId="0" fontId="0" fillId="15" borderId="0" xfId="0" applyFill="1"/>
    <xf numFmtId="164" fontId="0" fillId="15" borderId="0" xfId="0" applyNumberFormat="1" applyFill="1"/>
    <xf numFmtId="9" fontId="0" fillId="15" borderId="0" xfId="4" applyFont="1" applyFill="1"/>
    <xf numFmtId="1" fontId="0" fillId="15" borderId="0" xfId="0" applyNumberFormat="1" applyFill="1"/>
    <xf numFmtId="1" fontId="5" fillId="15" borderId="0" xfId="0" applyNumberFormat="1" applyFont="1" applyFill="1"/>
    <xf numFmtId="2" fontId="0" fillId="15" borderId="0" xfId="0" applyNumberFormat="1" applyFill="1"/>
    <xf numFmtId="165" fontId="0" fillId="15" borderId="0" xfId="0" applyNumberFormat="1" applyFill="1"/>
    <xf numFmtId="165" fontId="5" fillId="15" borderId="0" xfId="0" applyNumberFormat="1" applyFont="1" applyFill="1"/>
    <xf numFmtId="166" fontId="30" fillId="8" borderId="1" xfId="3" applyNumberFormat="1" applyFont="1" applyFill="1" applyBorder="1" applyAlignment="1">
      <alignment horizontal="right" vertical="center"/>
    </xf>
    <xf numFmtId="0" fontId="5" fillId="15" borderId="4" xfId="3" applyFont="1" applyFill="1" applyBorder="1" applyAlignment="1">
      <alignment horizontal="center" vertical="center" wrapText="1"/>
    </xf>
    <xf numFmtId="9" fontId="4" fillId="15" borderId="4" xfId="4" applyFont="1" applyFill="1" applyBorder="1" applyAlignment="1">
      <alignment horizontal="center" vertical="center"/>
    </xf>
    <xf numFmtId="9" fontId="4" fillId="15" borderId="1" xfId="4" applyFont="1" applyFill="1" applyBorder="1" applyAlignment="1">
      <alignment horizontal="center" vertical="center"/>
    </xf>
    <xf numFmtId="14" fontId="12" fillId="5" borderId="1" xfId="2" applyNumberFormat="1" applyFont="1" applyFill="1" applyBorder="1" applyAlignment="1" applyProtection="1">
      <alignment horizontal="center" vertical="center" wrapText="1"/>
      <protection locked="0"/>
    </xf>
    <xf numFmtId="0" fontId="5" fillId="16" borderId="1" xfId="3" applyFont="1" applyFill="1" applyBorder="1" applyAlignment="1">
      <alignment vertical="top"/>
    </xf>
    <xf numFmtId="0" fontId="5" fillId="16" borderId="1" xfId="3" applyFont="1" applyFill="1" applyBorder="1" applyAlignment="1">
      <alignment horizontal="center" vertical="top" wrapText="1"/>
    </xf>
    <xf numFmtId="0" fontId="11" fillId="16" borderId="1" xfId="3" applyFont="1" applyFill="1" applyBorder="1" applyAlignment="1">
      <alignment horizontal="center" vertical="top" wrapText="1"/>
    </xf>
    <xf numFmtId="0" fontId="13" fillId="16" borderId="4" xfId="3" applyFont="1" applyFill="1" applyBorder="1" applyAlignment="1">
      <alignment horizontal="center" vertical="top" wrapText="1"/>
    </xf>
    <xf numFmtId="0" fontId="13" fillId="16" borderId="15" xfId="3" applyFont="1" applyFill="1" applyBorder="1" applyAlignment="1">
      <alignment horizontal="center" vertical="top" wrapText="1"/>
    </xf>
    <xf numFmtId="0" fontId="13" fillId="16" borderId="18" xfId="3" applyFont="1" applyFill="1" applyBorder="1" applyAlignment="1">
      <alignment horizontal="center" vertical="top" wrapText="1"/>
    </xf>
    <xf numFmtId="0" fontId="13" fillId="16" borderId="16" xfId="3" applyFont="1" applyFill="1" applyBorder="1" applyAlignment="1">
      <alignment horizontal="center" vertical="top" wrapText="1"/>
    </xf>
    <xf numFmtId="0" fontId="13" fillId="16" borderId="1" xfId="3" applyFont="1" applyFill="1" applyBorder="1" applyAlignment="1">
      <alignment horizontal="center" vertical="top" wrapText="1"/>
    </xf>
    <xf numFmtId="0" fontId="11" fillId="16" borderId="1" xfId="3" applyFont="1" applyFill="1" applyBorder="1" applyAlignment="1">
      <alignment horizontal="left" vertical="top" wrapText="1"/>
    </xf>
    <xf numFmtId="0" fontId="2" fillId="0" borderId="0" xfId="106"/>
    <xf numFmtId="0" fontId="2" fillId="18" borderId="0" xfId="106" applyFill="1"/>
    <xf numFmtId="0" fontId="2" fillId="18" borderId="0" xfId="106" applyFill="1" applyAlignment="1">
      <alignment wrapText="1"/>
    </xf>
    <xf numFmtId="0" fontId="31" fillId="0" borderId="0" xfId="106" applyFont="1" applyAlignment="1">
      <alignment wrapText="1"/>
    </xf>
    <xf numFmtId="0" fontId="33" fillId="0" borderId="0" xfId="106" applyFont="1" applyAlignment="1">
      <alignment horizontal="left" vertical="center" wrapText="1"/>
    </xf>
    <xf numFmtId="0" fontId="2" fillId="5" borderId="0" xfId="106" applyFill="1"/>
    <xf numFmtId="0" fontId="10" fillId="5" borderId="0" xfId="106" applyFont="1" applyFill="1"/>
    <xf numFmtId="0" fontId="2" fillId="5" borderId="0" xfId="106" applyFill="1" applyAlignment="1">
      <alignment vertical="top"/>
    </xf>
    <xf numFmtId="0" fontId="34" fillId="5" borderId="0" xfId="106" applyFont="1" applyFill="1" applyAlignment="1">
      <alignment horizontal="left" vertical="top" wrapText="1"/>
    </xf>
    <xf numFmtId="0" fontId="38" fillId="5" borderId="0" xfId="107" applyFont="1" applyFill="1" applyAlignment="1">
      <alignment horizontal="left"/>
    </xf>
    <xf numFmtId="0" fontId="23" fillId="8" borderId="1" xfId="1" applyFont="1" applyFill="1" applyBorder="1"/>
    <xf numFmtId="9" fontId="5" fillId="9" borderId="4" xfId="4" applyFont="1" applyFill="1" applyBorder="1" applyAlignment="1">
      <alignment horizontal="center" vertical="center"/>
    </xf>
    <xf numFmtId="9" fontId="5" fillId="9" borderId="1" xfId="4" applyFont="1" applyFill="1" applyBorder="1" applyAlignment="1">
      <alignment horizontal="center" vertical="center"/>
    </xf>
    <xf numFmtId="9" fontId="23" fillId="9" borderId="1" xfId="4" applyFont="1" applyFill="1" applyBorder="1" applyAlignment="1">
      <alignment horizontal="center" vertical="center"/>
    </xf>
    <xf numFmtId="0" fontId="42" fillId="2" borderId="0" xfId="1" applyFont="1"/>
    <xf numFmtId="0" fontId="11" fillId="8" borderId="1" xfId="2" applyFont="1" applyFill="1" applyBorder="1" applyAlignment="1">
      <alignment horizontal="center" vertical="top" wrapText="1"/>
    </xf>
    <xf numFmtId="0" fontId="11" fillId="8" borderId="3" xfId="2" applyFont="1" applyFill="1" applyBorder="1" applyAlignment="1">
      <alignment horizontal="center" vertical="top" wrapText="1"/>
    </xf>
    <xf numFmtId="0" fontId="15" fillId="8" borderId="1" xfId="0" applyFont="1" applyFill="1" applyBorder="1" applyAlignment="1">
      <alignment horizontal="center" vertical="top" wrapText="1"/>
    </xf>
    <xf numFmtId="0" fontId="34" fillId="16" borderId="0" xfId="106" applyFont="1" applyFill="1" applyAlignment="1">
      <alignment horizontal="left" vertical="center" wrapText="1"/>
    </xf>
    <xf numFmtId="4" fontId="4" fillId="16" borderId="4" xfId="3" applyNumberFormat="1" applyFont="1" applyFill="1" applyBorder="1" applyAlignment="1">
      <alignment horizontal="center" vertical="center"/>
    </xf>
    <xf numFmtId="167" fontId="4" fillId="16" borderId="1" xfId="3" applyNumberFormat="1" applyFont="1" applyFill="1" applyBorder="1" applyAlignment="1">
      <alignment horizontal="center" vertical="center"/>
    </xf>
    <xf numFmtId="4" fontId="4" fillId="16" borderId="1" xfId="3" applyNumberFormat="1" applyFont="1" applyFill="1" applyBorder="1" applyAlignment="1">
      <alignment horizontal="center" vertical="center"/>
    </xf>
    <xf numFmtId="2" fontId="4" fillId="8" borderId="4" xfId="3" applyNumberFormat="1" applyFont="1" applyFill="1" applyBorder="1" applyAlignment="1">
      <alignment horizontal="center" vertical="center"/>
    </xf>
    <xf numFmtId="4" fontId="4" fillId="16" borderId="15" xfId="3" applyNumberFormat="1" applyFont="1" applyFill="1" applyBorder="1" applyAlignment="1">
      <alignment horizontal="center" vertical="center"/>
    </xf>
    <xf numFmtId="4" fontId="4" fillId="16" borderId="18" xfId="3" applyNumberFormat="1" applyFont="1" applyFill="1" applyBorder="1" applyAlignment="1">
      <alignment horizontal="center" vertical="center"/>
    </xf>
    <xf numFmtId="4" fontId="4" fillId="16" borderId="16" xfId="3" applyNumberFormat="1" applyFont="1" applyFill="1" applyBorder="1" applyAlignment="1">
      <alignment horizontal="center" vertical="center"/>
    </xf>
    <xf numFmtId="2" fontId="4" fillId="5" borderId="4" xfId="3" applyNumberFormat="1" applyFont="1" applyFill="1" applyBorder="1" applyAlignment="1" applyProtection="1">
      <alignment horizontal="center" vertical="center"/>
      <protection locked="0"/>
    </xf>
    <xf numFmtId="2" fontId="4" fillId="5" borderId="1" xfId="3" applyNumberFormat="1" applyFont="1" applyFill="1" applyBorder="1" applyAlignment="1" applyProtection="1">
      <alignment horizontal="center" vertical="center"/>
      <protection locked="0"/>
    </xf>
    <xf numFmtId="2" fontId="23" fillId="9" borderId="1" xfId="1" applyNumberFormat="1" applyFont="1" applyFill="1" applyBorder="1" applyAlignment="1">
      <alignment horizontal="center" vertical="center"/>
    </xf>
    <xf numFmtId="0" fontId="34" fillId="5" borderId="0" xfId="106" applyFont="1" applyFill="1" applyAlignment="1">
      <alignment horizontal="left"/>
    </xf>
    <xf numFmtId="0" fontId="33" fillId="5" borderId="0" xfId="106" applyFont="1" applyFill="1" applyAlignment="1"/>
    <xf numFmtId="0" fontId="2" fillId="5" borderId="0" xfId="106" applyFill="1" applyAlignment="1">
      <alignment horizontal="left"/>
    </xf>
    <xf numFmtId="0" fontId="37" fillId="5" borderId="0" xfId="106" applyFont="1" applyFill="1" applyAlignment="1">
      <alignment horizontal="left"/>
    </xf>
    <xf numFmtId="0" fontId="36" fillId="5" borderId="0" xfId="106" applyFont="1" applyFill="1" applyAlignment="1">
      <alignment horizontal="left"/>
    </xf>
    <xf numFmtId="0" fontId="34" fillId="5" borderId="0" xfId="106" applyFont="1" applyFill="1" applyAlignment="1">
      <alignment horizontal="left" vertical="top"/>
    </xf>
    <xf numFmtId="0" fontId="2" fillId="0" borderId="0" xfId="106" applyAlignment="1">
      <alignment horizontal="left"/>
    </xf>
    <xf numFmtId="0" fontId="23" fillId="8" borderId="1" xfId="3" applyFont="1" applyFill="1" applyBorder="1" applyAlignment="1">
      <alignment vertical="top" wrapText="1"/>
    </xf>
    <xf numFmtId="0" fontId="43" fillId="8" borderId="1" xfId="3" applyFont="1" applyFill="1" applyBorder="1" applyAlignment="1">
      <alignment horizontal="center" vertical="top" wrapText="1"/>
    </xf>
    <xf numFmtId="14" fontId="4" fillId="5" borderId="1" xfId="2" applyNumberFormat="1" applyFont="1" applyFill="1" applyBorder="1" applyAlignment="1" applyProtection="1">
      <alignment horizontal="center" vertical="center" wrapText="1"/>
      <protection locked="0"/>
    </xf>
    <xf numFmtId="0" fontId="4" fillId="5" borderId="4" xfId="3" applyFont="1" applyFill="1" applyBorder="1" applyAlignment="1" applyProtection="1">
      <alignment horizontal="center" vertical="center"/>
      <protection locked="0"/>
    </xf>
    <xf numFmtId="0" fontId="4" fillId="5" borderId="15" xfId="3" applyFont="1" applyFill="1" applyBorder="1" applyAlignment="1" applyProtection="1">
      <alignment horizontal="center" vertical="center"/>
      <protection locked="0"/>
    </xf>
    <xf numFmtId="0" fontId="4" fillId="5" borderId="18" xfId="3" applyFont="1" applyFill="1" applyBorder="1" applyAlignment="1" applyProtection="1">
      <alignment horizontal="center" vertical="center"/>
      <protection locked="0"/>
    </xf>
    <xf numFmtId="0" fontId="24" fillId="14" borderId="13" xfId="0" applyFont="1" applyFill="1" applyBorder="1" applyAlignment="1" applyProtection="1">
      <alignment horizontal="center" vertical="center"/>
      <protection locked="0"/>
    </xf>
    <xf numFmtId="0" fontId="24" fillId="14" borderId="3" xfId="0" applyFont="1" applyFill="1" applyBorder="1" applyAlignment="1" applyProtection="1">
      <alignment horizontal="center" vertical="center"/>
      <protection locked="0"/>
    </xf>
    <xf numFmtId="0" fontId="36" fillId="7" borderId="0" xfId="106" applyFont="1" applyFill="1" applyAlignment="1">
      <alignment horizontal="left" vertical="top" wrapText="1"/>
    </xf>
    <xf numFmtId="0" fontId="34" fillId="20" borderId="0" xfId="106" applyFont="1" applyFill="1" applyAlignment="1">
      <alignment horizontal="left" vertical="top" wrapText="1"/>
    </xf>
    <xf numFmtId="0" fontId="36" fillId="20" borderId="0" xfId="106" applyFont="1" applyFill="1" applyAlignment="1">
      <alignment horizontal="left" vertical="top" wrapText="1"/>
    </xf>
    <xf numFmtId="0" fontId="34" fillId="16" borderId="0" xfId="106" applyFont="1" applyFill="1" applyAlignment="1">
      <alignment horizontal="left" vertical="center" wrapText="1"/>
    </xf>
    <xf numFmtId="0" fontId="35" fillId="16" borderId="0" xfId="106" applyFont="1" applyFill="1" applyAlignment="1">
      <alignment horizontal="left" wrapText="1"/>
    </xf>
    <xf numFmtId="0" fontId="36" fillId="16" borderId="0" xfId="106" applyFont="1" applyFill="1" applyAlignment="1">
      <alignment horizontal="left" wrapText="1"/>
    </xf>
    <xf numFmtId="0" fontId="34" fillId="19" borderId="0" xfId="106" applyFont="1" applyFill="1" applyAlignment="1">
      <alignment horizontal="left" vertical="top" wrapText="1"/>
    </xf>
    <xf numFmtId="0" fontId="36" fillId="19" borderId="0" xfId="106" quotePrefix="1" applyFont="1" applyFill="1" applyAlignment="1">
      <alignment horizontal="left" vertical="top" wrapText="1"/>
    </xf>
    <xf numFmtId="0" fontId="36" fillId="19" borderId="0" xfId="106" applyFont="1" applyFill="1" applyAlignment="1">
      <alignment horizontal="left" vertical="top" wrapText="1"/>
    </xf>
    <xf numFmtId="0" fontId="36" fillId="19" borderId="0" xfId="106" applyFont="1" applyFill="1" applyAlignment="1">
      <alignment horizontal="left" vertical="center" wrapText="1"/>
    </xf>
    <xf numFmtId="0" fontId="34" fillId="7" borderId="0" xfId="106" applyFont="1" applyFill="1" applyAlignment="1">
      <alignment horizontal="left" vertical="top" wrapText="1"/>
    </xf>
    <xf numFmtId="0" fontId="0" fillId="5" borderId="2"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23" fillId="8" borderId="4" xfId="2" applyFont="1" applyFill="1" applyBorder="1" applyAlignment="1">
      <alignment horizontal="left" vertical="center" wrapText="1"/>
    </xf>
    <xf numFmtId="0" fontId="23" fillId="8" borderId="5" xfId="2" applyFont="1" applyFill="1" applyBorder="1" applyAlignment="1">
      <alignment horizontal="left" vertical="center" wrapText="1"/>
    </xf>
    <xf numFmtId="0" fontId="11" fillId="8" borderId="2" xfId="2" applyFont="1" applyFill="1" applyBorder="1" applyAlignment="1">
      <alignment horizontal="left" vertical="center" wrapText="1"/>
    </xf>
    <xf numFmtId="0" fontId="11" fillId="8" borderId="6" xfId="2" applyFont="1" applyFill="1" applyBorder="1" applyAlignment="1">
      <alignment horizontal="left" vertical="center" wrapText="1"/>
    </xf>
    <xf numFmtId="0" fontId="23" fillId="8" borderId="2" xfId="2" applyFont="1" applyFill="1" applyBorder="1" applyAlignment="1">
      <alignment horizontal="left" vertical="center" wrapText="1"/>
    </xf>
    <xf numFmtId="0" fontId="23" fillId="8" borderId="6" xfId="2" applyFont="1" applyFill="1" applyBorder="1" applyAlignment="1">
      <alignment horizontal="left" vertical="center" wrapText="1"/>
    </xf>
    <xf numFmtId="0" fontId="23" fillId="8" borderId="3" xfId="2" applyFont="1" applyFill="1" applyBorder="1" applyAlignment="1">
      <alignment horizontal="left" vertical="center" wrapText="1"/>
    </xf>
    <xf numFmtId="0" fontId="23" fillId="8" borderId="9" xfId="3" applyFont="1" applyFill="1" applyBorder="1" applyAlignment="1">
      <alignment horizontal="left" vertical="center" wrapText="1"/>
    </xf>
    <xf numFmtId="0" fontId="23" fillId="8" borderId="7" xfId="3" applyFont="1" applyFill="1" applyBorder="1" applyAlignment="1">
      <alignment horizontal="left" vertical="center" wrapText="1"/>
    </xf>
    <xf numFmtId="0" fontId="23" fillId="8" borderId="14" xfId="3" applyFont="1" applyFill="1" applyBorder="1" applyAlignment="1">
      <alignment horizontal="left" vertical="center" wrapText="1"/>
    </xf>
    <xf numFmtId="0" fontId="8" fillId="5" borderId="2" xfId="2" applyFont="1" applyFill="1" applyBorder="1" applyAlignment="1" applyProtection="1">
      <alignment horizontal="center"/>
      <protection locked="0"/>
    </xf>
    <xf numFmtId="0" fontId="8" fillId="5" borderId="6" xfId="2" applyFont="1" applyFill="1" applyBorder="1" applyAlignment="1" applyProtection="1">
      <alignment horizontal="center"/>
      <protection locked="0"/>
    </xf>
    <xf numFmtId="0" fontId="8" fillId="5" borderId="3" xfId="2" applyFont="1" applyFill="1" applyBorder="1" applyAlignment="1" applyProtection="1">
      <alignment horizontal="center"/>
      <protection locked="0"/>
    </xf>
    <xf numFmtId="0" fontId="20" fillId="2" borderId="0" xfId="1" applyFont="1" applyAlignment="1">
      <alignment horizontal="left" wrapText="1"/>
    </xf>
    <xf numFmtId="0" fontId="1" fillId="0" borderId="2"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0" fillId="5" borderId="2" xfId="2" applyFont="1" applyFill="1" applyBorder="1" applyAlignment="1" applyProtection="1">
      <alignment horizontal="center" vertical="top" wrapText="1"/>
      <protection locked="0"/>
    </xf>
    <xf numFmtId="0" fontId="10" fillId="5" borderId="6" xfId="2" applyFont="1" applyFill="1" applyBorder="1" applyAlignment="1" applyProtection="1">
      <alignment horizontal="center" vertical="top" wrapText="1"/>
      <protection locked="0"/>
    </xf>
    <xf numFmtId="0" fontId="10" fillId="5" borderId="3" xfId="2" applyFont="1" applyFill="1" applyBorder="1" applyAlignment="1" applyProtection="1">
      <alignment horizontal="center" vertical="top" wrapText="1"/>
      <protection locked="0"/>
    </xf>
    <xf numFmtId="0" fontId="11" fillId="16" borderId="18" xfId="3" applyFont="1" applyFill="1" applyBorder="1" applyAlignment="1">
      <alignment horizontal="left" vertical="top" wrapText="1"/>
    </xf>
    <xf numFmtId="0" fontId="11" fillId="16" borderId="16" xfId="3" applyFont="1" applyFill="1" applyBorder="1" applyAlignment="1">
      <alignment horizontal="left" vertical="top" wrapText="1"/>
    </xf>
    <xf numFmtId="0" fontId="11" fillId="16" borderId="17" xfId="3" applyFont="1" applyFill="1" applyBorder="1" applyAlignment="1">
      <alignment horizontal="left" vertical="top" wrapText="1"/>
    </xf>
    <xf numFmtId="0" fontId="25" fillId="17" borderId="16" xfId="0" applyFont="1" applyFill="1" applyBorder="1" applyAlignment="1">
      <alignment horizontal="left" vertical="top"/>
    </xf>
    <xf numFmtId="0" fontId="25" fillId="17" borderId="5" xfId="0" applyFont="1" applyFill="1" applyBorder="1" applyAlignment="1">
      <alignment horizontal="left" vertical="top"/>
    </xf>
    <xf numFmtId="0" fontId="5" fillId="16" borderId="4" xfId="2" applyFont="1" applyFill="1" applyBorder="1" applyAlignment="1">
      <alignment horizontal="left" vertical="center" wrapText="1"/>
    </xf>
    <xf numFmtId="0" fontId="5" fillId="16" borderId="5" xfId="2" applyFont="1" applyFill="1" applyBorder="1" applyAlignment="1">
      <alignment horizontal="left" vertical="center" wrapText="1"/>
    </xf>
    <xf numFmtId="0" fontId="11" fillId="16" borderId="2" xfId="2" applyFont="1" applyFill="1" applyBorder="1" applyAlignment="1">
      <alignment horizontal="left" vertical="center" wrapText="1"/>
    </xf>
    <xf numFmtId="0" fontId="11" fillId="16" borderId="6" xfId="2" applyFont="1" applyFill="1" applyBorder="1" applyAlignment="1">
      <alignment horizontal="left" vertical="center" wrapText="1"/>
    </xf>
    <xf numFmtId="0" fontId="11" fillId="16" borderId="4" xfId="3" applyFont="1" applyFill="1" applyBorder="1" applyAlignment="1">
      <alignment horizontal="left" vertical="top" wrapText="1"/>
    </xf>
    <xf numFmtId="0" fontId="0" fillId="0" borderId="2"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4" fillId="5" borderId="9" xfId="1" applyFill="1" applyBorder="1" applyAlignment="1" applyProtection="1">
      <alignment horizontal="center" vertical="top" wrapText="1"/>
      <protection locked="0"/>
    </xf>
    <xf numFmtId="0" fontId="4" fillId="5" borderId="7" xfId="1" applyFill="1" applyBorder="1" applyAlignment="1" applyProtection="1">
      <alignment horizontal="center" vertical="top" wrapText="1"/>
      <protection locked="0"/>
    </xf>
    <xf numFmtId="0" fontId="4" fillId="5" borderId="14" xfId="1" applyFill="1" applyBorder="1" applyAlignment="1" applyProtection="1">
      <alignment horizontal="center" vertical="top" wrapText="1"/>
      <protection locked="0"/>
    </xf>
    <xf numFmtId="0" fontId="4" fillId="5" borderId="10" xfId="1" applyFill="1" applyBorder="1" applyAlignment="1" applyProtection="1">
      <alignment horizontal="center" vertical="top" wrapText="1"/>
      <protection locked="0"/>
    </xf>
    <xf numFmtId="0" fontId="4" fillId="5" borderId="0" xfId="1" applyFill="1" applyBorder="1" applyAlignment="1" applyProtection="1">
      <alignment horizontal="center" vertical="top" wrapText="1"/>
      <protection locked="0"/>
    </xf>
    <xf numFmtId="0" fontId="4" fillId="5" borderId="12" xfId="1" applyFill="1" applyBorder="1" applyAlignment="1" applyProtection="1">
      <alignment horizontal="center" vertical="top" wrapText="1"/>
      <protection locked="0"/>
    </xf>
    <xf numFmtId="0" fontId="4" fillId="5" borderId="11" xfId="1" applyFill="1" applyBorder="1" applyAlignment="1" applyProtection="1">
      <alignment horizontal="center" vertical="top" wrapText="1"/>
      <protection locked="0"/>
    </xf>
    <xf numFmtId="0" fontId="4" fillId="5" borderId="8" xfId="1" applyFill="1" applyBorder="1" applyAlignment="1" applyProtection="1">
      <alignment horizontal="center" vertical="top" wrapText="1"/>
      <protection locked="0"/>
    </xf>
    <xf numFmtId="0" fontId="4" fillId="5" borderId="13" xfId="1" applyFill="1" applyBorder="1" applyAlignment="1" applyProtection="1">
      <alignment horizontal="center" vertical="top" wrapText="1"/>
      <protection locked="0"/>
    </xf>
    <xf numFmtId="0" fontId="4" fillId="5" borderId="2" xfId="1" applyFill="1" applyBorder="1" applyAlignment="1">
      <alignment horizontal="left" vertical="top" wrapText="1"/>
    </xf>
    <xf numFmtId="0" fontId="4" fillId="5" borderId="6" xfId="1" applyFill="1" applyBorder="1" applyAlignment="1">
      <alignment horizontal="left" vertical="top" wrapText="1"/>
    </xf>
    <xf numFmtId="0" fontId="4" fillId="5" borderId="3" xfId="1" applyFill="1" applyBorder="1" applyAlignment="1">
      <alignment horizontal="left" vertical="top" wrapText="1"/>
    </xf>
    <xf numFmtId="0" fontId="9" fillId="8" borderId="4" xfId="3" applyFont="1" applyFill="1" applyBorder="1" applyAlignment="1">
      <alignment horizontal="left" vertical="top"/>
    </xf>
    <xf numFmtId="0" fontId="9" fillId="8" borderId="5" xfId="3" applyFont="1" applyFill="1" applyBorder="1" applyAlignment="1">
      <alignment horizontal="left" vertical="top"/>
    </xf>
    <xf numFmtId="0" fontId="5" fillId="5" borderId="2" xfId="3" applyFont="1" applyFill="1" applyBorder="1" applyAlignment="1" applyProtection="1">
      <alignment horizontal="center" vertical="center"/>
      <protection locked="0"/>
    </xf>
    <xf numFmtId="0" fontId="5" fillId="5" borderId="6" xfId="3" applyFont="1" applyFill="1" applyBorder="1" applyAlignment="1" applyProtection="1">
      <alignment horizontal="center" vertical="center"/>
      <protection locked="0"/>
    </xf>
    <xf numFmtId="0" fontId="5" fillId="5" borderId="3" xfId="3" applyFont="1" applyFill="1" applyBorder="1" applyAlignment="1" applyProtection="1">
      <alignment horizontal="center" vertical="center"/>
      <protection locked="0"/>
    </xf>
    <xf numFmtId="0" fontId="23" fillId="8" borderId="2" xfId="1" applyFont="1" applyFill="1" applyBorder="1" applyAlignment="1">
      <alignment horizontal="left" vertical="center"/>
    </xf>
    <xf numFmtId="0" fontId="23" fillId="8" borderId="6" xfId="1" applyFont="1" applyFill="1" applyBorder="1" applyAlignment="1">
      <alignment horizontal="left" vertical="center"/>
    </xf>
    <xf numFmtId="0" fontId="23" fillId="8" borderId="3" xfId="1" applyFont="1" applyFill="1" applyBorder="1" applyAlignment="1">
      <alignment horizontal="left" vertical="center"/>
    </xf>
    <xf numFmtId="0" fontId="23" fillId="8" borderId="9" xfId="2" applyFont="1" applyFill="1" applyBorder="1" applyAlignment="1">
      <alignment horizontal="left" vertical="top" wrapText="1"/>
    </xf>
    <xf numFmtId="0" fontId="23" fillId="8" borderId="7" xfId="2" applyFont="1" applyFill="1" applyBorder="1" applyAlignment="1">
      <alignment horizontal="left" vertical="top" wrapText="1"/>
    </xf>
    <xf numFmtId="0" fontId="23" fillId="8" borderId="14" xfId="2" applyFont="1" applyFill="1" applyBorder="1" applyAlignment="1">
      <alignment horizontal="left" vertical="top" wrapText="1"/>
    </xf>
  </cellXfs>
  <cellStyles count="108">
    <cellStyle name="20% - Accent1" xfId="1" builtinId="30"/>
    <cellStyle name="20% - Accent3" xfId="3" builtinId="38"/>
    <cellStyle name="Accent3" xfId="2" builtinId="37"/>
    <cellStyle name="Followed Hyperlink" xfId="6" builtinId="9" hidden="1"/>
    <cellStyle name="Followed Hyperlink" xfId="8" builtinId="9" hidden="1"/>
    <cellStyle name="Followed Hyperlink" xfId="10" builtinId="9" hidden="1"/>
    <cellStyle name="Followed Hyperlink" xfId="12"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Hyperlink" xfId="5" builtinId="8" hidden="1"/>
    <cellStyle name="Hyperlink" xfId="7" builtinId="8" hidden="1"/>
    <cellStyle name="Hyperlink" xfId="9" builtinId="8" hidden="1"/>
    <cellStyle name="Hyperlink" xfId="11"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Normal" xfId="0" builtinId="0"/>
    <cellStyle name="Normal 2" xfId="13" xr:uid="{00000000-0005-0000-0000-000066000000}"/>
    <cellStyle name="Normal 2 2" xfId="107" xr:uid="{B73097D5-1C25-9543-A2F3-39631B1C0620}"/>
    <cellStyle name="Normal 3" xfId="15" xr:uid="{00000000-0005-0000-0000-000067000000}"/>
    <cellStyle name="Normal 4" xfId="106" xr:uid="{639274ED-CB11-264F-9B1B-E6170CBF843C}"/>
    <cellStyle name="Percent" xfId="4" builtinId="5"/>
    <cellStyle name="Percent 2" xfId="14" xr:uid="{00000000-0005-0000-0000-000069000000}"/>
  </cellStyles>
  <dxfs count="0"/>
  <tableStyles count="0" defaultTableStyle="TableStyleMedium2" defaultPivotStyle="PivotStyleLight16"/>
  <colors>
    <mruColors>
      <color rgb="FFFD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of food waste per year (based on purchasing cost alone)</a:t>
            </a:r>
          </a:p>
        </c:rich>
      </c:tx>
      <c:overlay val="0"/>
      <c:spPr>
        <a:noFill/>
        <a:ln>
          <a:noFill/>
        </a:ln>
        <a:effectLst/>
      </c:spPr>
    </c:title>
    <c:autoTitleDeleted val="0"/>
    <c:plotArea>
      <c:layout/>
      <c:barChart>
        <c:barDir val="col"/>
        <c:grouping val="clustered"/>
        <c:varyColors val="0"/>
        <c:ser>
          <c:idx val="0"/>
          <c:order val="0"/>
          <c:invertIfNegative val="0"/>
          <c:dPt>
            <c:idx val="0"/>
            <c:invertIfNegative val="0"/>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1-6516-5242-B7CE-43534447BED0}"/>
              </c:ext>
            </c:extLst>
          </c:dPt>
          <c:dPt>
            <c:idx val="1"/>
            <c:invertIfNegative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3-6516-5242-B7CE-43534447BED0}"/>
              </c:ext>
            </c:extLst>
          </c:dPt>
          <c:dPt>
            <c:idx val="2"/>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5-6516-5242-B7CE-43534447BED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1"/>
              </c:ext>
            </c:extLst>
          </c:dLbls>
          <c:cat>
            <c:strRef>
              <c:f>'Background info - ignore'!$A$18:$A$20</c:f>
              <c:strCache>
                <c:ptCount val="3"/>
                <c:pt idx="0">
                  <c:v>Brown Bin</c:v>
                </c:pt>
                <c:pt idx="1">
                  <c:v>General Waste Bin</c:v>
                </c:pt>
                <c:pt idx="2">
                  <c:v>Recycling Bin</c:v>
                </c:pt>
              </c:strCache>
            </c:strRef>
          </c:cat>
          <c:val>
            <c:numRef>
              <c:f>'Background info - ignore'!$B$18:$B$20</c:f>
              <c:numCache>
                <c:formatCode>"€"#,##0</c:formatCode>
                <c:ptCount val="3"/>
                <c:pt idx="0">
                  <c:v>29000</c:v>
                </c:pt>
                <c:pt idx="1">
                  <c:v>14000</c:v>
                </c:pt>
                <c:pt idx="2">
                  <c:v>3000</c:v>
                </c:pt>
              </c:numCache>
            </c:numRef>
          </c:val>
          <c:extLst>
            <c:ext xmlns:c16="http://schemas.microsoft.com/office/drawing/2014/chart" uri="{C3380CC4-5D6E-409C-BE32-E72D297353CC}">
              <c16:uniqueId val="{00000006-6516-5242-B7CE-43534447BED0}"/>
            </c:ext>
          </c:extLst>
        </c:ser>
        <c:dLbls>
          <c:showLegendKey val="0"/>
          <c:showVal val="0"/>
          <c:showCatName val="0"/>
          <c:showSerName val="0"/>
          <c:showPercent val="0"/>
          <c:showBubbleSize val="0"/>
        </c:dLbls>
        <c:gapWidth val="100"/>
        <c:axId val="-2081260728"/>
        <c:axId val="-2081255480"/>
      </c:barChart>
      <c:valAx>
        <c:axId val="-2081255480"/>
        <c:scaling>
          <c:orientation val="minMax"/>
          <c:min val="0"/>
        </c:scaling>
        <c:delete val="0"/>
        <c:axPos val="l"/>
        <c:majorGridlines/>
        <c:title>
          <c:tx>
            <c:rich>
              <a:bodyPr rot="-5400000" vert="horz"/>
              <a:lstStyle/>
              <a:p>
                <a:pPr>
                  <a:defRPr/>
                </a:pPr>
                <a:r>
                  <a:rPr lang="en-US"/>
                  <a:t>Cost of avoidable food waste per year</a:t>
                </a:r>
              </a:p>
            </c:rich>
          </c:tx>
          <c:overlay val="0"/>
        </c:title>
        <c:numFmt formatCode="&quot;€&quot;#,##0" sourceLinked="1"/>
        <c:majorTickMark val="out"/>
        <c:minorTickMark val="none"/>
        <c:tickLblPos val="nextTo"/>
        <c:crossAx val="-2081260728"/>
        <c:crosses val="autoZero"/>
        <c:crossBetween val="between"/>
      </c:valAx>
      <c:catAx>
        <c:axId val="-2081260728"/>
        <c:scaling>
          <c:orientation val="minMax"/>
        </c:scaling>
        <c:delete val="0"/>
        <c:axPos val="b"/>
        <c:numFmt formatCode="General" sourceLinked="0"/>
        <c:majorTickMark val="out"/>
        <c:minorTickMark val="none"/>
        <c:tickLblPos val="nextTo"/>
        <c:crossAx val="-208125548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Where food waste goes</a:t>
            </a:r>
          </a:p>
        </c:rich>
      </c:tx>
      <c:overlay val="0"/>
      <c:spPr>
        <a:noFill/>
        <a:ln>
          <a:noFill/>
        </a:ln>
        <a:effectLst/>
      </c:spPr>
    </c:title>
    <c:autoTitleDeleted val="0"/>
    <c:plotArea>
      <c:layout/>
      <c:pieChart>
        <c:varyColors val="1"/>
        <c:ser>
          <c:idx val="0"/>
          <c:order val="0"/>
          <c:dPt>
            <c:idx val="0"/>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3-75DE-324D-AE74-23669CCCA4B0}"/>
              </c:ext>
            </c:extLst>
          </c:dPt>
          <c:dPt>
            <c:idx val="1"/>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2-75DE-324D-AE74-23669CCCA4B0}"/>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4-75DE-324D-AE74-23669CCCA4B0}"/>
              </c:ext>
            </c:extLst>
          </c:dPt>
          <c:dLbls>
            <c:dLbl>
              <c:idx val="2"/>
              <c:layout>
                <c:manualLayout>
                  <c:x val="-0.25974025974025999"/>
                  <c:y val="1.91938579654510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5DE-324D-AE74-23669CCCA4B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'Background info - ignore'!$A$11:$A$13</c:f>
              <c:strCache>
                <c:ptCount val="3"/>
                <c:pt idx="0">
                  <c:v>Brown Bin</c:v>
                </c:pt>
                <c:pt idx="1">
                  <c:v>General Waste Bin</c:v>
                </c:pt>
                <c:pt idx="2">
                  <c:v>Recycling Bin</c:v>
                </c:pt>
              </c:strCache>
            </c:strRef>
          </c:cat>
          <c:val>
            <c:numRef>
              <c:f>'Background info - ignore'!$B$11:$B$13</c:f>
              <c:numCache>
                <c:formatCode>0</c:formatCode>
                <c:ptCount val="3"/>
                <c:pt idx="0">
                  <c:v>10.151999999999999</c:v>
                </c:pt>
                <c:pt idx="1">
                  <c:v>4.9279999999999999</c:v>
                </c:pt>
                <c:pt idx="2">
                  <c:v>1.1879999999999999</c:v>
                </c:pt>
              </c:numCache>
            </c:numRef>
          </c:val>
          <c:extLst>
            <c:ext xmlns:c16="http://schemas.microsoft.com/office/drawing/2014/chart" uri="{C3380CC4-5D6E-409C-BE32-E72D297353CC}">
              <c16:uniqueId val="{00000000-75DE-324D-AE74-23669CCCA4B0}"/>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Avoidable food waste for this food service type</a:t>
            </a:r>
          </a:p>
        </c:rich>
      </c:tx>
      <c:overlay val="0"/>
      <c:spPr>
        <a:noFill/>
        <a:ln>
          <a:noFill/>
        </a:ln>
        <a:effectLst/>
      </c:spPr>
    </c:title>
    <c:autoTitleDeleted val="0"/>
    <c:plotArea>
      <c:layout/>
      <c:barChart>
        <c:barDir val="col"/>
        <c:grouping val="stacked"/>
        <c:varyColors val="0"/>
        <c:ser>
          <c:idx val="0"/>
          <c:order val="0"/>
          <c:tx>
            <c:strRef>
              <c:f>'Background info - ignore'!$A$25</c:f>
              <c:strCache>
                <c:ptCount val="1"/>
                <c:pt idx="0">
                  <c:v>Avoidable</c:v>
                </c:pt>
              </c:strCache>
            </c:strRef>
          </c:tx>
          <c:spPr>
            <a:solidFill>
              <a:schemeClr val="accent1"/>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'Background info - ignore'!$B$25</c:f>
              <c:numCache>
                <c:formatCode>0%</c:formatCode>
                <c:ptCount val="1"/>
                <c:pt idx="0">
                  <c:v>0.62</c:v>
                </c:pt>
              </c:numCache>
            </c:numRef>
          </c:val>
          <c:extLst>
            <c:ext xmlns:c16="http://schemas.microsoft.com/office/drawing/2014/chart" uri="{C3380CC4-5D6E-409C-BE32-E72D297353CC}">
              <c16:uniqueId val="{00000000-2B93-C849-A259-7A8C042F0206}"/>
            </c:ext>
          </c:extLst>
        </c:ser>
        <c:ser>
          <c:idx val="1"/>
          <c:order val="1"/>
          <c:tx>
            <c:strRef>
              <c:f>'Background info - ignore'!$A$26</c:f>
              <c:strCache>
                <c:ptCount val="1"/>
                <c:pt idx="0">
                  <c:v>Unavoidable</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'Background info - ignore'!$B$26</c:f>
              <c:numCache>
                <c:formatCode>0%</c:formatCode>
                <c:ptCount val="1"/>
                <c:pt idx="0">
                  <c:v>0.38</c:v>
                </c:pt>
              </c:numCache>
            </c:numRef>
          </c:val>
          <c:extLst>
            <c:ext xmlns:c16="http://schemas.microsoft.com/office/drawing/2014/chart" uri="{C3380CC4-5D6E-409C-BE32-E72D297353CC}">
              <c16:uniqueId val="{00000001-2B93-C849-A259-7A8C042F0206}"/>
            </c:ext>
          </c:extLst>
        </c:ser>
        <c:dLbls>
          <c:showLegendKey val="0"/>
          <c:showVal val="1"/>
          <c:showCatName val="0"/>
          <c:showSerName val="0"/>
          <c:showPercent val="0"/>
          <c:showBubbleSize val="0"/>
        </c:dLbls>
        <c:gapWidth val="150"/>
        <c:overlap val="100"/>
        <c:axId val="-2063198360"/>
        <c:axId val="-2063200984"/>
      </c:barChart>
      <c:catAx>
        <c:axId val="-2063198360"/>
        <c:scaling>
          <c:orientation val="minMax"/>
        </c:scaling>
        <c:delete val="1"/>
        <c:axPos val="b"/>
        <c:majorTickMark val="none"/>
        <c:minorTickMark val="none"/>
        <c:tickLblPos val="nextTo"/>
        <c:crossAx val="-2063200984"/>
        <c:crosses val="autoZero"/>
        <c:auto val="1"/>
        <c:lblAlgn val="ctr"/>
        <c:lblOffset val="100"/>
        <c:noMultiLvlLbl val="0"/>
      </c:catAx>
      <c:valAx>
        <c:axId val="-20632009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3198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B050"/>
  </sheetPr>
  <sheetViews>
    <sheetView zoomScale="123" workbookViewId="0" zoomToFit="1"/>
  </sheetViews>
  <pageMargins left="0.75" right="0.75" top="1" bottom="1" header="0.5" footer="0.5"/>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00B050"/>
  </sheetPr>
  <sheetViews>
    <sheetView zoomScale="132" workbookViewId="0" zoomToFit="1"/>
  </sheetViews>
  <pageMargins left="0.75" right="0.75" top="1" bottom="1" header="0.5" footer="0.5"/>
  <pageSetup paperSize="9" orientation="landscape" horizontalDpi="4294967292" verticalDpi="4294967292"/>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rgb="FF00B050"/>
  </sheetPr>
  <sheetViews>
    <sheetView zoomScale="132" workbookViewId="0" zoomToFit="1"/>
  </sheetViews>
  <pageMargins left="0.75" right="0.75" top="1" bottom="1" header="0.5" footer="0.5"/>
  <pageSetup paperSize="9" orientation="landscape" horizontalDpi="4294967292" verticalDpi="4294967292"/>
  <drawing r:id="rId1"/>
</chartsheet>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tmp"/><Relationship Id="rId5" Type="http://schemas.openxmlformats.org/officeDocument/2006/relationships/image" Target="../media/image14.png"/><Relationship Id="rId4" Type="http://schemas.openxmlformats.org/officeDocument/2006/relationships/image" Target="../media/image13.tmp"/></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2.png"/><Relationship Id="rId1" Type="http://schemas.openxmlformats.org/officeDocument/2006/relationships/image" Target="../media/image10.png"/><Relationship Id="rId6" Type="http://schemas.openxmlformats.org/officeDocument/2006/relationships/image" Target="../media/image15.tmp"/><Relationship Id="rId5" Type="http://schemas.openxmlformats.org/officeDocument/2006/relationships/image" Target="../media/image14.png"/><Relationship Id="rId4" Type="http://schemas.openxmlformats.org/officeDocument/2006/relationships/image" Target="../media/image13.tmp"/></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2</xdr:col>
      <xdr:colOff>5057775</xdr:colOff>
      <xdr:row>1</xdr:row>
      <xdr:rowOff>196850</xdr:rowOff>
    </xdr:from>
    <xdr:ext cx="1828800" cy="14732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9875" y="396875"/>
          <a:ext cx="1828800" cy="1473200"/>
        </a:xfrm>
        <a:prstGeom prst="rect">
          <a:avLst/>
        </a:prstGeom>
      </xdr:spPr>
    </xdr:pic>
    <xdr:clientData/>
  </xdr:oneCellAnchor>
  <xdr:twoCellAnchor editAs="oneCell">
    <xdr:from>
      <xdr:col>2</xdr:col>
      <xdr:colOff>12699</xdr:colOff>
      <xdr:row>7</xdr:row>
      <xdr:rowOff>12700</xdr:rowOff>
    </xdr:from>
    <xdr:to>
      <xdr:col>3</xdr:col>
      <xdr:colOff>0</xdr:colOff>
      <xdr:row>11</xdr:row>
      <xdr:rowOff>53366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srcRect b="9460"/>
        <a:stretch/>
      </xdr:blipFill>
      <xdr:spPr>
        <a:xfrm>
          <a:off x="1803399" y="5321300"/>
          <a:ext cx="7886701" cy="853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165100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3</xdr:col>
      <xdr:colOff>66207</xdr:colOff>
      <xdr:row>12</xdr:row>
      <xdr:rowOff>32218</xdr:rowOff>
    </xdr:from>
    <xdr:to>
      <xdr:col>3</xdr:col>
      <xdr:colOff>811131</xdr:colOff>
      <xdr:row>12</xdr:row>
      <xdr:rowOff>565538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rot="16200000">
          <a:off x="6395009" y="8117916"/>
          <a:ext cx="533320" cy="744924"/>
        </a:xfrm>
        <a:prstGeom prst="rect">
          <a:avLst/>
        </a:prstGeom>
      </xdr:spPr>
    </xdr:pic>
    <xdr:clientData/>
  </xdr:twoCellAnchor>
  <xdr:twoCellAnchor editAs="oneCell">
    <xdr:from>
      <xdr:col>3</xdr:col>
      <xdr:colOff>66461</xdr:colOff>
      <xdr:row>7</xdr:row>
      <xdr:rowOff>66889</xdr:rowOff>
    </xdr:from>
    <xdr:to>
      <xdr:col>3</xdr:col>
      <xdr:colOff>855581</xdr:colOff>
      <xdr:row>7</xdr:row>
      <xdr:rowOff>593857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rot="16200000">
          <a:off x="6420537" y="4936438"/>
          <a:ext cx="526968" cy="789120"/>
        </a:xfrm>
        <a:prstGeom prst="rect">
          <a:avLst/>
        </a:prstGeom>
      </xdr:spPr>
    </xdr:pic>
    <xdr:clientData/>
  </xdr:twoCellAnchor>
  <xdr:twoCellAnchor editAs="oneCell">
    <xdr:from>
      <xdr:col>3</xdr:col>
      <xdr:colOff>13820</xdr:colOff>
      <xdr:row>2</xdr:row>
      <xdr:rowOff>202080</xdr:rowOff>
    </xdr:from>
    <xdr:to>
      <xdr:col>3</xdr:col>
      <xdr:colOff>812465</xdr:colOff>
      <xdr:row>2</xdr:row>
      <xdr:rowOff>744670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rot="16200000">
          <a:off x="4612248" y="670952"/>
          <a:ext cx="542590" cy="798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279400</xdr:colOff>
          <xdr:row>32</xdr:row>
          <xdr:rowOff>184150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2012950</xdr:colOff>
          <xdr:row>30</xdr:row>
          <xdr:rowOff>165100</xdr:rowOff>
        </xdr:from>
        <xdr:to>
          <xdr:col>2</xdr:col>
          <xdr:colOff>69850</xdr:colOff>
          <xdr:row>31</xdr:row>
          <xdr:rowOff>146050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457200</xdr:colOff>
      <xdr:row>2</xdr:row>
      <xdr:rowOff>215900</xdr:rowOff>
    </xdr:from>
    <xdr:to>
      <xdr:col>1</xdr:col>
      <xdr:colOff>0</xdr:colOff>
      <xdr:row>3</xdr:row>
      <xdr:rowOff>887383</xdr:rowOff>
    </xdr:to>
    <xdr:pic>
      <xdr:nvPicPr>
        <xdr:cNvPr id="5" name="Picture 4" descr="A picture containing text, table&#10;&#10;Description automatically generated">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57200" y="1155700"/>
          <a:ext cx="1524000" cy="1725583"/>
        </a:xfrm>
        <a:prstGeom prst="rect">
          <a:avLst/>
        </a:prstGeom>
      </xdr:spPr>
    </xdr:pic>
    <xdr:clientData/>
  </xdr:twoCellAnchor>
  <xdr:twoCellAnchor editAs="oneCell">
    <xdr:from>
      <xdr:col>0</xdr:col>
      <xdr:colOff>368300</xdr:colOff>
      <xdr:row>7</xdr:row>
      <xdr:rowOff>1</xdr:rowOff>
    </xdr:from>
    <xdr:to>
      <xdr:col>0</xdr:col>
      <xdr:colOff>1816100</xdr:colOff>
      <xdr:row>9</xdr:row>
      <xdr:rowOff>211419</xdr:rowOff>
    </xdr:to>
    <xdr:pic>
      <xdr:nvPicPr>
        <xdr:cNvPr id="6" name="Picture 5" descr="A picture containing text&#10;&#10;Description automatically generated">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368300" y="3492501"/>
          <a:ext cx="1447800" cy="2129118"/>
        </a:xfrm>
        <a:prstGeom prst="rect">
          <a:avLst/>
        </a:prstGeom>
      </xdr:spPr>
    </xdr:pic>
    <xdr:clientData/>
  </xdr:twoCellAnchor>
  <xdr:twoCellAnchor editAs="oneCell">
    <xdr:from>
      <xdr:col>0</xdr:col>
      <xdr:colOff>1</xdr:colOff>
      <xdr:row>11</xdr:row>
      <xdr:rowOff>16037</xdr:rowOff>
    </xdr:from>
    <xdr:to>
      <xdr:col>1</xdr:col>
      <xdr:colOff>1</xdr:colOff>
      <xdr:row>14</xdr:row>
      <xdr:rowOff>231085</xdr:rowOff>
    </xdr:to>
    <xdr:pic>
      <xdr:nvPicPr>
        <xdr:cNvPr id="7" name="Picture 6" descr="A picture containing text&#10;&#10;Description automatically generated">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 y="6632737"/>
          <a:ext cx="2082800" cy="1319948"/>
        </a:xfrm>
        <a:prstGeom prst="rect">
          <a:avLst/>
        </a:prstGeom>
      </xdr:spPr>
    </xdr:pic>
    <xdr:clientData/>
  </xdr:twoCellAnchor>
  <xdr:oneCellAnchor>
    <xdr:from>
      <xdr:col>3</xdr:col>
      <xdr:colOff>18583</xdr:colOff>
      <xdr:row>17</xdr:row>
      <xdr:rowOff>121118</xdr:rowOff>
    </xdr:from>
    <xdr:ext cx="786199" cy="533320"/>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rot="16200000">
          <a:off x="6139423" y="9862578"/>
          <a:ext cx="533320" cy="786199"/>
        </a:xfrm>
        <a:prstGeom prst="rect">
          <a:avLst/>
        </a:prstGeom>
      </xdr:spPr>
    </xdr:pic>
    <xdr:clientData/>
  </xdr:oneCellAnchor>
  <xdr:twoCellAnchor editAs="oneCell">
    <xdr:from>
      <xdr:col>0</xdr:col>
      <xdr:colOff>127001</xdr:colOff>
      <xdr:row>16</xdr:row>
      <xdr:rowOff>0</xdr:rowOff>
    </xdr:from>
    <xdr:to>
      <xdr:col>1</xdr:col>
      <xdr:colOff>736</xdr:colOff>
      <xdr:row>18</xdr:row>
      <xdr:rowOff>223360</xdr:rowOff>
    </xdr:to>
    <xdr:pic>
      <xdr:nvPicPr>
        <xdr:cNvPr id="9" name="Picture 8" descr="A picture containing text&#10;&#10;Description automatically generated">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127001" y="9639300"/>
          <a:ext cx="1985110" cy="1131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20</xdr:row>
          <xdr:rowOff>12700</xdr:rowOff>
        </xdr:from>
        <xdr:to>
          <xdr:col>2</xdr:col>
          <xdr:colOff>698500</xdr:colOff>
          <xdr:row>20</xdr:row>
          <xdr:rowOff>190500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20</xdr:row>
          <xdr:rowOff>12700</xdr:rowOff>
        </xdr:from>
        <xdr:to>
          <xdr:col>3</xdr:col>
          <xdr:colOff>698500</xdr:colOff>
          <xdr:row>20</xdr:row>
          <xdr:rowOff>190500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20</xdr:row>
          <xdr:rowOff>12700</xdr:rowOff>
        </xdr:from>
        <xdr:to>
          <xdr:col>4</xdr:col>
          <xdr:colOff>698500</xdr:colOff>
          <xdr:row>20</xdr:row>
          <xdr:rowOff>190500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22</xdr:row>
          <xdr:rowOff>12700</xdr:rowOff>
        </xdr:from>
        <xdr:to>
          <xdr:col>2</xdr:col>
          <xdr:colOff>698500</xdr:colOff>
          <xdr:row>22</xdr:row>
          <xdr:rowOff>190500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12700</xdr:rowOff>
        </xdr:from>
        <xdr:to>
          <xdr:col>3</xdr:col>
          <xdr:colOff>698500</xdr:colOff>
          <xdr:row>22</xdr:row>
          <xdr:rowOff>190500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22</xdr:row>
          <xdr:rowOff>12700</xdr:rowOff>
        </xdr:from>
        <xdr:to>
          <xdr:col>4</xdr:col>
          <xdr:colOff>698500</xdr:colOff>
          <xdr:row>22</xdr:row>
          <xdr:rowOff>190500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21</xdr:row>
          <xdr:rowOff>12700</xdr:rowOff>
        </xdr:from>
        <xdr:to>
          <xdr:col>2</xdr:col>
          <xdr:colOff>698500</xdr:colOff>
          <xdr:row>21</xdr:row>
          <xdr:rowOff>190500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21</xdr:row>
          <xdr:rowOff>12700</xdr:rowOff>
        </xdr:from>
        <xdr:to>
          <xdr:col>3</xdr:col>
          <xdr:colOff>698500</xdr:colOff>
          <xdr:row>21</xdr:row>
          <xdr:rowOff>190500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21</xdr:row>
          <xdr:rowOff>12700</xdr:rowOff>
        </xdr:from>
        <xdr:to>
          <xdr:col>4</xdr:col>
          <xdr:colOff>698500</xdr:colOff>
          <xdr:row>21</xdr:row>
          <xdr:rowOff>190500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20</xdr:row>
          <xdr:rowOff>12700</xdr:rowOff>
        </xdr:from>
        <xdr:to>
          <xdr:col>5</xdr:col>
          <xdr:colOff>698500</xdr:colOff>
          <xdr:row>20</xdr:row>
          <xdr:rowOff>190500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22</xdr:row>
          <xdr:rowOff>12700</xdr:rowOff>
        </xdr:from>
        <xdr:to>
          <xdr:col>5</xdr:col>
          <xdr:colOff>698500</xdr:colOff>
          <xdr:row>22</xdr:row>
          <xdr:rowOff>190500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28</xdr:row>
          <xdr:rowOff>12700</xdr:rowOff>
        </xdr:from>
        <xdr:to>
          <xdr:col>2</xdr:col>
          <xdr:colOff>698500</xdr:colOff>
          <xdr:row>28</xdr:row>
          <xdr:rowOff>184150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12700</xdr:rowOff>
        </xdr:from>
        <xdr:to>
          <xdr:col>3</xdr:col>
          <xdr:colOff>698500</xdr:colOff>
          <xdr:row>28</xdr:row>
          <xdr:rowOff>184150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28</xdr:row>
          <xdr:rowOff>12700</xdr:rowOff>
        </xdr:from>
        <xdr:to>
          <xdr:col>4</xdr:col>
          <xdr:colOff>698500</xdr:colOff>
          <xdr:row>28</xdr:row>
          <xdr:rowOff>184150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29</xdr:row>
          <xdr:rowOff>12700</xdr:rowOff>
        </xdr:from>
        <xdr:to>
          <xdr:col>2</xdr:col>
          <xdr:colOff>698500</xdr:colOff>
          <xdr:row>29</xdr:row>
          <xdr:rowOff>184150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12700</xdr:rowOff>
        </xdr:from>
        <xdr:to>
          <xdr:col>3</xdr:col>
          <xdr:colOff>698500</xdr:colOff>
          <xdr:row>29</xdr:row>
          <xdr:rowOff>184150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29</xdr:row>
          <xdr:rowOff>12700</xdr:rowOff>
        </xdr:from>
        <xdr:to>
          <xdr:col>4</xdr:col>
          <xdr:colOff>698500</xdr:colOff>
          <xdr:row>29</xdr:row>
          <xdr:rowOff>184150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12700</xdr:rowOff>
        </xdr:from>
        <xdr:to>
          <xdr:col>3</xdr:col>
          <xdr:colOff>698500</xdr:colOff>
          <xdr:row>27</xdr:row>
          <xdr:rowOff>190500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27</xdr:row>
          <xdr:rowOff>12700</xdr:rowOff>
        </xdr:from>
        <xdr:to>
          <xdr:col>4</xdr:col>
          <xdr:colOff>698500</xdr:colOff>
          <xdr:row>27</xdr:row>
          <xdr:rowOff>184150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27</xdr:row>
          <xdr:rowOff>12700</xdr:rowOff>
        </xdr:from>
        <xdr:to>
          <xdr:col>2</xdr:col>
          <xdr:colOff>698500</xdr:colOff>
          <xdr:row>27</xdr:row>
          <xdr:rowOff>190500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2879954</xdr:colOff>
      <xdr:row>28</xdr:row>
      <xdr:rowOff>84665</xdr:rowOff>
    </xdr:from>
    <xdr:to>
      <xdr:col>1</xdr:col>
      <xdr:colOff>3314700</xdr:colOff>
      <xdr:row>29</xdr:row>
      <xdr:rowOff>7406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184754" y="9342965"/>
          <a:ext cx="434746" cy="354541"/>
        </a:xfrm>
        <a:prstGeom prst="rect">
          <a:avLst/>
        </a:prstGeom>
      </xdr:spPr>
    </xdr:pic>
    <xdr:clientData/>
  </xdr:twoCellAnchor>
  <xdr:twoCellAnchor editAs="oneCell">
    <xdr:from>
      <xdr:col>1</xdr:col>
      <xdr:colOff>2881676</xdr:colOff>
      <xdr:row>27</xdr:row>
      <xdr:rowOff>102659</xdr:rowOff>
    </xdr:from>
    <xdr:to>
      <xdr:col>1</xdr:col>
      <xdr:colOff>3327400</xdr:colOff>
      <xdr:row>27</xdr:row>
      <xdr:rowOff>468842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3186476" y="8802159"/>
          <a:ext cx="445724" cy="366183"/>
        </a:xfrm>
        <a:prstGeom prst="rect">
          <a:avLst/>
        </a:prstGeom>
      </xdr:spPr>
    </xdr:pic>
    <xdr:clientData/>
  </xdr:twoCellAnchor>
  <xdr:twoCellAnchor editAs="oneCell">
    <xdr:from>
      <xdr:col>1</xdr:col>
      <xdr:colOff>2861354</xdr:colOff>
      <xdr:row>29</xdr:row>
      <xdr:rowOff>56093</xdr:rowOff>
    </xdr:from>
    <xdr:to>
      <xdr:col>1</xdr:col>
      <xdr:colOff>3378200</xdr:colOff>
      <xdr:row>30</xdr:row>
      <xdr:rowOff>10587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3166154" y="9746193"/>
          <a:ext cx="516846" cy="386294"/>
        </a:xfrm>
        <a:prstGeom prst="rect">
          <a:avLst/>
        </a:prstGeom>
      </xdr:spPr>
    </xdr:pic>
    <xdr:clientData/>
  </xdr:twoCellAnchor>
  <xdr:twoCellAnchor editAs="oneCell">
    <xdr:from>
      <xdr:col>1</xdr:col>
      <xdr:colOff>2972858</xdr:colOff>
      <xdr:row>20</xdr:row>
      <xdr:rowOff>102658</xdr:rowOff>
    </xdr:from>
    <xdr:to>
      <xdr:col>1</xdr:col>
      <xdr:colOff>3416300</xdr:colOff>
      <xdr:row>21</xdr:row>
      <xdr:rowOff>7761</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3277658" y="5576358"/>
          <a:ext cx="443442" cy="362303"/>
        </a:xfrm>
        <a:prstGeom prst="rect">
          <a:avLst/>
        </a:prstGeom>
      </xdr:spPr>
    </xdr:pic>
    <xdr:clientData/>
  </xdr:twoCellAnchor>
  <xdr:twoCellAnchor editAs="oneCell">
    <xdr:from>
      <xdr:col>1</xdr:col>
      <xdr:colOff>2970740</xdr:colOff>
      <xdr:row>21</xdr:row>
      <xdr:rowOff>116416</xdr:rowOff>
    </xdr:from>
    <xdr:to>
      <xdr:col>1</xdr:col>
      <xdr:colOff>3441699</xdr:colOff>
      <xdr:row>21</xdr:row>
      <xdr:rowOff>476250</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3275540" y="6047316"/>
          <a:ext cx="470959" cy="359834"/>
        </a:xfrm>
        <a:prstGeom prst="rect">
          <a:avLst/>
        </a:prstGeom>
      </xdr:spPr>
    </xdr:pic>
    <xdr:clientData/>
  </xdr:twoCellAnchor>
  <xdr:twoCellAnchor editAs="oneCell">
    <xdr:from>
      <xdr:col>1</xdr:col>
      <xdr:colOff>2970741</xdr:colOff>
      <xdr:row>22</xdr:row>
      <xdr:rowOff>52916</xdr:rowOff>
    </xdr:from>
    <xdr:to>
      <xdr:col>1</xdr:col>
      <xdr:colOff>3454400</xdr:colOff>
      <xdr:row>23</xdr:row>
      <xdr:rowOff>1057</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stretch>
          <a:fillRect/>
        </a:stretch>
      </xdr:blipFill>
      <xdr:spPr>
        <a:xfrm>
          <a:off x="3275541" y="6479116"/>
          <a:ext cx="483659" cy="3799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419100</xdr:colOff>
          <xdr:row>21</xdr:row>
          <xdr:rowOff>12700</xdr:rowOff>
        </xdr:from>
        <xdr:to>
          <xdr:col>5</xdr:col>
          <xdr:colOff>698500</xdr:colOff>
          <xdr:row>21</xdr:row>
          <xdr:rowOff>184150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12700</xdr:rowOff>
        </xdr:from>
        <xdr:to>
          <xdr:col>5</xdr:col>
          <xdr:colOff>698500</xdr:colOff>
          <xdr:row>27</xdr:row>
          <xdr:rowOff>184150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xdr:row>
          <xdr:rowOff>12700</xdr:rowOff>
        </xdr:from>
        <xdr:to>
          <xdr:col>5</xdr:col>
          <xdr:colOff>698500</xdr:colOff>
          <xdr:row>28</xdr:row>
          <xdr:rowOff>190500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29</xdr:row>
          <xdr:rowOff>12700</xdr:rowOff>
        </xdr:from>
        <xdr:to>
          <xdr:col>5</xdr:col>
          <xdr:colOff>698500</xdr:colOff>
          <xdr:row>29</xdr:row>
          <xdr:rowOff>190500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95251</xdr:colOff>
      <xdr:row>0</xdr:row>
      <xdr:rowOff>0</xdr:rowOff>
    </xdr:from>
    <xdr:to>
      <xdr:col>9</xdr:col>
      <xdr:colOff>98214</xdr:colOff>
      <xdr:row>3</xdr:row>
      <xdr:rowOff>99060</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95251" y="0"/>
          <a:ext cx="11071013" cy="670560"/>
          <a:chOff x="0" y="6187440"/>
          <a:chExt cx="12216130" cy="670560"/>
        </a:xfrm>
      </xdr:grpSpPr>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0" y="6187440"/>
            <a:ext cx="12216130" cy="670560"/>
          </a:xfrm>
          <a:prstGeom prst="rect">
            <a:avLst/>
          </a:prstGeom>
        </xdr:spPr>
      </xdr:pic>
      <xdr:pic>
        <xdr:nvPicPr>
          <xdr:cNvPr id="15" name="Picture 14">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22910" y="6187440"/>
            <a:ext cx="622250" cy="670560"/>
          </a:xfrm>
          <a:prstGeom prst="rect">
            <a:avLst/>
          </a:prstGeom>
        </xdr:spPr>
      </xdr:pic>
      <xdr:sp macro="" textlink="">
        <xdr:nvSpPr>
          <xdr:cNvPr id="16" name="TextBox 10">
            <a:extLst>
              <a:ext uri="{FF2B5EF4-FFF2-40B4-BE49-F238E27FC236}">
                <a16:creationId xmlns:a16="http://schemas.microsoft.com/office/drawing/2014/main" id="{00000000-0008-0000-0200-000010000000}"/>
              </a:ext>
            </a:extLst>
          </xdr:cNvPr>
          <xdr:cNvSpPr txBox="1"/>
        </xdr:nvSpPr>
        <xdr:spPr>
          <a:xfrm>
            <a:off x="1239470" y="6221730"/>
            <a:ext cx="6145530" cy="6155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E" b="1">
                <a:solidFill>
                  <a:schemeClr val="bg1"/>
                </a:solidFill>
                <a:ea typeface="Tahoma" panose="020B0604030504040204" pitchFamily="34" charset="0"/>
                <a:cs typeface="Tahoma" panose="020B0604030504040204" pitchFamily="34" charset="0"/>
              </a:rPr>
              <a:t>CIRCULAR ECONOMY PROGRAMME</a:t>
            </a:r>
          </a:p>
          <a:p>
            <a:r>
              <a:rPr lang="en-IE" sz="1600" i="1">
                <a:solidFill>
                  <a:schemeClr val="bg1"/>
                </a:solidFill>
              </a:rPr>
              <a:t>The Driving Force for Ireland’s Move to a Circular Economy</a:t>
            </a:r>
          </a:p>
        </xdr:txBody>
      </xdr:sp>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8972550" y="6199164"/>
            <a:ext cx="3063240" cy="65883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2667000</xdr:colOff>
      <xdr:row>13</xdr:row>
      <xdr:rowOff>177800</xdr:rowOff>
    </xdr:from>
    <xdr:to>
      <xdr:col>2</xdr:col>
      <xdr:colOff>1407</xdr:colOff>
      <xdr:row>13</xdr:row>
      <xdr:rowOff>177800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971800" y="3860800"/>
          <a:ext cx="547507" cy="469900"/>
        </a:xfrm>
        <a:prstGeom prst="rect">
          <a:avLst/>
        </a:prstGeom>
      </xdr:spPr>
    </xdr:pic>
    <xdr:clientData/>
  </xdr:twoCellAnchor>
  <xdr:twoCellAnchor editAs="oneCell">
    <xdr:from>
      <xdr:col>1</xdr:col>
      <xdr:colOff>2620798</xdr:colOff>
      <xdr:row>8</xdr:row>
      <xdr:rowOff>225424</xdr:rowOff>
    </xdr:from>
    <xdr:to>
      <xdr:col>2</xdr:col>
      <xdr:colOff>2725</xdr:colOff>
      <xdr:row>9</xdr:row>
      <xdr:rowOff>2116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925598" y="3209924"/>
          <a:ext cx="579723" cy="409575"/>
        </a:xfrm>
        <a:prstGeom prst="rect">
          <a:avLst/>
        </a:prstGeom>
      </xdr:spPr>
    </xdr:pic>
    <xdr:clientData/>
  </xdr:twoCellAnchor>
  <xdr:twoCellAnchor editAs="oneCell">
    <xdr:from>
      <xdr:col>1</xdr:col>
      <xdr:colOff>2620798</xdr:colOff>
      <xdr:row>20</xdr:row>
      <xdr:rowOff>225424</xdr:rowOff>
    </xdr:from>
    <xdr:to>
      <xdr:col>2</xdr:col>
      <xdr:colOff>2725</xdr:colOff>
      <xdr:row>21</xdr:row>
      <xdr:rowOff>2115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2815531" y="3307291"/>
          <a:ext cx="33623" cy="3175"/>
        </a:xfrm>
        <a:prstGeom prst="rect">
          <a:avLst/>
        </a:prstGeom>
      </xdr:spPr>
    </xdr:pic>
    <xdr:clientData/>
  </xdr:twoCellAnchor>
  <xdr:twoCellAnchor editAs="oneCell">
    <xdr:from>
      <xdr:col>1</xdr:col>
      <xdr:colOff>2325852</xdr:colOff>
      <xdr:row>11</xdr:row>
      <xdr:rowOff>79375</xdr:rowOff>
    </xdr:from>
    <xdr:to>
      <xdr:col>2</xdr:col>
      <xdr:colOff>30675</xdr:colOff>
      <xdr:row>13</xdr:row>
      <xdr:rowOff>159809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2520585" y="3974042"/>
          <a:ext cx="549623" cy="469900"/>
        </a:xfrm>
        <a:prstGeom prst="rect">
          <a:avLst/>
        </a:prstGeom>
      </xdr:spPr>
    </xdr:pic>
    <xdr:clientData/>
  </xdr:twoCellAnchor>
  <xdr:twoCellAnchor editAs="oneCell">
    <xdr:from>
      <xdr:col>1</xdr:col>
      <xdr:colOff>2355485</xdr:colOff>
      <xdr:row>14</xdr:row>
      <xdr:rowOff>153459</xdr:rowOff>
    </xdr:from>
    <xdr:to>
      <xdr:col>2</xdr:col>
      <xdr:colOff>42045</xdr:colOff>
      <xdr:row>16</xdr:row>
      <xdr:rowOff>138643</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2550218" y="4640792"/>
          <a:ext cx="531360" cy="374651"/>
        </a:xfrm>
        <a:prstGeom prst="rect">
          <a:avLst/>
        </a:prstGeom>
      </xdr:spPr>
    </xdr:pic>
    <xdr:clientData/>
  </xdr:twoCellAnchor>
  <xdr:twoCellAnchor editAs="oneCell">
    <xdr:from>
      <xdr:col>1</xdr:col>
      <xdr:colOff>2311400</xdr:colOff>
      <xdr:row>8</xdr:row>
      <xdr:rowOff>33866</xdr:rowOff>
    </xdr:from>
    <xdr:to>
      <xdr:col>2</xdr:col>
      <xdr:colOff>48439</xdr:colOff>
      <xdr:row>10</xdr:row>
      <xdr:rowOff>45508</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2506133" y="3335866"/>
          <a:ext cx="581839"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101</xdr:row>
          <xdr:rowOff>0</xdr:rowOff>
        </xdr:from>
        <xdr:to>
          <xdr:col>1</xdr:col>
          <xdr:colOff>279400</xdr:colOff>
          <xdr:row>101</xdr:row>
          <xdr:rowOff>184150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2635250</xdr:colOff>
      <xdr:row>9</xdr:row>
      <xdr:rowOff>127000</xdr:rowOff>
    </xdr:from>
    <xdr:to>
      <xdr:col>1</xdr:col>
      <xdr:colOff>3184873</xdr:colOff>
      <xdr:row>9</xdr:row>
      <xdr:rowOff>596900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
        <a:stretch>
          <a:fillRect/>
        </a:stretch>
      </xdr:blipFill>
      <xdr:spPr>
        <a:xfrm>
          <a:off x="2942167" y="3503083"/>
          <a:ext cx="549623" cy="469900"/>
        </a:xfrm>
        <a:prstGeom prst="rect">
          <a:avLst/>
        </a:prstGeom>
      </xdr:spPr>
    </xdr:pic>
    <xdr:clientData/>
  </xdr:twoCellAnchor>
  <xdr:twoCellAnchor editAs="oneCell">
    <xdr:from>
      <xdr:col>1</xdr:col>
      <xdr:colOff>2664883</xdr:colOff>
      <xdr:row>10</xdr:row>
      <xdr:rowOff>95250</xdr:rowOff>
    </xdr:from>
    <xdr:to>
      <xdr:col>1</xdr:col>
      <xdr:colOff>3196243</xdr:colOff>
      <xdr:row>10</xdr:row>
      <xdr:rowOff>469901</xdr:rowOff>
    </xdr:to>
    <xdr:pic>
      <xdr:nvPicPr>
        <xdr:cNvPr id="36" name="Picture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2"/>
        <a:stretch>
          <a:fillRect/>
        </a:stretch>
      </xdr:blipFill>
      <xdr:spPr>
        <a:xfrm>
          <a:off x="2971800" y="4169833"/>
          <a:ext cx="531360" cy="374651"/>
        </a:xfrm>
        <a:prstGeom prst="rect">
          <a:avLst/>
        </a:prstGeom>
      </xdr:spPr>
    </xdr:pic>
    <xdr:clientData/>
  </xdr:twoCellAnchor>
  <xdr:twoCellAnchor editAs="oneCell">
    <xdr:from>
      <xdr:col>1</xdr:col>
      <xdr:colOff>2620798</xdr:colOff>
      <xdr:row>8</xdr:row>
      <xdr:rowOff>187324</xdr:rowOff>
    </xdr:from>
    <xdr:to>
      <xdr:col>1</xdr:col>
      <xdr:colOff>3202637</xdr:colOff>
      <xdr:row>8</xdr:row>
      <xdr:rowOff>596899</xdr:rowOff>
    </xdr:to>
    <xdr:pic>
      <xdr:nvPicPr>
        <xdr:cNvPr id="37" name="Pictur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3"/>
        <a:stretch>
          <a:fillRect/>
        </a:stretch>
      </xdr:blipFill>
      <xdr:spPr>
        <a:xfrm>
          <a:off x="2927715" y="2081741"/>
          <a:ext cx="581839" cy="409575"/>
        </a:xfrm>
        <a:prstGeom prst="rect">
          <a:avLst/>
        </a:prstGeom>
      </xdr:spPr>
    </xdr:pic>
    <xdr:clientData/>
  </xdr:twoCellAnchor>
  <xdr:twoCellAnchor>
    <xdr:from>
      <xdr:col>0</xdr:col>
      <xdr:colOff>148166</xdr:colOff>
      <xdr:row>0</xdr:row>
      <xdr:rowOff>0</xdr:rowOff>
    </xdr:from>
    <xdr:to>
      <xdr:col>9</xdr:col>
      <xdr:colOff>151129</xdr:colOff>
      <xdr:row>3</xdr:row>
      <xdr:rowOff>99060</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148166" y="0"/>
          <a:ext cx="11329054" cy="670560"/>
          <a:chOff x="0" y="6187440"/>
          <a:chExt cx="12216130" cy="670560"/>
        </a:xfrm>
      </xdr:grpSpPr>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0" y="6187440"/>
            <a:ext cx="12216130" cy="670560"/>
          </a:xfrm>
          <a:prstGeom prst="rect">
            <a:avLst/>
          </a:prstGeom>
        </xdr:spPr>
      </xdr:pic>
      <xdr:pic>
        <xdr:nvPicPr>
          <xdr:cNvPr id="9" name="Picture 8">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22910" y="6187440"/>
            <a:ext cx="622250" cy="670560"/>
          </a:xfrm>
          <a:prstGeom prst="rect">
            <a:avLst/>
          </a:prstGeom>
        </xdr:spPr>
      </xdr:pic>
      <xdr:sp macro="" textlink="">
        <xdr:nvSpPr>
          <xdr:cNvPr id="10" name="TextBox 10">
            <a:extLst>
              <a:ext uri="{FF2B5EF4-FFF2-40B4-BE49-F238E27FC236}">
                <a16:creationId xmlns:a16="http://schemas.microsoft.com/office/drawing/2014/main" id="{00000000-0008-0000-0400-00000A000000}"/>
              </a:ext>
            </a:extLst>
          </xdr:cNvPr>
          <xdr:cNvSpPr txBox="1"/>
        </xdr:nvSpPr>
        <xdr:spPr>
          <a:xfrm>
            <a:off x="1084501" y="6232314"/>
            <a:ext cx="7070798" cy="62459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E" b="1">
                <a:solidFill>
                  <a:schemeClr val="bg1"/>
                </a:solidFill>
                <a:ea typeface="Tahoma" panose="020B0604030504040204" pitchFamily="34" charset="0"/>
                <a:cs typeface="Tahoma" panose="020B0604030504040204" pitchFamily="34" charset="0"/>
              </a:rPr>
              <a:t>CIRCULAR ECONOMY PROGRAMME</a:t>
            </a:r>
          </a:p>
          <a:p>
            <a:r>
              <a:rPr lang="en-IE" sz="1600" i="1">
                <a:solidFill>
                  <a:schemeClr val="bg1"/>
                </a:solidFill>
              </a:rPr>
              <a:t>The Driving Force for Ireland’s Move to a Circular Economy</a:t>
            </a:r>
          </a:p>
        </xdr:txBody>
      </xdr:sp>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8972550" y="6199164"/>
            <a:ext cx="3063240" cy="658835"/>
          </a:xfrm>
          <a:prstGeom prst="rect">
            <a:avLst/>
          </a:prstGeom>
        </xdr:spPr>
      </xdr:pic>
    </xdr:grpSp>
    <xdr:clientData/>
  </xdr:twoCellAnchor>
  <xdr:oneCellAnchor>
    <xdr:from>
      <xdr:col>1</xdr:col>
      <xdr:colOff>2751422</xdr:colOff>
      <xdr:row>20</xdr:row>
      <xdr:rowOff>63500</xdr:rowOff>
    </xdr:from>
    <xdr:ext cx="507535" cy="433917"/>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3058339" y="8138583"/>
          <a:ext cx="507535" cy="433917"/>
        </a:xfrm>
        <a:prstGeom prst="rect">
          <a:avLst/>
        </a:prstGeom>
      </xdr:spPr>
    </xdr:pic>
    <xdr:clientData/>
  </xdr:oneCellAnchor>
  <xdr:oneCellAnchor>
    <xdr:from>
      <xdr:col>1</xdr:col>
      <xdr:colOff>2749550</xdr:colOff>
      <xdr:row>21</xdr:row>
      <xdr:rowOff>158750</xdr:rowOff>
    </xdr:from>
    <xdr:ext cx="531360" cy="374651"/>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a:stretch>
          <a:fillRect/>
        </a:stretch>
      </xdr:blipFill>
      <xdr:spPr>
        <a:xfrm>
          <a:off x="3056467" y="8551333"/>
          <a:ext cx="531360" cy="374651"/>
        </a:xfrm>
        <a:prstGeom prst="rect">
          <a:avLst/>
        </a:prstGeom>
      </xdr:spPr>
    </xdr:pic>
    <xdr:clientData/>
  </xdr:oneCellAnchor>
  <xdr:oneCellAnchor>
    <xdr:from>
      <xdr:col>1</xdr:col>
      <xdr:colOff>2726630</xdr:colOff>
      <xdr:row>19</xdr:row>
      <xdr:rowOff>28574</xdr:rowOff>
    </xdr:from>
    <xdr:ext cx="581839" cy="409575"/>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a:stretch>
          <a:fillRect/>
        </a:stretch>
      </xdr:blipFill>
      <xdr:spPr>
        <a:xfrm>
          <a:off x="3033547" y="7722657"/>
          <a:ext cx="581839" cy="409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absoluteAnchor>
    <xdr:pos x="0" y="0"/>
    <xdr:ext cx="9202379" cy="5599778"/>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193068" cy="5585114"/>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193068" cy="558511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6.xml"/><Relationship Id="rId13" Type="http://schemas.openxmlformats.org/officeDocument/2006/relationships/ctrlProp" Target="../ctrlProps/ctrlProp111.xml"/><Relationship Id="rId18" Type="http://schemas.openxmlformats.org/officeDocument/2006/relationships/ctrlProp" Target="../ctrlProps/ctrlProp116.xml"/><Relationship Id="rId26" Type="http://schemas.openxmlformats.org/officeDocument/2006/relationships/ctrlProp" Target="../ctrlProps/ctrlProp124.xml"/><Relationship Id="rId3" Type="http://schemas.openxmlformats.org/officeDocument/2006/relationships/ctrlProp" Target="../ctrlProps/ctrlProp101.xml"/><Relationship Id="rId21" Type="http://schemas.openxmlformats.org/officeDocument/2006/relationships/ctrlProp" Target="../ctrlProps/ctrlProp119.x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trlProp" Target="../ctrlProps/ctrlProp115.xml"/><Relationship Id="rId25" Type="http://schemas.openxmlformats.org/officeDocument/2006/relationships/ctrlProp" Target="../ctrlProps/ctrlProp123.xml"/><Relationship Id="rId2" Type="http://schemas.openxmlformats.org/officeDocument/2006/relationships/vmlDrawing" Target="../drawings/vmlDrawing2.vml"/><Relationship Id="rId16" Type="http://schemas.openxmlformats.org/officeDocument/2006/relationships/ctrlProp" Target="../ctrlProps/ctrlProp114.xml"/><Relationship Id="rId20" Type="http://schemas.openxmlformats.org/officeDocument/2006/relationships/ctrlProp" Target="../ctrlProps/ctrlProp118.xml"/><Relationship Id="rId1" Type="http://schemas.openxmlformats.org/officeDocument/2006/relationships/drawing" Target="../drawings/drawing3.xml"/><Relationship Id="rId6" Type="http://schemas.openxmlformats.org/officeDocument/2006/relationships/ctrlProp" Target="../ctrlProps/ctrlProp104.xml"/><Relationship Id="rId11" Type="http://schemas.openxmlformats.org/officeDocument/2006/relationships/ctrlProp" Target="../ctrlProps/ctrlProp109.xml"/><Relationship Id="rId24" Type="http://schemas.openxmlformats.org/officeDocument/2006/relationships/ctrlProp" Target="../ctrlProps/ctrlProp122.xml"/><Relationship Id="rId5" Type="http://schemas.openxmlformats.org/officeDocument/2006/relationships/ctrlProp" Target="../ctrlProps/ctrlProp103.xml"/><Relationship Id="rId15" Type="http://schemas.openxmlformats.org/officeDocument/2006/relationships/ctrlProp" Target="../ctrlProps/ctrlProp113.xml"/><Relationship Id="rId23" Type="http://schemas.openxmlformats.org/officeDocument/2006/relationships/ctrlProp" Target="../ctrlProps/ctrlProp121.xml"/><Relationship Id="rId10" Type="http://schemas.openxmlformats.org/officeDocument/2006/relationships/ctrlProp" Target="../ctrlProps/ctrlProp108.xml"/><Relationship Id="rId19" Type="http://schemas.openxmlformats.org/officeDocument/2006/relationships/ctrlProp" Target="../ctrlProps/ctrlProp117.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 Id="rId22" Type="http://schemas.openxmlformats.org/officeDocument/2006/relationships/ctrlProp" Target="../ctrlProps/ctrlProp1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25.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0398-F477-2446-950A-B22CC4DB593C}">
  <sheetPr>
    <tabColor theme="9" tint="0.79998168889431442"/>
    <pageSetUpPr fitToPage="1"/>
  </sheetPr>
  <dimension ref="A1:Y264"/>
  <sheetViews>
    <sheetView tabSelected="1" workbookViewId="0">
      <selection activeCell="C4" sqref="C4"/>
    </sheetView>
  </sheetViews>
  <sheetFormatPr defaultColWidth="10.7265625" defaultRowHeight="15.5"/>
  <cols>
    <col min="1" max="1" width="21.1796875" style="83" customWidth="1"/>
    <col min="2" max="2" width="2.26953125" style="83" customWidth="1"/>
    <col min="3" max="3" width="103.7265625" style="82" customWidth="1"/>
    <col min="4" max="25" width="10.7265625" style="83"/>
    <col min="26" max="16384" width="10.7265625" style="82"/>
  </cols>
  <sheetData>
    <row r="1" spans="3:5" s="83" customFormat="1"/>
    <row r="2" spans="3:5" s="83" customFormat="1"/>
    <row r="3" spans="3:5" ht="117" customHeight="1">
      <c r="C3" s="86" t="s">
        <v>81</v>
      </c>
      <c r="D3" s="84"/>
      <c r="E3" s="84"/>
    </row>
    <row r="4" spans="3:5" ht="52" customHeight="1">
      <c r="C4" s="85" t="s">
        <v>82</v>
      </c>
      <c r="D4" s="84"/>
      <c r="E4" s="84"/>
    </row>
    <row r="5" spans="3:5" ht="57" customHeight="1">
      <c r="C5" s="85" t="s">
        <v>80</v>
      </c>
      <c r="D5" s="84"/>
      <c r="E5" s="84"/>
    </row>
    <row r="6" spans="3:5" ht="45" customHeight="1">
      <c r="C6" s="85"/>
      <c r="D6" s="84"/>
      <c r="E6" s="84"/>
    </row>
    <row r="7" spans="3:5" ht="76.5" customHeight="1">
      <c r="C7" s="85" t="s">
        <v>83</v>
      </c>
      <c r="D7" s="84"/>
      <c r="E7" s="84"/>
    </row>
    <row r="8" spans="3:5" s="83" customFormat="1"/>
    <row r="9" spans="3:5" s="83" customFormat="1"/>
    <row r="10" spans="3:5" s="83" customFormat="1"/>
    <row r="11" spans="3:5" s="83" customFormat="1"/>
    <row r="12" spans="3:5" s="83" customFormat="1"/>
    <row r="13" spans="3:5" s="83" customFormat="1"/>
    <row r="14" spans="3:5" s="83" customFormat="1"/>
    <row r="15" spans="3:5" s="83" customFormat="1"/>
    <row r="16" spans="3:5" s="83" customFormat="1"/>
    <row r="17" s="83" customFormat="1"/>
    <row r="18" s="83" customFormat="1"/>
    <row r="19" s="83" customFormat="1"/>
    <row r="20" s="83" customFormat="1"/>
    <row r="21" s="83" customFormat="1"/>
    <row r="22" s="83" customFormat="1"/>
    <row r="23" s="83" customFormat="1"/>
    <row r="24" s="83" customFormat="1"/>
    <row r="25" s="83" customFormat="1"/>
    <row r="26" s="83" customFormat="1"/>
    <row r="27" s="83" customFormat="1"/>
    <row r="28" s="83" customFormat="1"/>
    <row r="29" s="83" customFormat="1"/>
    <row r="30" s="83" customFormat="1"/>
    <row r="31" s="83" customFormat="1"/>
    <row r="32" s="83" customFormat="1"/>
    <row r="33" s="83" customFormat="1"/>
    <row r="34" s="83" customFormat="1"/>
    <row r="35" s="83" customFormat="1"/>
    <row r="36" s="83" customFormat="1"/>
    <row r="37" s="83" customFormat="1"/>
    <row r="38" s="83" customFormat="1"/>
    <row r="39" s="83" customFormat="1"/>
    <row r="40" s="83" customFormat="1"/>
    <row r="41" s="83" customFormat="1"/>
    <row r="42" s="83" customFormat="1"/>
    <row r="43" s="83" customFormat="1"/>
    <row r="44" s="83" customFormat="1"/>
    <row r="45" s="83" customFormat="1"/>
    <row r="46" s="83" customFormat="1"/>
    <row r="47" s="83" customFormat="1"/>
    <row r="48" s="83" customFormat="1"/>
    <row r="49" s="83" customFormat="1"/>
    <row r="50" s="83" customFormat="1"/>
    <row r="51" s="83" customFormat="1"/>
    <row r="52" s="83" customFormat="1"/>
    <row r="53" s="83" customFormat="1"/>
    <row r="54" s="83" customFormat="1"/>
    <row r="55" s="83" customFormat="1"/>
    <row r="56" s="83" customFormat="1"/>
    <row r="57" s="83" customFormat="1"/>
    <row r="58" s="83" customFormat="1"/>
    <row r="59" s="83" customFormat="1"/>
    <row r="60" s="83" customFormat="1"/>
    <row r="61" s="83" customFormat="1"/>
    <row r="62" s="83" customFormat="1"/>
    <row r="63" s="83" customFormat="1"/>
    <row r="64" s="83" customFormat="1"/>
    <row r="65" s="83" customFormat="1"/>
    <row r="66" s="83" customFormat="1"/>
    <row r="67" s="83" customFormat="1"/>
    <row r="68" s="83" customFormat="1"/>
    <row r="69" s="83" customFormat="1"/>
    <row r="70" s="83" customFormat="1"/>
    <row r="71" s="83" customFormat="1"/>
    <row r="72" s="83" customFormat="1"/>
    <row r="73" s="83" customFormat="1"/>
    <row r="74" s="83" customFormat="1"/>
    <row r="75" s="83" customFormat="1"/>
    <row r="76" s="83" customFormat="1"/>
    <row r="77" s="83" customFormat="1"/>
    <row r="78" s="83" customFormat="1"/>
    <row r="79" s="83" customFormat="1"/>
    <row r="80" s="83" customFormat="1"/>
    <row r="81" s="83" customFormat="1"/>
    <row r="82" s="83" customFormat="1"/>
    <row r="83" s="83" customFormat="1"/>
    <row r="84" s="83" customFormat="1"/>
    <row r="85" s="83" customFormat="1"/>
    <row r="86" s="83" customFormat="1"/>
    <row r="87" s="83" customFormat="1"/>
    <row r="88" s="83" customFormat="1"/>
    <row r="89" s="83" customFormat="1"/>
    <row r="90" s="83" customFormat="1"/>
    <row r="91" s="83" customFormat="1"/>
    <row r="92" s="83" customFormat="1"/>
    <row r="93" s="83" customFormat="1"/>
    <row r="94" s="83" customFormat="1"/>
    <row r="95" s="83" customFormat="1"/>
    <row r="96" s="83" customFormat="1"/>
    <row r="97" s="83" customFormat="1"/>
    <row r="98" s="83" customFormat="1"/>
    <row r="99" s="83" customFormat="1"/>
    <row r="100" s="83" customFormat="1"/>
    <row r="101" s="83" customFormat="1"/>
    <row r="102" s="83" customFormat="1"/>
    <row r="103" s="83" customFormat="1"/>
    <row r="104" s="83" customFormat="1"/>
    <row r="105" s="83" customFormat="1"/>
    <row r="106" s="83" customFormat="1"/>
    <row r="107" s="83" customFormat="1"/>
    <row r="108" s="83" customFormat="1"/>
    <row r="109" s="83" customFormat="1"/>
    <row r="110" s="83" customFormat="1"/>
    <row r="111" s="83" customFormat="1"/>
    <row r="112" s="83" customFormat="1"/>
    <row r="113" s="83" customFormat="1"/>
    <row r="114" s="83" customFormat="1"/>
    <row r="115" s="83" customFormat="1"/>
    <row r="116" s="83" customFormat="1"/>
    <row r="117" s="83" customFormat="1"/>
    <row r="118" s="83" customFormat="1"/>
    <row r="119" s="83" customFormat="1"/>
    <row r="120" s="83" customFormat="1"/>
    <row r="121" s="83" customFormat="1"/>
    <row r="122" s="83" customFormat="1"/>
    <row r="123" s="83" customFormat="1"/>
    <row r="124" s="83" customFormat="1"/>
    <row r="125" s="83" customFormat="1"/>
    <row r="126" s="83" customFormat="1"/>
    <row r="127" s="83" customFormat="1"/>
    <row r="128" s="83" customFormat="1"/>
    <row r="129" s="83" customFormat="1"/>
    <row r="130" s="83" customFormat="1"/>
    <row r="131" s="83" customFormat="1"/>
    <row r="132" s="83" customFormat="1"/>
    <row r="133" s="83" customFormat="1"/>
    <row r="134" s="83" customFormat="1"/>
    <row r="135" s="83" customFormat="1"/>
    <row r="136" s="83" customFormat="1"/>
    <row r="137" s="83" customFormat="1"/>
    <row r="138" s="83" customFormat="1"/>
    <row r="139" s="83" customFormat="1"/>
    <row r="140" s="83" customFormat="1"/>
    <row r="141" s="83" customFormat="1"/>
    <row r="142" s="83" customFormat="1"/>
    <row r="143" s="83" customFormat="1"/>
    <row r="144" s="83" customFormat="1"/>
    <row r="145" s="83" customFormat="1"/>
    <row r="146" s="83" customFormat="1"/>
    <row r="147" s="83" customFormat="1"/>
    <row r="148" s="83" customFormat="1"/>
    <row r="149" s="83" customFormat="1"/>
    <row r="150" s="83" customFormat="1"/>
    <row r="151" s="83" customFormat="1"/>
    <row r="152" s="83" customFormat="1"/>
    <row r="153" s="83" customFormat="1"/>
    <row r="154" s="83" customFormat="1"/>
    <row r="155" s="83" customFormat="1"/>
    <row r="156" s="83" customFormat="1"/>
    <row r="157" s="83" customFormat="1"/>
    <row r="158" s="83" customFormat="1"/>
    <row r="159" s="83" customFormat="1"/>
    <row r="160" s="83" customFormat="1"/>
    <row r="161" s="83" customFormat="1"/>
    <row r="162" s="83" customFormat="1"/>
    <row r="163" s="83" customFormat="1"/>
    <row r="164" s="83" customFormat="1"/>
    <row r="165" s="83" customFormat="1"/>
    <row r="166" s="83" customFormat="1"/>
    <row r="167" s="83" customFormat="1"/>
    <row r="168" s="83" customFormat="1"/>
    <row r="169" s="83" customFormat="1"/>
    <row r="170" s="83" customFormat="1"/>
    <row r="171" s="83" customFormat="1"/>
    <row r="172" s="83" customFormat="1"/>
    <row r="173" s="83" customFormat="1"/>
    <row r="174" s="83" customFormat="1"/>
    <row r="175" s="83" customFormat="1"/>
    <row r="176" s="83" customFormat="1"/>
    <row r="177" s="83" customFormat="1"/>
    <row r="178" s="83" customFormat="1"/>
    <row r="179" s="83" customFormat="1"/>
    <row r="180" s="83" customFormat="1"/>
    <row r="181" s="83" customFormat="1"/>
    <row r="182" s="83" customFormat="1"/>
    <row r="183" s="83" customFormat="1"/>
    <row r="184" s="83" customFormat="1"/>
    <row r="185" s="83" customFormat="1"/>
    <row r="186" s="83" customFormat="1"/>
    <row r="187" s="83" customFormat="1"/>
    <row r="188" s="83" customFormat="1"/>
    <row r="189" s="83" customFormat="1"/>
    <row r="190" s="83" customFormat="1"/>
    <row r="191" s="83" customFormat="1"/>
    <row r="192" s="83" customFormat="1"/>
    <row r="193" s="83" customFormat="1"/>
    <row r="194" s="83" customFormat="1"/>
    <row r="195" s="83" customFormat="1"/>
    <row r="196" s="83" customFormat="1"/>
    <row r="197" s="83" customFormat="1"/>
    <row r="198" s="83" customFormat="1"/>
    <row r="199" s="83" customFormat="1"/>
    <row r="200" s="83" customFormat="1"/>
    <row r="201" s="83" customFormat="1"/>
    <row r="202" s="83" customFormat="1"/>
    <row r="203" s="83" customFormat="1"/>
    <row r="204" s="83" customFormat="1"/>
    <row r="205" s="83" customFormat="1"/>
    <row r="206" s="83" customFormat="1"/>
    <row r="207" s="83" customFormat="1"/>
    <row r="208" s="83" customFormat="1"/>
    <row r="209" s="83" customFormat="1"/>
    <row r="210" s="83" customFormat="1"/>
    <row r="211" s="83" customFormat="1"/>
    <row r="212" s="83" customFormat="1"/>
    <row r="213" s="83" customFormat="1"/>
    <row r="214" s="83" customFormat="1"/>
    <row r="215" s="83" customFormat="1"/>
    <row r="216" s="83" customFormat="1"/>
    <row r="217" s="83" customFormat="1"/>
    <row r="218" s="83" customFormat="1"/>
    <row r="219" s="83" customFormat="1"/>
    <row r="220" s="83" customFormat="1"/>
    <row r="221" s="83" customFormat="1"/>
    <row r="222" s="83" customFormat="1"/>
    <row r="223" s="83" customFormat="1"/>
    <row r="224" s="83" customFormat="1"/>
    <row r="225" s="83" customFormat="1"/>
    <row r="226" s="83" customFormat="1"/>
    <row r="227" s="83" customFormat="1"/>
    <row r="228" s="83" customFormat="1"/>
    <row r="229" s="83" customFormat="1"/>
    <row r="230" s="83" customFormat="1"/>
    <row r="231" s="83" customFormat="1"/>
    <row r="232" s="83" customFormat="1"/>
    <row r="233" s="83" customFormat="1"/>
    <row r="234" s="83" customFormat="1"/>
    <row r="235" s="83" customFormat="1"/>
    <row r="236" s="83" customFormat="1"/>
    <row r="237" s="83" customFormat="1"/>
    <row r="238" s="83" customFormat="1"/>
    <row r="239" s="83" customFormat="1"/>
    <row r="240" s="83" customFormat="1"/>
    <row r="241" s="83" customFormat="1"/>
    <row r="242" s="83" customFormat="1"/>
    <row r="243" s="83" customFormat="1"/>
    <row r="244" s="83" customFormat="1"/>
    <row r="245" s="83" customFormat="1"/>
    <row r="246" s="83" customFormat="1"/>
    <row r="247" s="83" customFormat="1"/>
    <row r="248" s="83" customFormat="1"/>
    <row r="249" s="83" customFormat="1"/>
    <row r="250" s="83" customFormat="1"/>
    <row r="251" s="83" customFormat="1"/>
    <row r="252" s="83" customFormat="1"/>
    <row r="253" s="83" customFormat="1"/>
    <row r="254" s="83" customFormat="1"/>
    <row r="255" s="83" customFormat="1"/>
    <row r="256" s="83" customFormat="1"/>
    <row r="257" spans="3:3" s="83" customFormat="1"/>
    <row r="258" spans="3:3" s="83" customFormat="1"/>
    <row r="259" spans="3:3" s="83" customFormat="1"/>
    <row r="260" spans="3:3" s="83" customFormat="1"/>
    <row r="261" spans="3:3" s="83" customFormat="1"/>
    <row r="262" spans="3:3" s="83" customFormat="1"/>
    <row r="263" spans="3:3" s="83" customFormat="1"/>
    <row r="264" spans="3:3">
      <c r="C264" s="83"/>
    </row>
  </sheetData>
  <printOptions horizontalCentered="1" verticalCentered="1"/>
  <pageMargins left="0.70000000000000007" right="0.70000000000000007" top="0.75000000000000011" bottom="0.75000000000000011" header="0.30000000000000004" footer="0.30000000000000004"/>
  <pageSetup paperSize="9" scale="98"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0ACE-801A-134D-9B4D-6EF5B7A50F70}">
  <sheetPr>
    <tabColor theme="9" tint="0.79998168889431442"/>
    <pageSetUpPr fitToPage="1"/>
  </sheetPr>
  <dimension ref="A1:AW448"/>
  <sheetViews>
    <sheetView zoomScale="60" zoomScaleNormal="60" zoomScalePageLayoutView="80" workbookViewId="0"/>
  </sheetViews>
  <sheetFormatPr defaultColWidth="8.81640625" defaultRowHeight="15.5"/>
  <cols>
    <col min="1" max="1" width="28.81640625" style="82" customWidth="1"/>
    <col min="2" max="2" width="33.26953125" style="82" customWidth="1"/>
    <col min="3" max="3" width="31.1796875" style="82" customWidth="1"/>
    <col min="4" max="4" width="14.1796875" style="82" customWidth="1"/>
    <col min="5" max="5" width="14.1796875" style="117" customWidth="1"/>
    <col min="6" max="6" width="31.26953125" style="117" customWidth="1"/>
    <col min="7" max="7" width="24.81640625" style="113" customWidth="1"/>
    <col min="8" max="8" width="37.1796875" style="113" customWidth="1"/>
    <col min="9" max="9" width="4.1796875" style="117" customWidth="1"/>
    <col min="10" max="10" width="25.1796875" style="113" customWidth="1"/>
    <col min="11" max="11" width="8.81640625" style="82"/>
    <col min="12" max="16" width="8.81640625" style="87"/>
    <col min="17" max="17" width="14" style="87" customWidth="1"/>
    <col min="18" max="49" width="8.81640625" style="87"/>
    <col min="50" max="16384" width="8.81640625" style="82"/>
  </cols>
  <sheetData>
    <row r="1" spans="1:10" s="87" customFormat="1" ht="22.5" customHeight="1">
      <c r="A1" s="112" t="s">
        <v>84</v>
      </c>
      <c r="B1" s="111"/>
      <c r="E1" s="113"/>
      <c r="F1" s="113"/>
      <c r="G1" s="113"/>
      <c r="H1" s="113"/>
      <c r="I1" s="113"/>
      <c r="J1" s="113"/>
    </row>
    <row r="2" spans="1:10" s="87" customFormat="1" ht="18.75" customHeight="1">
      <c r="E2" s="113"/>
      <c r="F2" s="113"/>
      <c r="G2" s="113"/>
      <c r="H2" s="113"/>
      <c r="I2" s="113"/>
      <c r="J2" s="113"/>
    </row>
    <row r="3" spans="1:10" s="87" customFormat="1" ht="83.15" customHeight="1">
      <c r="B3" s="129" t="s">
        <v>89</v>
      </c>
      <c r="C3" s="129"/>
      <c r="E3" s="130" t="s">
        <v>111</v>
      </c>
      <c r="F3" s="131"/>
      <c r="G3" s="131"/>
      <c r="H3" s="131"/>
      <c r="I3" s="131"/>
      <c r="J3" s="131"/>
    </row>
    <row r="4" spans="1:10" s="87" customFormat="1" ht="73.5" customHeight="1">
      <c r="B4" s="129"/>
      <c r="C4" s="129"/>
      <c r="E4" s="131" t="s">
        <v>85</v>
      </c>
      <c r="F4" s="131"/>
      <c r="G4" s="131"/>
      <c r="H4" s="131"/>
      <c r="I4" s="131"/>
      <c r="J4" s="131"/>
    </row>
    <row r="5" spans="1:10" s="87" customFormat="1" ht="134.25" customHeight="1">
      <c r="B5" s="100"/>
      <c r="C5" s="100"/>
      <c r="E5" s="131" t="s">
        <v>112</v>
      </c>
      <c r="F5" s="131"/>
      <c r="G5" s="131"/>
      <c r="H5" s="131"/>
      <c r="I5" s="131"/>
      <c r="J5" s="131"/>
    </row>
    <row r="6" spans="1:10" s="87" customFormat="1" ht="9.75" customHeight="1">
      <c r="B6" s="88"/>
      <c r="D6" s="89"/>
      <c r="E6" s="114"/>
      <c r="F6" s="115"/>
      <c r="G6" s="115"/>
      <c r="H6" s="115"/>
      <c r="I6" s="115"/>
      <c r="J6" s="115"/>
    </row>
    <row r="7" spans="1:10" s="87" customFormat="1" ht="12" customHeight="1">
      <c r="E7" s="116"/>
      <c r="F7" s="115"/>
      <c r="G7" s="115"/>
      <c r="H7" s="115"/>
      <c r="I7" s="115"/>
      <c r="J7" s="115"/>
    </row>
    <row r="8" spans="1:10" s="87" customFormat="1" ht="75" customHeight="1">
      <c r="B8" s="132" t="s">
        <v>91</v>
      </c>
      <c r="C8" s="132"/>
      <c r="E8" s="133" t="s">
        <v>94</v>
      </c>
      <c r="F8" s="134"/>
      <c r="G8" s="134"/>
      <c r="H8" s="134"/>
      <c r="I8" s="134"/>
      <c r="J8" s="134"/>
    </row>
    <row r="9" spans="1:10" s="87" customFormat="1" ht="76" customHeight="1">
      <c r="B9" s="132"/>
      <c r="C9" s="132"/>
      <c r="E9" s="135" t="s">
        <v>92</v>
      </c>
      <c r="F9" s="135"/>
      <c r="G9" s="135"/>
      <c r="H9" s="135"/>
      <c r="I9" s="135"/>
      <c r="J9" s="135"/>
    </row>
    <row r="10" spans="1:10" s="87" customFormat="1" ht="74.150000000000006" customHeight="1">
      <c r="E10" s="134" t="s">
        <v>93</v>
      </c>
      <c r="F10" s="134"/>
      <c r="G10" s="134"/>
      <c r="H10" s="134"/>
      <c r="I10" s="134"/>
      <c r="J10" s="134"/>
    </row>
    <row r="11" spans="1:10" s="87" customFormat="1" ht="11.25" customHeight="1">
      <c r="E11" s="115"/>
      <c r="F11" s="115"/>
      <c r="G11" s="115"/>
      <c r="H11" s="115"/>
      <c r="I11" s="115"/>
      <c r="J11" s="115"/>
    </row>
    <row r="12" spans="1:10" s="87" customFormat="1" ht="15" customHeight="1">
      <c r="E12" s="115"/>
      <c r="F12" s="115"/>
      <c r="G12" s="115"/>
      <c r="H12" s="115"/>
      <c r="I12" s="115"/>
      <c r="J12" s="115"/>
    </row>
    <row r="13" spans="1:10" s="87" customFormat="1" ht="66" customHeight="1">
      <c r="B13" s="136" t="s">
        <v>100</v>
      </c>
      <c r="C13" s="136"/>
      <c r="E13" s="126" t="s">
        <v>106</v>
      </c>
      <c r="F13" s="126"/>
      <c r="G13" s="126"/>
      <c r="H13" s="126"/>
      <c r="I13" s="126"/>
      <c r="J13" s="126"/>
    </row>
    <row r="14" spans="1:10" s="87" customFormat="1" ht="6" customHeight="1">
      <c r="B14" s="90"/>
      <c r="C14" s="90"/>
      <c r="E14" s="126"/>
      <c r="F14" s="126"/>
      <c r="G14" s="126"/>
      <c r="H14" s="126"/>
      <c r="I14" s="126"/>
      <c r="J14" s="126"/>
    </row>
    <row r="15" spans="1:10" s="87" customFormat="1" ht="31.5" customHeight="1">
      <c r="B15" s="90"/>
      <c r="C15" s="90"/>
      <c r="E15" s="126" t="s">
        <v>113</v>
      </c>
      <c r="F15" s="126"/>
      <c r="G15" s="126"/>
      <c r="H15" s="126"/>
      <c r="I15" s="126"/>
      <c r="J15" s="126"/>
    </row>
    <row r="16" spans="1:10" s="87" customFormat="1" ht="82.5" customHeight="1">
      <c r="E16" s="126"/>
      <c r="F16" s="126"/>
      <c r="G16" s="126"/>
      <c r="H16" s="126"/>
      <c r="I16" s="126"/>
      <c r="J16" s="126"/>
    </row>
    <row r="17" spans="2:10" s="87" customFormat="1">
      <c r="C17" s="91"/>
      <c r="E17" s="113"/>
      <c r="F17" s="113"/>
      <c r="G17" s="113"/>
      <c r="H17" s="113"/>
      <c r="I17" s="113"/>
      <c r="J17" s="113"/>
    </row>
    <row r="18" spans="2:10" s="87" customFormat="1" ht="55.5" customHeight="1">
      <c r="B18" s="127" t="s">
        <v>107</v>
      </c>
      <c r="C18" s="127"/>
      <c r="E18" s="128" t="s">
        <v>108</v>
      </c>
      <c r="F18" s="128"/>
      <c r="G18" s="128"/>
      <c r="H18" s="128"/>
      <c r="I18" s="128"/>
      <c r="J18" s="128"/>
    </row>
    <row r="19" spans="2:10" s="87" customFormat="1" ht="25.5" customHeight="1">
      <c r="C19" s="91"/>
      <c r="E19" s="128"/>
      <c r="F19" s="128"/>
      <c r="G19" s="128"/>
      <c r="H19" s="128"/>
      <c r="I19" s="128"/>
      <c r="J19" s="128"/>
    </row>
    <row r="20" spans="2:10" s="87" customFormat="1">
      <c r="C20" s="91"/>
      <c r="E20" s="113"/>
      <c r="F20" s="113"/>
      <c r="G20" s="113"/>
      <c r="H20" s="113"/>
      <c r="I20" s="113"/>
      <c r="J20" s="113"/>
    </row>
    <row r="21" spans="2:10" s="87" customFormat="1">
      <c r="C21" s="91"/>
      <c r="E21" s="113"/>
      <c r="F21" s="113"/>
      <c r="G21" s="113"/>
      <c r="H21" s="113"/>
      <c r="I21" s="113"/>
      <c r="J21" s="113"/>
    </row>
    <row r="22" spans="2:10" s="87" customFormat="1">
      <c r="C22" s="91"/>
      <c r="E22" s="113"/>
      <c r="F22" s="113"/>
      <c r="G22" s="113"/>
      <c r="H22" s="113"/>
      <c r="I22" s="113"/>
      <c r="J22" s="113"/>
    </row>
    <row r="23" spans="2:10" s="87" customFormat="1">
      <c r="C23" s="91"/>
      <c r="E23" s="113"/>
      <c r="F23" s="113"/>
      <c r="G23" s="113"/>
      <c r="H23" s="113"/>
      <c r="I23" s="113"/>
      <c r="J23" s="113"/>
    </row>
    <row r="24" spans="2:10" s="87" customFormat="1">
      <c r="C24" s="91"/>
      <c r="E24" s="113"/>
      <c r="F24" s="113"/>
      <c r="G24" s="113"/>
      <c r="H24" s="113"/>
      <c r="I24" s="113"/>
      <c r="J24" s="113"/>
    </row>
    <row r="25" spans="2:10" s="87" customFormat="1">
      <c r="C25" s="91"/>
      <c r="E25" s="113"/>
      <c r="F25" s="113"/>
      <c r="G25" s="113"/>
      <c r="H25" s="113"/>
      <c r="I25" s="113"/>
      <c r="J25" s="113"/>
    </row>
    <row r="26" spans="2:10" s="87" customFormat="1">
      <c r="C26" s="91"/>
      <c r="E26" s="113"/>
      <c r="F26" s="113"/>
      <c r="G26" s="113"/>
      <c r="H26" s="113"/>
      <c r="I26" s="113"/>
      <c r="J26" s="113"/>
    </row>
    <row r="27" spans="2:10" s="87" customFormat="1">
      <c r="E27" s="113"/>
      <c r="F27" s="113"/>
      <c r="G27" s="113"/>
      <c r="H27" s="113"/>
      <c r="I27" s="113"/>
      <c r="J27" s="113"/>
    </row>
    <row r="28" spans="2:10" s="87" customFormat="1">
      <c r="E28" s="113"/>
      <c r="F28" s="113"/>
      <c r="G28" s="113"/>
      <c r="H28" s="113"/>
      <c r="I28" s="113"/>
      <c r="J28" s="113"/>
    </row>
    <row r="29" spans="2:10" s="87" customFormat="1">
      <c r="E29" s="113"/>
      <c r="F29" s="113"/>
      <c r="G29" s="113"/>
      <c r="H29" s="113"/>
      <c r="I29" s="113"/>
      <c r="J29" s="113"/>
    </row>
    <row r="30" spans="2:10" s="87" customFormat="1">
      <c r="E30" s="113"/>
      <c r="F30" s="113"/>
      <c r="G30" s="113"/>
      <c r="H30" s="113"/>
      <c r="I30" s="113"/>
      <c r="J30" s="113"/>
    </row>
    <row r="31" spans="2:10" s="87" customFormat="1">
      <c r="E31" s="113"/>
      <c r="F31" s="113"/>
      <c r="G31" s="113"/>
      <c r="H31" s="113"/>
      <c r="I31" s="113"/>
      <c r="J31" s="113"/>
    </row>
    <row r="32" spans="2:10" s="87" customFormat="1">
      <c r="E32" s="113"/>
      <c r="F32" s="113"/>
      <c r="G32" s="113"/>
      <c r="H32" s="113"/>
      <c r="I32" s="113"/>
      <c r="J32" s="113"/>
    </row>
    <row r="33" spans="5:10" s="87" customFormat="1">
      <c r="E33" s="113"/>
      <c r="F33" s="113"/>
      <c r="G33" s="113"/>
      <c r="H33" s="113"/>
      <c r="I33" s="113"/>
      <c r="J33" s="113"/>
    </row>
    <row r="34" spans="5:10" s="87" customFormat="1">
      <c r="E34" s="113"/>
      <c r="F34" s="113"/>
      <c r="G34" s="113"/>
      <c r="H34" s="113"/>
      <c r="I34" s="113"/>
      <c r="J34" s="113"/>
    </row>
    <row r="35" spans="5:10" s="87" customFormat="1">
      <c r="E35" s="113"/>
      <c r="F35" s="113"/>
      <c r="G35" s="113"/>
      <c r="H35" s="113"/>
      <c r="I35" s="113"/>
      <c r="J35" s="113"/>
    </row>
    <row r="36" spans="5:10" s="87" customFormat="1">
      <c r="E36" s="113"/>
      <c r="F36" s="113"/>
      <c r="G36" s="113"/>
      <c r="H36" s="113"/>
      <c r="I36" s="113"/>
      <c r="J36" s="113"/>
    </row>
    <row r="37" spans="5:10" s="87" customFormat="1">
      <c r="E37" s="113"/>
      <c r="F37" s="113"/>
      <c r="G37" s="113"/>
      <c r="H37" s="113"/>
      <c r="I37" s="113"/>
      <c r="J37" s="113"/>
    </row>
    <row r="38" spans="5:10" s="87" customFormat="1">
      <c r="E38" s="113"/>
      <c r="F38" s="113"/>
      <c r="G38" s="113"/>
      <c r="H38" s="113"/>
      <c r="I38" s="113"/>
      <c r="J38" s="113"/>
    </row>
    <row r="39" spans="5:10" s="87" customFormat="1">
      <c r="E39" s="113"/>
      <c r="F39" s="113"/>
      <c r="G39" s="113"/>
      <c r="H39" s="113"/>
      <c r="I39" s="113"/>
      <c r="J39" s="113"/>
    </row>
    <row r="40" spans="5:10" s="87" customFormat="1">
      <c r="E40" s="113"/>
      <c r="F40" s="113"/>
      <c r="G40" s="113"/>
      <c r="H40" s="113"/>
      <c r="I40" s="113"/>
      <c r="J40" s="113"/>
    </row>
    <row r="41" spans="5:10" s="87" customFormat="1">
      <c r="E41" s="113"/>
      <c r="F41" s="113"/>
      <c r="G41" s="113"/>
      <c r="H41" s="113"/>
      <c r="I41" s="113"/>
      <c r="J41" s="113"/>
    </row>
    <row r="42" spans="5:10" s="87" customFormat="1">
      <c r="E42" s="113"/>
      <c r="F42" s="113"/>
      <c r="G42" s="113"/>
      <c r="H42" s="113"/>
      <c r="I42" s="113"/>
      <c r="J42" s="113"/>
    </row>
    <row r="43" spans="5:10" s="87" customFormat="1">
      <c r="E43" s="113"/>
      <c r="F43" s="113"/>
      <c r="G43" s="113"/>
      <c r="H43" s="113"/>
      <c r="I43" s="113"/>
      <c r="J43" s="113"/>
    </row>
    <row r="44" spans="5:10" s="87" customFormat="1">
      <c r="E44" s="113"/>
      <c r="F44" s="113"/>
      <c r="G44" s="113"/>
      <c r="H44" s="113"/>
      <c r="I44" s="113"/>
      <c r="J44" s="113"/>
    </row>
    <row r="45" spans="5:10" s="87" customFormat="1">
      <c r="E45" s="113"/>
      <c r="F45" s="113"/>
      <c r="G45" s="113"/>
      <c r="H45" s="113"/>
      <c r="I45" s="113"/>
      <c r="J45" s="113"/>
    </row>
    <row r="46" spans="5:10" s="87" customFormat="1">
      <c r="E46" s="113"/>
      <c r="F46" s="113"/>
      <c r="G46" s="113"/>
      <c r="H46" s="113"/>
      <c r="I46" s="113"/>
      <c r="J46" s="113"/>
    </row>
    <row r="47" spans="5:10" s="87" customFormat="1">
      <c r="E47" s="113"/>
      <c r="F47" s="113"/>
      <c r="G47" s="113"/>
      <c r="H47" s="113"/>
      <c r="I47" s="113"/>
      <c r="J47" s="113"/>
    </row>
    <row r="48" spans="5:10" s="87" customFormat="1">
      <c r="E48" s="113"/>
      <c r="F48" s="113"/>
      <c r="G48" s="113"/>
      <c r="H48" s="113"/>
      <c r="I48" s="113"/>
      <c r="J48" s="113"/>
    </row>
    <row r="49" spans="5:10" s="87" customFormat="1">
      <c r="E49" s="113"/>
      <c r="F49" s="113"/>
      <c r="G49" s="113"/>
      <c r="H49" s="113"/>
      <c r="I49" s="113"/>
      <c r="J49" s="113"/>
    </row>
    <row r="50" spans="5:10" s="87" customFormat="1">
      <c r="E50" s="113"/>
      <c r="F50" s="113"/>
      <c r="G50" s="113"/>
      <c r="H50" s="113"/>
      <c r="I50" s="113"/>
      <c r="J50" s="113"/>
    </row>
    <row r="51" spans="5:10" s="87" customFormat="1">
      <c r="E51" s="113"/>
      <c r="F51" s="113"/>
      <c r="G51" s="113"/>
      <c r="H51" s="113"/>
      <c r="I51" s="113"/>
      <c r="J51" s="113"/>
    </row>
    <row r="52" spans="5:10" s="87" customFormat="1">
      <c r="E52" s="113"/>
      <c r="F52" s="113"/>
      <c r="G52" s="113"/>
      <c r="H52" s="113"/>
      <c r="I52" s="113"/>
      <c r="J52" s="113"/>
    </row>
    <row r="53" spans="5:10" s="87" customFormat="1">
      <c r="E53" s="113"/>
      <c r="F53" s="113"/>
      <c r="G53" s="113"/>
      <c r="H53" s="113"/>
      <c r="I53" s="113"/>
      <c r="J53" s="113"/>
    </row>
    <row r="54" spans="5:10" s="87" customFormat="1">
      <c r="E54" s="113"/>
      <c r="F54" s="113"/>
      <c r="G54" s="113"/>
      <c r="H54" s="113"/>
      <c r="I54" s="113"/>
      <c r="J54" s="113"/>
    </row>
    <row r="55" spans="5:10" s="87" customFormat="1">
      <c r="E55" s="113"/>
      <c r="F55" s="113"/>
      <c r="G55" s="113"/>
      <c r="H55" s="113"/>
      <c r="I55" s="113"/>
      <c r="J55" s="113"/>
    </row>
    <row r="56" spans="5:10" s="87" customFormat="1">
      <c r="E56" s="113"/>
      <c r="F56" s="113"/>
      <c r="G56" s="113"/>
      <c r="H56" s="113"/>
      <c r="I56" s="113"/>
      <c r="J56" s="113"/>
    </row>
    <row r="57" spans="5:10" s="87" customFormat="1">
      <c r="E57" s="113"/>
      <c r="F57" s="113"/>
      <c r="G57" s="113"/>
      <c r="H57" s="113"/>
      <c r="I57" s="113"/>
      <c r="J57" s="113"/>
    </row>
    <row r="58" spans="5:10" s="87" customFormat="1">
      <c r="E58" s="113"/>
      <c r="F58" s="113"/>
      <c r="G58" s="113"/>
      <c r="H58" s="113"/>
      <c r="I58" s="113"/>
      <c r="J58" s="113"/>
    </row>
    <row r="59" spans="5:10" s="87" customFormat="1">
      <c r="E59" s="113"/>
      <c r="F59" s="113"/>
      <c r="G59" s="113"/>
      <c r="H59" s="113"/>
      <c r="I59" s="113"/>
      <c r="J59" s="113"/>
    </row>
    <row r="60" spans="5:10" s="87" customFormat="1">
      <c r="E60" s="113"/>
      <c r="F60" s="113"/>
      <c r="G60" s="113"/>
      <c r="H60" s="113"/>
      <c r="I60" s="113"/>
      <c r="J60" s="113"/>
    </row>
    <row r="61" spans="5:10" s="87" customFormat="1">
      <c r="E61" s="113"/>
      <c r="F61" s="113"/>
      <c r="G61" s="113"/>
      <c r="H61" s="113"/>
      <c r="I61" s="113"/>
      <c r="J61" s="113"/>
    </row>
    <row r="62" spans="5:10" s="87" customFormat="1">
      <c r="E62" s="113"/>
      <c r="F62" s="113"/>
      <c r="G62" s="113"/>
      <c r="H62" s="113"/>
      <c r="I62" s="113"/>
      <c r="J62" s="113"/>
    </row>
    <row r="63" spans="5:10" s="87" customFormat="1">
      <c r="E63" s="113"/>
      <c r="F63" s="113"/>
      <c r="G63" s="113"/>
      <c r="H63" s="113"/>
      <c r="I63" s="113"/>
      <c r="J63" s="113"/>
    </row>
    <row r="64" spans="5:10" s="87" customFormat="1">
      <c r="E64" s="113"/>
      <c r="F64" s="113"/>
      <c r="G64" s="113"/>
      <c r="H64" s="113"/>
      <c r="I64" s="113"/>
      <c r="J64" s="113"/>
    </row>
    <row r="65" spans="5:10" s="87" customFormat="1">
      <c r="E65" s="113"/>
      <c r="F65" s="113"/>
      <c r="G65" s="113"/>
      <c r="H65" s="113"/>
      <c r="I65" s="113"/>
      <c r="J65" s="113"/>
    </row>
    <row r="66" spans="5:10" s="87" customFormat="1">
      <c r="E66" s="113"/>
      <c r="F66" s="113"/>
      <c r="G66" s="113"/>
      <c r="H66" s="113"/>
      <c r="I66" s="113"/>
      <c r="J66" s="113"/>
    </row>
    <row r="67" spans="5:10" s="87" customFormat="1">
      <c r="E67" s="113"/>
      <c r="F67" s="113"/>
      <c r="G67" s="113"/>
      <c r="H67" s="113"/>
      <c r="I67" s="113"/>
      <c r="J67" s="113"/>
    </row>
    <row r="68" spans="5:10" s="87" customFormat="1">
      <c r="E68" s="113"/>
      <c r="F68" s="113"/>
      <c r="G68" s="113"/>
      <c r="H68" s="113"/>
      <c r="I68" s="113"/>
      <c r="J68" s="113"/>
    </row>
    <row r="69" spans="5:10" s="87" customFormat="1">
      <c r="E69" s="113"/>
      <c r="F69" s="113"/>
      <c r="G69" s="113"/>
      <c r="H69" s="113"/>
      <c r="I69" s="113"/>
      <c r="J69" s="113"/>
    </row>
    <row r="70" spans="5:10" s="87" customFormat="1">
      <c r="E70" s="113"/>
      <c r="F70" s="113"/>
      <c r="G70" s="113"/>
      <c r="H70" s="113"/>
      <c r="I70" s="113"/>
      <c r="J70" s="113"/>
    </row>
    <row r="71" spans="5:10" s="87" customFormat="1">
      <c r="E71" s="113"/>
      <c r="F71" s="113"/>
      <c r="G71" s="113"/>
      <c r="H71" s="113"/>
      <c r="I71" s="113"/>
      <c r="J71" s="113"/>
    </row>
    <row r="72" spans="5:10" s="87" customFormat="1">
      <c r="E72" s="113"/>
      <c r="F72" s="113"/>
      <c r="G72" s="113"/>
      <c r="H72" s="113"/>
      <c r="I72" s="113"/>
      <c r="J72" s="113"/>
    </row>
    <row r="73" spans="5:10" s="87" customFormat="1">
      <c r="E73" s="113"/>
      <c r="F73" s="113"/>
      <c r="G73" s="113"/>
      <c r="H73" s="113"/>
      <c r="I73" s="113"/>
      <c r="J73" s="113"/>
    </row>
    <row r="74" spans="5:10" s="87" customFormat="1">
      <c r="E74" s="113"/>
      <c r="F74" s="113"/>
      <c r="G74" s="113"/>
      <c r="H74" s="113"/>
      <c r="I74" s="113"/>
      <c r="J74" s="113"/>
    </row>
    <row r="75" spans="5:10" s="87" customFormat="1">
      <c r="E75" s="113"/>
      <c r="F75" s="113"/>
      <c r="G75" s="113"/>
      <c r="H75" s="113"/>
      <c r="I75" s="113"/>
      <c r="J75" s="113"/>
    </row>
    <row r="76" spans="5:10" s="87" customFormat="1">
      <c r="E76" s="113"/>
      <c r="F76" s="113"/>
      <c r="G76" s="113"/>
      <c r="H76" s="113"/>
      <c r="I76" s="113"/>
      <c r="J76" s="113"/>
    </row>
    <row r="77" spans="5:10" s="87" customFormat="1">
      <c r="E77" s="113"/>
      <c r="F77" s="113"/>
      <c r="G77" s="113"/>
      <c r="H77" s="113"/>
      <c r="I77" s="113"/>
      <c r="J77" s="113"/>
    </row>
    <row r="78" spans="5:10" s="87" customFormat="1">
      <c r="E78" s="113"/>
      <c r="F78" s="113"/>
      <c r="G78" s="113"/>
      <c r="H78" s="113"/>
      <c r="I78" s="113"/>
      <c r="J78" s="113"/>
    </row>
    <row r="79" spans="5:10" s="87" customFormat="1">
      <c r="E79" s="113"/>
      <c r="F79" s="113"/>
      <c r="G79" s="113"/>
      <c r="H79" s="113"/>
      <c r="I79" s="113"/>
      <c r="J79" s="113"/>
    </row>
    <row r="80" spans="5:10" s="87" customFormat="1">
      <c r="E80" s="113"/>
      <c r="F80" s="113"/>
      <c r="G80" s="113"/>
      <c r="H80" s="113"/>
      <c r="I80" s="113"/>
      <c r="J80" s="113"/>
    </row>
    <row r="81" spans="5:10" s="87" customFormat="1">
      <c r="E81" s="113"/>
      <c r="F81" s="113"/>
      <c r="G81" s="113"/>
      <c r="H81" s="113"/>
      <c r="I81" s="113"/>
      <c r="J81" s="113"/>
    </row>
    <row r="82" spans="5:10" s="87" customFormat="1">
      <c r="E82" s="113"/>
      <c r="F82" s="113"/>
      <c r="G82" s="113"/>
      <c r="H82" s="113"/>
      <c r="I82" s="113"/>
      <c r="J82" s="113"/>
    </row>
    <row r="83" spans="5:10" s="87" customFormat="1">
      <c r="E83" s="113"/>
      <c r="F83" s="113"/>
      <c r="G83" s="113"/>
      <c r="H83" s="113"/>
      <c r="I83" s="113"/>
      <c r="J83" s="113"/>
    </row>
    <row r="84" spans="5:10" s="87" customFormat="1">
      <c r="E84" s="113"/>
      <c r="F84" s="113"/>
      <c r="G84" s="113"/>
      <c r="H84" s="113"/>
      <c r="I84" s="113"/>
      <c r="J84" s="113"/>
    </row>
    <row r="85" spans="5:10" s="87" customFormat="1">
      <c r="E85" s="113"/>
      <c r="F85" s="113"/>
      <c r="G85" s="113"/>
      <c r="H85" s="113"/>
      <c r="I85" s="113"/>
      <c r="J85" s="113"/>
    </row>
    <row r="86" spans="5:10" s="87" customFormat="1">
      <c r="E86" s="113"/>
      <c r="F86" s="113"/>
      <c r="G86" s="113"/>
      <c r="H86" s="113"/>
      <c r="I86" s="113"/>
      <c r="J86" s="113"/>
    </row>
    <row r="87" spans="5:10" s="87" customFormat="1">
      <c r="E87" s="113"/>
      <c r="F87" s="113"/>
      <c r="G87" s="113"/>
      <c r="H87" s="113"/>
      <c r="I87" s="113"/>
      <c r="J87" s="113"/>
    </row>
    <row r="88" spans="5:10" s="87" customFormat="1">
      <c r="E88" s="113"/>
      <c r="F88" s="113"/>
      <c r="G88" s="113"/>
      <c r="H88" s="113"/>
      <c r="I88" s="113"/>
      <c r="J88" s="113"/>
    </row>
    <row r="89" spans="5:10" s="87" customFormat="1">
      <c r="E89" s="113"/>
      <c r="F89" s="113"/>
      <c r="G89" s="113"/>
      <c r="H89" s="113"/>
      <c r="I89" s="113"/>
      <c r="J89" s="113"/>
    </row>
    <row r="90" spans="5:10" s="87" customFormat="1">
      <c r="E90" s="113"/>
      <c r="F90" s="113"/>
      <c r="G90" s="113"/>
      <c r="H90" s="113"/>
      <c r="I90" s="113"/>
      <c r="J90" s="113"/>
    </row>
    <row r="91" spans="5:10" s="87" customFormat="1">
      <c r="E91" s="113"/>
      <c r="F91" s="113"/>
      <c r="G91" s="113"/>
      <c r="H91" s="113"/>
      <c r="I91" s="113"/>
      <c r="J91" s="113"/>
    </row>
    <row r="92" spans="5:10" s="87" customFormat="1">
      <c r="E92" s="113"/>
      <c r="F92" s="113"/>
      <c r="G92" s="113"/>
      <c r="H92" s="113"/>
      <c r="I92" s="113"/>
      <c r="J92" s="113"/>
    </row>
    <row r="93" spans="5:10" s="87" customFormat="1">
      <c r="E93" s="113"/>
      <c r="F93" s="113"/>
      <c r="G93" s="113"/>
      <c r="H93" s="113"/>
      <c r="I93" s="113"/>
      <c r="J93" s="113"/>
    </row>
    <row r="94" spans="5:10" s="87" customFormat="1">
      <c r="E94" s="113"/>
      <c r="F94" s="113"/>
      <c r="G94" s="113"/>
      <c r="H94" s="113"/>
      <c r="I94" s="113"/>
      <c r="J94" s="113"/>
    </row>
    <row r="95" spans="5:10" s="87" customFormat="1">
      <c r="E95" s="113"/>
      <c r="F95" s="113"/>
      <c r="G95" s="113"/>
      <c r="H95" s="113"/>
      <c r="I95" s="113"/>
      <c r="J95" s="113"/>
    </row>
    <row r="96" spans="5:10" s="87" customFormat="1">
      <c r="E96" s="113"/>
      <c r="F96" s="113"/>
      <c r="G96" s="113"/>
      <c r="H96" s="113"/>
      <c r="I96" s="113"/>
      <c r="J96" s="113"/>
    </row>
    <row r="97" spans="5:10" s="87" customFormat="1">
      <c r="E97" s="113"/>
      <c r="F97" s="113"/>
      <c r="G97" s="113"/>
      <c r="H97" s="113"/>
      <c r="I97" s="113"/>
      <c r="J97" s="113"/>
    </row>
    <row r="98" spans="5:10" s="87" customFormat="1">
      <c r="E98" s="113"/>
      <c r="F98" s="113"/>
      <c r="G98" s="113"/>
      <c r="H98" s="113"/>
      <c r="I98" s="113"/>
      <c r="J98" s="113"/>
    </row>
    <row r="99" spans="5:10" s="87" customFormat="1">
      <c r="E99" s="113"/>
      <c r="F99" s="113"/>
      <c r="G99" s="113"/>
      <c r="H99" s="113"/>
      <c r="I99" s="113"/>
      <c r="J99" s="113"/>
    </row>
    <row r="100" spans="5:10" s="87" customFormat="1">
      <c r="E100" s="113"/>
      <c r="F100" s="113"/>
      <c r="G100" s="113"/>
      <c r="H100" s="113"/>
      <c r="I100" s="113"/>
      <c r="J100" s="113"/>
    </row>
    <row r="101" spans="5:10" s="87" customFormat="1">
      <c r="E101" s="113"/>
      <c r="F101" s="113"/>
      <c r="G101" s="113"/>
      <c r="H101" s="113"/>
      <c r="I101" s="113"/>
      <c r="J101" s="113"/>
    </row>
    <row r="102" spans="5:10" s="87" customFormat="1">
      <c r="E102" s="113"/>
      <c r="F102" s="113"/>
      <c r="G102" s="113"/>
      <c r="H102" s="113"/>
      <c r="I102" s="113"/>
      <c r="J102" s="113"/>
    </row>
    <row r="103" spans="5:10" s="87" customFormat="1">
      <c r="E103" s="113"/>
      <c r="F103" s="113"/>
      <c r="G103" s="113"/>
      <c r="H103" s="113"/>
      <c r="I103" s="113"/>
      <c r="J103" s="113"/>
    </row>
    <row r="104" spans="5:10" s="87" customFormat="1">
      <c r="E104" s="113"/>
      <c r="F104" s="113"/>
      <c r="G104" s="113"/>
      <c r="H104" s="113"/>
      <c r="I104" s="113"/>
      <c r="J104" s="113"/>
    </row>
    <row r="105" spans="5:10" s="87" customFormat="1">
      <c r="E105" s="113"/>
      <c r="F105" s="113"/>
      <c r="G105" s="113"/>
      <c r="H105" s="113"/>
      <c r="I105" s="113"/>
      <c r="J105" s="113"/>
    </row>
    <row r="106" spans="5:10" s="87" customFormat="1">
      <c r="E106" s="113"/>
      <c r="F106" s="113"/>
      <c r="G106" s="113"/>
      <c r="H106" s="113"/>
      <c r="I106" s="113"/>
      <c r="J106" s="113"/>
    </row>
    <row r="107" spans="5:10" s="87" customFormat="1">
      <c r="E107" s="113"/>
      <c r="F107" s="113"/>
      <c r="G107" s="113"/>
      <c r="H107" s="113"/>
      <c r="I107" s="113"/>
      <c r="J107" s="113"/>
    </row>
    <row r="108" spans="5:10" s="87" customFormat="1">
      <c r="E108" s="113"/>
      <c r="F108" s="113"/>
      <c r="G108" s="113"/>
      <c r="H108" s="113"/>
      <c r="I108" s="113"/>
      <c r="J108" s="113"/>
    </row>
    <row r="109" spans="5:10" s="87" customFormat="1">
      <c r="E109" s="113"/>
      <c r="F109" s="113"/>
      <c r="G109" s="113"/>
      <c r="H109" s="113"/>
      <c r="I109" s="113"/>
      <c r="J109" s="113"/>
    </row>
    <row r="110" spans="5:10" s="87" customFormat="1">
      <c r="E110" s="113"/>
      <c r="F110" s="113"/>
      <c r="G110" s="113"/>
      <c r="H110" s="113"/>
      <c r="I110" s="113"/>
      <c r="J110" s="113"/>
    </row>
    <row r="111" spans="5:10" s="87" customFormat="1">
      <c r="E111" s="113"/>
      <c r="F111" s="113"/>
      <c r="G111" s="113"/>
      <c r="H111" s="113"/>
      <c r="I111" s="113"/>
      <c r="J111" s="113"/>
    </row>
    <row r="112" spans="5:10" s="87" customFormat="1">
      <c r="E112" s="113"/>
      <c r="F112" s="113"/>
      <c r="G112" s="113"/>
      <c r="H112" s="113"/>
      <c r="I112" s="113"/>
      <c r="J112" s="113"/>
    </row>
    <row r="113" spans="5:10" s="87" customFormat="1">
      <c r="E113" s="113"/>
      <c r="F113" s="113"/>
      <c r="G113" s="113"/>
      <c r="H113" s="113"/>
      <c r="I113" s="113"/>
      <c r="J113" s="113"/>
    </row>
    <row r="114" spans="5:10" s="87" customFormat="1">
      <c r="E114" s="113"/>
      <c r="F114" s="113"/>
      <c r="G114" s="113"/>
      <c r="H114" s="113"/>
      <c r="I114" s="113"/>
      <c r="J114" s="113"/>
    </row>
    <row r="115" spans="5:10" s="87" customFormat="1">
      <c r="E115" s="113"/>
      <c r="F115" s="113"/>
      <c r="G115" s="113"/>
      <c r="H115" s="113"/>
      <c r="I115" s="113"/>
      <c r="J115" s="113"/>
    </row>
    <row r="116" spans="5:10" s="87" customFormat="1">
      <c r="E116" s="113"/>
      <c r="F116" s="113"/>
      <c r="G116" s="113"/>
      <c r="H116" s="113"/>
      <c r="I116" s="113"/>
      <c r="J116" s="113"/>
    </row>
    <row r="117" spans="5:10" s="87" customFormat="1">
      <c r="E117" s="113"/>
      <c r="F117" s="113"/>
      <c r="G117" s="113"/>
      <c r="H117" s="113"/>
      <c r="I117" s="113"/>
      <c r="J117" s="113"/>
    </row>
    <row r="118" spans="5:10" s="87" customFormat="1">
      <c r="E118" s="113"/>
      <c r="F118" s="113"/>
      <c r="G118" s="113"/>
      <c r="H118" s="113"/>
      <c r="I118" s="113"/>
      <c r="J118" s="113"/>
    </row>
    <row r="119" spans="5:10" s="87" customFormat="1">
      <c r="E119" s="113"/>
      <c r="F119" s="113"/>
      <c r="G119" s="113"/>
      <c r="H119" s="113"/>
      <c r="I119" s="113"/>
      <c r="J119" s="113"/>
    </row>
    <row r="120" spans="5:10" s="87" customFormat="1">
      <c r="E120" s="113"/>
      <c r="F120" s="113"/>
      <c r="G120" s="113"/>
      <c r="H120" s="113"/>
      <c r="I120" s="113"/>
      <c r="J120" s="113"/>
    </row>
    <row r="121" spans="5:10" s="87" customFormat="1">
      <c r="E121" s="113"/>
      <c r="F121" s="113"/>
      <c r="G121" s="113"/>
      <c r="H121" s="113"/>
      <c r="I121" s="113"/>
      <c r="J121" s="113"/>
    </row>
    <row r="122" spans="5:10" s="87" customFormat="1">
      <c r="E122" s="113"/>
      <c r="F122" s="113"/>
      <c r="G122" s="113"/>
      <c r="H122" s="113"/>
      <c r="I122" s="113"/>
      <c r="J122" s="113"/>
    </row>
    <row r="123" spans="5:10" s="87" customFormat="1">
      <c r="E123" s="113"/>
      <c r="F123" s="113"/>
      <c r="G123" s="113"/>
      <c r="H123" s="113"/>
      <c r="I123" s="113"/>
      <c r="J123" s="113"/>
    </row>
    <row r="124" spans="5:10" s="87" customFormat="1">
      <c r="E124" s="113"/>
      <c r="F124" s="113"/>
      <c r="G124" s="113"/>
      <c r="H124" s="113"/>
      <c r="I124" s="113"/>
      <c r="J124" s="113"/>
    </row>
    <row r="125" spans="5:10" s="87" customFormat="1">
      <c r="E125" s="113"/>
      <c r="F125" s="113"/>
      <c r="G125" s="113"/>
      <c r="H125" s="113"/>
      <c r="I125" s="113"/>
      <c r="J125" s="113"/>
    </row>
    <row r="126" spans="5:10" s="87" customFormat="1">
      <c r="E126" s="113"/>
      <c r="F126" s="113"/>
      <c r="G126" s="113"/>
      <c r="H126" s="113"/>
      <c r="I126" s="113"/>
      <c r="J126" s="113"/>
    </row>
    <row r="127" spans="5:10" s="87" customFormat="1">
      <c r="E127" s="113"/>
      <c r="F127" s="113"/>
      <c r="G127" s="113"/>
      <c r="H127" s="113"/>
      <c r="I127" s="113"/>
      <c r="J127" s="113"/>
    </row>
    <row r="128" spans="5:10" s="87" customFormat="1">
      <c r="E128" s="113"/>
      <c r="F128" s="113"/>
      <c r="G128" s="113"/>
      <c r="H128" s="113"/>
      <c r="I128" s="113"/>
      <c r="J128" s="113"/>
    </row>
    <row r="129" spans="5:10" s="87" customFormat="1">
      <c r="E129" s="113"/>
      <c r="F129" s="113"/>
      <c r="G129" s="113"/>
      <c r="H129" s="113"/>
      <c r="I129" s="113"/>
      <c r="J129" s="113"/>
    </row>
    <row r="130" spans="5:10" s="87" customFormat="1">
      <c r="E130" s="113"/>
      <c r="F130" s="113"/>
      <c r="G130" s="113"/>
      <c r="H130" s="113"/>
      <c r="I130" s="113"/>
      <c r="J130" s="113"/>
    </row>
    <row r="131" spans="5:10" s="87" customFormat="1">
      <c r="E131" s="113"/>
      <c r="F131" s="113"/>
      <c r="G131" s="113"/>
      <c r="H131" s="113"/>
      <c r="I131" s="113"/>
      <c r="J131" s="113"/>
    </row>
    <row r="132" spans="5:10" s="87" customFormat="1">
      <c r="E132" s="113"/>
      <c r="F132" s="113"/>
      <c r="G132" s="113"/>
      <c r="H132" s="113"/>
      <c r="I132" s="113"/>
      <c r="J132" s="113"/>
    </row>
    <row r="133" spans="5:10" s="87" customFormat="1">
      <c r="E133" s="113"/>
      <c r="F133" s="113"/>
      <c r="G133" s="113"/>
      <c r="H133" s="113"/>
      <c r="I133" s="113"/>
      <c r="J133" s="113"/>
    </row>
    <row r="134" spans="5:10" s="87" customFormat="1">
      <c r="E134" s="113"/>
      <c r="F134" s="113"/>
      <c r="G134" s="113"/>
      <c r="H134" s="113"/>
      <c r="I134" s="113"/>
      <c r="J134" s="113"/>
    </row>
    <row r="135" spans="5:10" s="87" customFormat="1">
      <c r="E135" s="113"/>
      <c r="F135" s="113"/>
      <c r="G135" s="113"/>
      <c r="H135" s="113"/>
      <c r="I135" s="113"/>
      <c r="J135" s="113"/>
    </row>
    <row r="136" spans="5:10" s="87" customFormat="1">
      <c r="E136" s="113"/>
      <c r="F136" s="113"/>
      <c r="G136" s="113"/>
      <c r="H136" s="113"/>
      <c r="I136" s="113"/>
      <c r="J136" s="113"/>
    </row>
    <row r="137" spans="5:10" s="87" customFormat="1">
      <c r="E137" s="113"/>
      <c r="F137" s="113"/>
      <c r="G137" s="113"/>
      <c r="H137" s="113"/>
      <c r="I137" s="113"/>
      <c r="J137" s="113"/>
    </row>
    <row r="138" spans="5:10" s="87" customFormat="1">
      <c r="E138" s="113"/>
      <c r="F138" s="113"/>
      <c r="G138" s="113"/>
      <c r="H138" s="113"/>
      <c r="I138" s="113"/>
      <c r="J138" s="113"/>
    </row>
    <row r="139" spans="5:10" s="87" customFormat="1">
      <c r="E139" s="113"/>
      <c r="F139" s="113"/>
      <c r="G139" s="113"/>
      <c r="H139" s="113"/>
      <c r="I139" s="113"/>
      <c r="J139" s="113"/>
    </row>
    <row r="140" spans="5:10" s="87" customFormat="1">
      <c r="E140" s="113"/>
      <c r="F140" s="113"/>
      <c r="G140" s="113"/>
      <c r="H140" s="113"/>
      <c r="I140" s="113"/>
      <c r="J140" s="113"/>
    </row>
    <row r="141" spans="5:10" s="87" customFormat="1">
      <c r="E141" s="113"/>
      <c r="F141" s="113"/>
      <c r="G141" s="113"/>
      <c r="H141" s="113"/>
      <c r="I141" s="113"/>
      <c r="J141" s="113"/>
    </row>
    <row r="142" spans="5:10" s="87" customFormat="1">
      <c r="E142" s="113"/>
      <c r="F142" s="113"/>
      <c r="G142" s="113"/>
      <c r="H142" s="113"/>
      <c r="I142" s="113"/>
      <c r="J142" s="113"/>
    </row>
    <row r="143" spans="5:10" s="87" customFormat="1">
      <c r="E143" s="113"/>
      <c r="F143" s="113"/>
      <c r="G143" s="113"/>
      <c r="H143" s="113"/>
      <c r="I143" s="113"/>
      <c r="J143" s="113"/>
    </row>
    <row r="144" spans="5:10" s="87" customFormat="1">
      <c r="E144" s="113"/>
      <c r="F144" s="113"/>
      <c r="G144" s="113"/>
      <c r="H144" s="113"/>
      <c r="I144" s="113"/>
      <c r="J144" s="113"/>
    </row>
    <row r="145" spans="5:10" s="87" customFormat="1">
      <c r="E145" s="113"/>
      <c r="F145" s="113"/>
      <c r="G145" s="113"/>
      <c r="H145" s="113"/>
      <c r="I145" s="113"/>
      <c r="J145" s="113"/>
    </row>
    <row r="146" spans="5:10" s="87" customFormat="1">
      <c r="E146" s="113"/>
      <c r="F146" s="113"/>
      <c r="G146" s="113"/>
      <c r="H146" s="113"/>
      <c r="I146" s="113"/>
      <c r="J146" s="113"/>
    </row>
    <row r="147" spans="5:10" s="87" customFormat="1">
      <c r="E147" s="113"/>
      <c r="F147" s="113"/>
      <c r="G147" s="113"/>
      <c r="H147" s="113"/>
      <c r="I147" s="113"/>
      <c r="J147" s="113"/>
    </row>
    <row r="148" spans="5:10" s="87" customFormat="1">
      <c r="E148" s="113"/>
      <c r="F148" s="113"/>
      <c r="G148" s="113"/>
      <c r="H148" s="113"/>
      <c r="I148" s="113"/>
      <c r="J148" s="113"/>
    </row>
    <row r="149" spans="5:10" s="87" customFormat="1">
      <c r="E149" s="113"/>
      <c r="F149" s="113"/>
      <c r="G149" s="113"/>
      <c r="H149" s="113"/>
      <c r="I149" s="113"/>
      <c r="J149" s="113"/>
    </row>
    <row r="150" spans="5:10" s="87" customFormat="1">
      <c r="E150" s="113"/>
      <c r="F150" s="113"/>
      <c r="G150" s="113"/>
      <c r="H150" s="113"/>
      <c r="I150" s="113"/>
      <c r="J150" s="113"/>
    </row>
    <row r="151" spans="5:10" s="87" customFormat="1">
      <c r="E151" s="113"/>
      <c r="F151" s="113"/>
      <c r="G151" s="113"/>
      <c r="H151" s="113"/>
      <c r="I151" s="113"/>
      <c r="J151" s="113"/>
    </row>
    <row r="152" spans="5:10" s="87" customFormat="1">
      <c r="E152" s="113"/>
      <c r="F152" s="113"/>
      <c r="G152" s="113"/>
      <c r="H152" s="113"/>
      <c r="I152" s="113"/>
      <c r="J152" s="113"/>
    </row>
    <row r="153" spans="5:10" s="87" customFormat="1">
      <c r="E153" s="113"/>
      <c r="F153" s="113"/>
      <c r="G153" s="113"/>
      <c r="H153" s="113"/>
      <c r="I153" s="113"/>
      <c r="J153" s="113"/>
    </row>
    <row r="154" spans="5:10" s="87" customFormat="1">
      <c r="E154" s="113"/>
      <c r="F154" s="113"/>
      <c r="G154" s="113"/>
      <c r="H154" s="113"/>
      <c r="I154" s="113"/>
      <c r="J154" s="113"/>
    </row>
    <row r="155" spans="5:10" s="87" customFormat="1">
      <c r="E155" s="113"/>
      <c r="F155" s="113"/>
      <c r="G155" s="113"/>
      <c r="H155" s="113"/>
      <c r="I155" s="113"/>
      <c r="J155" s="113"/>
    </row>
    <row r="156" spans="5:10" s="87" customFormat="1">
      <c r="E156" s="113"/>
      <c r="F156" s="113"/>
      <c r="G156" s="113"/>
      <c r="H156" s="113"/>
      <c r="I156" s="113"/>
      <c r="J156" s="113"/>
    </row>
    <row r="157" spans="5:10" s="87" customFormat="1">
      <c r="E157" s="113"/>
      <c r="F157" s="113"/>
      <c r="G157" s="113"/>
      <c r="H157" s="113"/>
      <c r="I157" s="113"/>
      <c r="J157" s="113"/>
    </row>
    <row r="158" spans="5:10" s="87" customFormat="1">
      <c r="E158" s="113"/>
      <c r="F158" s="113"/>
      <c r="G158" s="113"/>
      <c r="H158" s="113"/>
      <c r="I158" s="113"/>
      <c r="J158" s="113"/>
    </row>
    <row r="159" spans="5:10" s="87" customFormat="1">
      <c r="E159" s="113"/>
      <c r="F159" s="113"/>
      <c r="G159" s="113"/>
      <c r="H159" s="113"/>
      <c r="I159" s="113"/>
      <c r="J159" s="113"/>
    </row>
    <row r="160" spans="5:10" s="87" customFormat="1">
      <c r="E160" s="113"/>
      <c r="F160" s="113"/>
      <c r="G160" s="113"/>
      <c r="H160" s="113"/>
      <c r="I160" s="113"/>
      <c r="J160" s="113"/>
    </row>
    <row r="161" spans="5:10" s="87" customFormat="1">
      <c r="E161" s="113"/>
      <c r="F161" s="113"/>
      <c r="G161" s="113"/>
      <c r="H161" s="113"/>
      <c r="I161" s="113"/>
      <c r="J161" s="113"/>
    </row>
    <row r="162" spans="5:10" s="87" customFormat="1">
      <c r="E162" s="113"/>
      <c r="F162" s="113"/>
      <c r="G162" s="113"/>
      <c r="H162" s="113"/>
      <c r="I162" s="113"/>
      <c r="J162" s="113"/>
    </row>
    <row r="163" spans="5:10" s="87" customFormat="1">
      <c r="E163" s="113"/>
      <c r="F163" s="113"/>
      <c r="G163" s="113"/>
      <c r="H163" s="113"/>
      <c r="I163" s="113"/>
      <c r="J163" s="113"/>
    </row>
    <row r="164" spans="5:10" s="87" customFormat="1">
      <c r="E164" s="113"/>
      <c r="F164" s="113"/>
      <c r="G164" s="113"/>
      <c r="H164" s="113"/>
      <c r="I164" s="113"/>
      <c r="J164" s="113"/>
    </row>
    <row r="165" spans="5:10" s="87" customFormat="1">
      <c r="E165" s="113"/>
      <c r="F165" s="113"/>
      <c r="G165" s="113"/>
      <c r="H165" s="113"/>
      <c r="I165" s="113"/>
      <c r="J165" s="113"/>
    </row>
    <row r="166" spans="5:10" s="87" customFormat="1">
      <c r="E166" s="113"/>
      <c r="F166" s="113"/>
      <c r="G166" s="113"/>
      <c r="H166" s="113"/>
      <c r="I166" s="113"/>
      <c r="J166" s="113"/>
    </row>
    <row r="167" spans="5:10" s="87" customFormat="1">
      <c r="E167" s="113"/>
      <c r="F167" s="113"/>
      <c r="G167" s="113"/>
      <c r="H167" s="113"/>
      <c r="I167" s="113"/>
      <c r="J167" s="113"/>
    </row>
    <row r="168" spans="5:10" s="87" customFormat="1">
      <c r="E168" s="113"/>
      <c r="F168" s="113"/>
      <c r="G168" s="113"/>
      <c r="H168" s="113"/>
      <c r="I168" s="113"/>
      <c r="J168" s="113"/>
    </row>
    <row r="169" spans="5:10" s="87" customFormat="1">
      <c r="E169" s="113"/>
      <c r="F169" s="113"/>
      <c r="G169" s="113"/>
      <c r="H169" s="113"/>
      <c r="I169" s="113"/>
      <c r="J169" s="113"/>
    </row>
    <row r="170" spans="5:10" s="87" customFormat="1">
      <c r="E170" s="113"/>
      <c r="F170" s="113"/>
      <c r="G170" s="113"/>
      <c r="H170" s="113"/>
      <c r="I170" s="113"/>
      <c r="J170" s="113"/>
    </row>
    <row r="171" spans="5:10" s="87" customFormat="1">
      <c r="E171" s="113"/>
      <c r="F171" s="113"/>
      <c r="G171" s="113"/>
      <c r="H171" s="113"/>
      <c r="I171" s="113"/>
      <c r="J171" s="113"/>
    </row>
    <row r="172" spans="5:10" s="87" customFormat="1">
      <c r="E172" s="113"/>
      <c r="F172" s="113"/>
      <c r="G172" s="113"/>
      <c r="H172" s="113"/>
      <c r="I172" s="113"/>
      <c r="J172" s="113"/>
    </row>
    <row r="173" spans="5:10" s="87" customFormat="1">
      <c r="E173" s="113"/>
      <c r="F173" s="113"/>
      <c r="G173" s="113"/>
      <c r="H173" s="113"/>
      <c r="I173" s="113"/>
      <c r="J173" s="113"/>
    </row>
    <row r="174" spans="5:10" s="87" customFormat="1">
      <c r="E174" s="113"/>
      <c r="F174" s="113"/>
      <c r="G174" s="113"/>
      <c r="H174" s="113"/>
      <c r="I174" s="113"/>
      <c r="J174" s="113"/>
    </row>
    <row r="175" spans="5:10" s="87" customFormat="1">
      <c r="E175" s="113"/>
      <c r="F175" s="113"/>
      <c r="G175" s="113"/>
      <c r="H175" s="113"/>
      <c r="I175" s="113"/>
      <c r="J175" s="113"/>
    </row>
    <row r="176" spans="5:10" s="87" customFormat="1">
      <c r="E176" s="113"/>
      <c r="F176" s="113"/>
      <c r="G176" s="113"/>
      <c r="H176" s="113"/>
      <c r="I176" s="113"/>
      <c r="J176" s="113"/>
    </row>
    <row r="177" spans="5:10" s="87" customFormat="1">
      <c r="E177" s="113"/>
      <c r="F177" s="113"/>
      <c r="G177" s="113"/>
      <c r="H177" s="113"/>
      <c r="I177" s="113"/>
      <c r="J177" s="113"/>
    </row>
    <row r="178" spans="5:10" s="87" customFormat="1">
      <c r="E178" s="113"/>
      <c r="F178" s="113"/>
      <c r="G178" s="113"/>
      <c r="H178" s="113"/>
      <c r="I178" s="113"/>
      <c r="J178" s="113"/>
    </row>
    <row r="179" spans="5:10" s="87" customFormat="1">
      <c r="E179" s="113"/>
      <c r="F179" s="113"/>
      <c r="G179" s="113"/>
      <c r="H179" s="113"/>
      <c r="I179" s="113"/>
      <c r="J179" s="113"/>
    </row>
    <row r="180" spans="5:10" s="87" customFormat="1">
      <c r="E180" s="113"/>
      <c r="F180" s="113"/>
      <c r="G180" s="113"/>
      <c r="H180" s="113"/>
      <c r="I180" s="113"/>
      <c r="J180" s="113"/>
    </row>
    <row r="181" spans="5:10" s="87" customFormat="1">
      <c r="E181" s="113"/>
      <c r="F181" s="113"/>
      <c r="G181" s="113"/>
      <c r="H181" s="113"/>
      <c r="I181" s="113"/>
      <c r="J181" s="113"/>
    </row>
    <row r="182" spans="5:10" s="87" customFormat="1">
      <c r="E182" s="113"/>
      <c r="F182" s="113"/>
      <c r="G182" s="113"/>
      <c r="H182" s="113"/>
      <c r="I182" s="113"/>
      <c r="J182" s="113"/>
    </row>
    <row r="183" spans="5:10" s="87" customFormat="1">
      <c r="E183" s="113"/>
      <c r="F183" s="113"/>
      <c r="G183" s="113"/>
      <c r="H183" s="113"/>
      <c r="I183" s="113"/>
      <c r="J183" s="113"/>
    </row>
    <row r="184" spans="5:10" s="87" customFormat="1">
      <c r="E184" s="113"/>
      <c r="F184" s="113"/>
      <c r="G184" s="113"/>
      <c r="H184" s="113"/>
      <c r="I184" s="113"/>
      <c r="J184" s="113"/>
    </row>
    <row r="185" spans="5:10" s="87" customFormat="1">
      <c r="E185" s="113"/>
      <c r="F185" s="113"/>
      <c r="G185" s="113"/>
      <c r="H185" s="113"/>
      <c r="I185" s="113"/>
      <c r="J185" s="113"/>
    </row>
    <row r="186" spans="5:10" s="87" customFormat="1">
      <c r="E186" s="113"/>
      <c r="F186" s="113"/>
      <c r="G186" s="113"/>
      <c r="H186" s="113"/>
      <c r="I186" s="113"/>
      <c r="J186" s="113"/>
    </row>
    <row r="187" spans="5:10" s="87" customFormat="1">
      <c r="E187" s="113"/>
      <c r="F187" s="113"/>
      <c r="G187" s="113"/>
      <c r="H187" s="113"/>
      <c r="I187" s="113"/>
      <c r="J187" s="113"/>
    </row>
    <row r="188" spans="5:10" s="87" customFormat="1">
      <c r="E188" s="113"/>
      <c r="F188" s="113"/>
      <c r="G188" s="113"/>
      <c r="H188" s="113"/>
      <c r="I188" s="113"/>
      <c r="J188" s="113"/>
    </row>
    <row r="189" spans="5:10" s="87" customFormat="1">
      <c r="E189" s="113"/>
      <c r="F189" s="113"/>
      <c r="G189" s="113"/>
      <c r="H189" s="113"/>
      <c r="I189" s="113"/>
      <c r="J189" s="113"/>
    </row>
    <row r="190" spans="5:10" s="87" customFormat="1">
      <c r="E190" s="113"/>
      <c r="F190" s="113"/>
      <c r="G190" s="113"/>
      <c r="H190" s="113"/>
      <c r="I190" s="113"/>
      <c r="J190" s="113"/>
    </row>
    <row r="191" spans="5:10" s="87" customFormat="1">
      <c r="E191" s="113"/>
      <c r="F191" s="113"/>
      <c r="G191" s="113"/>
      <c r="H191" s="113"/>
      <c r="I191" s="113"/>
      <c r="J191" s="113"/>
    </row>
    <row r="192" spans="5:10" s="87" customFormat="1">
      <c r="E192" s="113"/>
      <c r="F192" s="113"/>
      <c r="G192" s="113"/>
      <c r="H192" s="113"/>
      <c r="I192" s="113"/>
      <c r="J192" s="113"/>
    </row>
    <row r="193" spans="5:10" s="87" customFormat="1">
      <c r="E193" s="113"/>
      <c r="F193" s="113"/>
      <c r="G193" s="113"/>
      <c r="H193" s="113"/>
      <c r="I193" s="113"/>
      <c r="J193" s="113"/>
    </row>
    <row r="194" spans="5:10" s="87" customFormat="1">
      <c r="E194" s="113"/>
      <c r="F194" s="113"/>
      <c r="G194" s="113"/>
      <c r="H194" s="113"/>
      <c r="I194" s="113"/>
      <c r="J194" s="113"/>
    </row>
    <row r="195" spans="5:10" s="87" customFormat="1">
      <c r="E195" s="113"/>
      <c r="F195" s="113"/>
      <c r="G195" s="113"/>
      <c r="H195" s="113"/>
      <c r="I195" s="113"/>
      <c r="J195" s="113"/>
    </row>
    <row r="196" spans="5:10" s="87" customFormat="1">
      <c r="E196" s="113"/>
      <c r="F196" s="113"/>
      <c r="G196" s="113"/>
      <c r="H196" s="113"/>
      <c r="I196" s="113"/>
      <c r="J196" s="113"/>
    </row>
    <row r="197" spans="5:10" s="87" customFormat="1">
      <c r="E197" s="113"/>
      <c r="F197" s="113"/>
      <c r="G197" s="113"/>
      <c r="H197" s="113"/>
      <c r="I197" s="113"/>
      <c r="J197" s="113"/>
    </row>
    <row r="198" spans="5:10" s="87" customFormat="1">
      <c r="E198" s="113"/>
      <c r="F198" s="113"/>
      <c r="G198" s="113"/>
      <c r="H198" s="113"/>
      <c r="I198" s="113"/>
      <c r="J198" s="113"/>
    </row>
    <row r="199" spans="5:10" s="87" customFormat="1">
      <c r="E199" s="113"/>
      <c r="F199" s="113"/>
      <c r="G199" s="113"/>
      <c r="H199" s="113"/>
      <c r="I199" s="113"/>
      <c r="J199" s="113"/>
    </row>
    <row r="200" spans="5:10" s="87" customFormat="1">
      <c r="E200" s="113"/>
      <c r="F200" s="113"/>
      <c r="G200" s="113"/>
      <c r="H200" s="113"/>
      <c r="I200" s="113"/>
      <c r="J200" s="113"/>
    </row>
    <row r="201" spans="5:10" s="87" customFormat="1">
      <c r="E201" s="113"/>
      <c r="F201" s="113"/>
      <c r="G201" s="113"/>
      <c r="H201" s="113"/>
      <c r="I201" s="113"/>
      <c r="J201" s="113"/>
    </row>
    <row r="202" spans="5:10" s="87" customFormat="1">
      <c r="E202" s="113"/>
      <c r="F202" s="113"/>
      <c r="G202" s="113"/>
      <c r="H202" s="113"/>
      <c r="I202" s="113"/>
      <c r="J202" s="113"/>
    </row>
    <row r="203" spans="5:10" s="87" customFormat="1">
      <c r="E203" s="113"/>
      <c r="F203" s="113"/>
      <c r="G203" s="113"/>
      <c r="H203" s="113"/>
      <c r="I203" s="113"/>
      <c r="J203" s="113"/>
    </row>
    <row r="204" spans="5:10" s="87" customFormat="1">
      <c r="E204" s="113"/>
      <c r="F204" s="113"/>
      <c r="G204" s="113"/>
      <c r="H204" s="113"/>
      <c r="I204" s="113"/>
      <c r="J204" s="113"/>
    </row>
    <row r="205" spans="5:10" s="87" customFormat="1">
      <c r="E205" s="113"/>
      <c r="F205" s="113"/>
      <c r="G205" s="113"/>
      <c r="H205" s="113"/>
      <c r="I205" s="113"/>
      <c r="J205" s="113"/>
    </row>
    <row r="206" spans="5:10" s="87" customFormat="1">
      <c r="E206" s="113"/>
      <c r="F206" s="113"/>
      <c r="G206" s="113"/>
      <c r="H206" s="113"/>
      <c r="I206" s="113"/>
      <c r="J206" s="113"/>
    </row>
    <row r="207" spans="5:10" s="87" customFormat="1">
      <c r="E207" s="113"/>
      <c r="F207" s="113"/>
      <c r="G207" s="113"/>
      <c r="H207" s="113"/>
      <c r="I207" s="113"/>
      <c r="J207" s="113"/>
    </row>
    <row r="208" spans="5:10" s="87" customFormat="1">
      <c r="E208" s="113"/>
      <c r="F208" s="113"/>
      <c r="G208" s="113"/>
      <c r="H208" s="113"/>
      <c r="I208" s="113"/>
      <c r="J208" s="113"/>
    </row>
    <row r="209" spans="5:10" s="87" customFormat="1">
      <c r="E209" s="113"/>
      <c r="F209" s="113"/>
      <c r="G209" s="113"/>
      <c r="H209" s="113"/>
      <c r="I209" s="113"/>
      <c r="J209" s="113"/>
    </row>
    <row r="210" spans="5:10" s="87" customFormat="1">
      <c r="E210" s="113"/>
      <c r="F210" s="113"/>
      <c r="G210" s="113"/>
      <c r="H210" s="113"/>
      <c r="I210" s="113"/>
      <c r="J210" s="113"/>
    </row>
    <row r="211" spans="5:10" s="87" customFormat="1">
      <c r="E211" s="113"/>
      <c r="F211" s="113"/>
      <c r="G211" s="113"/>
      <c r="H211" s="113"/>
      <c r="I211" s="113"/>
      <c r="J211" s="113"/>
    </row>
    <row r="212" spans="5:10" s="87" customFormat="1">
      <c r="E212" s="113"/>
      <c r="F212" s="113"/>
      <c r="G212" s="113"/>
      <c r="H212" s="113"/>
      <c r="I212" s="113"/>
      <c r="J212" s="113"/>
    </row>
    <row r="213" spans="5:10" s="87" customFormat="1">
      <c r="E213" s="113"/>
      <c r="F213" s="113"/>
      <c r="G213" s="113"/>
      <c r="H213" s="113"/>
      <c r="I213" s="113"/>
      <c r="J213" s="113"/>
    </row>
    <row r="214" spans="5:10" s="87" customFormat="1">
      <c r="E214" s="113"/>
      <c r="F214" s="113"/>
      <c r="G214" s="113"/>
      <c r="H214" s="113"/>
      <c r="I214" s="113"/>
      <c r="J214" s="113"/>
    </row>
    <row r="215" spans="5:10" s="87" customFormat="1">
      <c r="E215" s="113"/>
      <c r="F215" s="113"/>
      <c r="G215" s="113"/>
      <c r="H215" s="113"/>
      <c r="I215" s="113"/>
      <c r="J215" s="113"/>
    </row>
    <row r="216" spans="5:10" s="87" customFormat="1">
      <c r="E216" s="113"/>
      <c r="F216" s="113"/>
      <c r="G216" s="113"/>
      <c r="H216" s="113"/>
      <c r="I216" s="113"/>
      <c r="J216" s="113"/>
    </row>
    <row r="217" spans="5:10" s="87" customFormat="1">
      <c r="E217" s="113"/>
      <c r="F217" s="113"/>
      <c r="G217" s="113"/>
      <c r="H217" s="113"/>
      <c r="I217" s="113"/>
      <c r="J217" s="113"/>
    </row>
    <row r="218" spans="5:10" s="87" customFormat="1">
      <c r="E218" s="113"/>
      <c r="F218" s="113"/>
      <c r="G218" s="113"/>
      <c r="H218" s="113"/>
      <c r="I218" s="113"/>
      <c r="J218" s="113"/>
    </row>
    <row r="219" spans="5:10" s="87" customFormat="1">
      <c r="E219" s="113"/>
      <c r="F219" s="113"/>
      <c r="G219" s="113"/>
      <c r="H219" s="113"/>
      <c r="I219" s="113"/>
      <c r="J219" s="113"/>
    </row>
    <row r="220" spans="5:10" s="87" customFormat="1">
      <c r="E220" s="113"/>
      <c r="F220" s="113"/>
      <c r="G220" s="113"/>
      <c r="H220" s="113"/>
      <c r="I220" s="113"/>
      <c r="J220" s="113"/>
    </row>
    <row r="221" spans="5:10" s="87" customFormat="1">
      <c r="E221" s="113"/>
      <c r="F221" s="113"/>
      <c r="G221" s="113"/>
      <c r="H221" s="113"/>
      <c r="I221" s="113"/>
      <c r="J221" s="113"/>
    </row>
    <row r="222" spans="5:10" s="87" customFormat="1">
      <c r="E222" s="113"/>
      <c r="F222" s="113"/>
      <c r="G222" s="113"/>
      <c r="H222" s="113"/>
      <c r="I222" s="113"/>
      <c r="J222" s="113"/>
    </row>
    <row r="223" spans="5:10" s="87" customFormat="1">
      <c r="E223" s="113"/>
      <c r="F223" s="113"/>
      <c r="G223" s="113"/>
      <c r="H223" s="113"/>
      <c r="I223" s="113"/>
      <c r="J223" s="113"/>
    </row>
    <row r="224" spans="5:10" s="87" customFormat="1">
      <c r="E224" s="113"/>
      <c r="F224" s="113"/>
      <c r="G224" s="113"/>
      <c r="H224" s="113"/>
      <c r="I224" s="113"/>
      <c r="J224" s="113"/>
    </row>
    <row r="225" spans="5:10" s="87" customFormat="1">
      <c r="E225" s="113"/>
      <c r="F225" s="113"/>
      <c r="G225" s="113"/>
      <c r="H225" s="113"/>
      <c r="I225" s="113"/>
      <c r="J225" s="113"/>
    </row>
    <row r="226" spans="5:10" s="87" customFormat="1">
      <c r="E226" s="113"/>
      <c r="F226" s="113"/>
      <c r="G226" s="113"/>
      <c r="H226" s="113"/>
      <c r="I226" s="113"/>
      <c r="J226" s="113"/>
    </row>
    <row r="227" spans="5:10" s="87" customFormat="1">
      <c r="E227" s="113"/>
      <c r="F227" s="113"/>
      <c r="G227" s="113"/>
      <c r="H227" s="113"/>
      <c r="I227" s="113"/>
      <c r="J227" s="113"/>
    </row>
    <row r="228" spans="5:10" s="87" customFormat="1">
      <c r="E228" s="113"/>
      <c r="F228" s="113"/>
      <c r="G228" s="113"/>
      <c r="H228" s="113"/>
      <c r="I228" s="113"/>
      <c r="J228" s="113"/>
    </row>
    <row r="229" spans="5:10" s="87" customFormat="1">
      <c r="E229" s="113"/>
      <c r="F229" s="113"/>
      <c r="G229" s="113"/>
      <c r="H229" s="113"/>
      <c r="I229" s="113"/>
      <c r="J229" s="113"/>
    </row>
    <row r="230" spans="5:10" s="87" customFormat="1">
      <c r="E230" s="113"/>
      <c r="F230" s="113"/>
      <c r="G230" s="113"/>
      <c r="H230" s="113"/>
      <c r="I230" s="113"/>
      <c r="J230" s="113"/>
    </row>
    <row r="231" spans="5:10" s="87" customFormat="1">
      <c r="E231" s="113"/>
      <c r="F231" s="113"/>
      <c r="G231" s="113"/>
      <c r="H231" s="113"/>
      <c r="I231" s="113"/>
      <c r="J231" s="113"/>
    </row>
    <row r="232" spans="5:10" s="87" customFormat="1">
      <c r="E232" s="113"/>
      <c r="F232" s="113"/>
      <c r="G232" s="113"/>
      <c r="H232" s="113"/>
      <c r="I232" s="113"/>
      <c r="J232" s="113"/>
    </row>
    <row r="233" spans="5:10" s="87" customFormat="1">
      <c r="E233" s="113"/>
      <c r="F233" s="113"/>
      <c r="G233" s="113"/>
      <c r="H233" s="113"/>
      <c r="I233" s="113"/>
      <c r="J233" s="113"/>
    </row>
    <row r="234" spans="5:10" s="87" customFormat="1">
      <c r="E234" s="113"/>
      <c r="F234" s="113"/>
      <c r="G234" s="113"/>
      <c r="H234" s="113"/>
      <c r="I234" s="113"/>
      <c r="J234" s="113"/>
    </row>
    <row r="235" spans="5:10" s="87" customFormat="1">
      <c r="E235" s="113"/>
      <c r="F235" s="113"/>
      <c r="G235" s="113"/>
      <c r="H235" s="113"/>
      <c r="I235" s="113"/>
      <c r="J235" s="113"/>
    </row>
    <row r="236" spans="5:10" s="87" customFormat="1">
      <c r="E236" s="113"/>
      <c r="F236" s="113"/>
      <c r="G236" s="113"/>
      <c r="H236" s="113"/>
      <c r="I236" s="113"/>
      <c r="J236" s="113"/>
    </row>
    <row r="237" spans="5:10" s="87" customFormat="1">
      <c r="E237" s="113"/>
      <c r="F237" s="113"/>
      <c r="G237" s="113"/>
      <c r="H237" s="113"/>
      <c r="I237" s="113"/>
      <c r="J237" s="113"/>
    </row>
    <row r="238" spans="5:10" s="87" customFormat="1">
      <c r="E238" s="113"/>
      <c r="F238" s="113"/>
      <c r="G238" s="113"/>
      <c r="H238" s="113"/>
      <c r="I238" s="113"/>
      <c r="J238" s="113"/>
    </row>
    <row r="239" spans="5:10" s="87" customFormat="1">
      <c r="E239" s="113"/>
      <c r="F239" s="113"/>
      <c r="G239" s="113"/>
      <c r="H239" s="113"/>
      <c r="I239" s="113"/>
      <c r="J239" s="113"/>
    </row>
    <row r="240" spans="5:10" s="87" customFormat="1">
      <c r="E240" s="113"/>
      <c r="F240" s="113"/>
      <c r="G240" s="113"/>
      <c r="H240" s="113"/>
      <c r="I240" s="113"/>
      <c r="J240" s="113"/>
    </row>
    <row r="241" spans="5:10" s="87" customFormat="1">
      <c r="E241" s="113"/>
      <c r="F241" s="113"/>
      <c r="G241" s="113"/>
      <c r="H241" s="113"/>
      <c r="I241" s="113"/>
      <c r="J241" s="113"/>
    </row>
    <row r="242" spans="5:10" s="87" customFormat="1">
      <c r="E242" s="113"/>
      <c r="F242" s="113"/>
      <c r="G242" s="113"/>
      <c r="H242" s="113"/>
      <c r="I242" s="113"/>
      <c r="J242" s="113"/>
    </row>
    <row r="243" spans="5:10" s="87" customFormat="1">
      <c r="E243" s="113"/>
      <c r="F243" s="113"/>
      <c r="G243" s="113"/>
      <c r="H243" s="113"/>
      <c r="I243" s="113"/>
      <c r="J243" s="113"/>
    </row>
    <row r="244" spans="5:10" s="87" customFormat="1">
      <c r="E244" s="113"/>
      <c r="F244" s="113"/>
      <c r="G244" s="113"/>
      <c r="H244" s="113"/>
      <c r="I244" s="113"/>
      <c r="J244" s="113"/>
    </row>
    <row r="245" spans="5:10" s="87" customFormat="1">
      <c r="E245" s="113"/>
      <c r="F245" s="113"/>
      <c r="G245" s="113"/>
      <c r="H245" s="113"/>
      <c r="I245" s="113"/>
      <c r="J245" s="113"/>
    </row>
    <row r="246" spans="5:10" s="87" customFormat="1">
      <c r="E246" s="113"/>
      <c r="F246" s="113"/>
      <c r="G246" s="113"/>
      <c r="H246" s="113"/>
      <c r="I246" s="113"/>
      <c r="J246" s="113"/>
    </row>
    <row r="247" spans="5:10" s="87" customFormat="1">
      <c r="E247" s="113"/>
      <c r="F247" s="113"/>
      <c r="G247" s="113"/>
      <c r="H247" s="113"/>
      <c r="I247" s="113"/>
      <c r="J247" s="113"/>
    </row>
    <row r="248" spans="5:10" s="87" customFormat="1">
      <c r="E248" s="113"/>
      <c r="F248" s="113"/>
      <c r="G248" s="113"/>
      <c r="H248" s="113"/>
      <c r="I248" s="113"/>
      <c r="J248" s="113"/>
    </row>
    <row r="249" spans="5:10" s="87" customFormat="1">
      <c r="E249" s="113"/>
      <c r="F249" s="113"/>
      <c r="G249" s="113"/>
      <c r="H249" s="113"/>
      <c r="I249" s="113"/>
      <c r="J249" s="113"/>
    </row>
    <row r="250" spans="5:10" s="87" customFormat="1">
      <c r="E250" s="113"/>
      <c r="F250" s="113"/>
      <c r="G250" s="113"/>
      <c r="H250" s="113"/>
      <c r="I250" s="113"/>
      <c r="J250" s="113"/>
    </row>
    <row r="251" spans="5:10" s="87" customFormat="1">
      <c r="E251" s="113"/>
      <c r="F251" s="113"/>
      <c r="G251" s="113"/>
      <c r="H251" s="113"/>
      <c r="I251" s="113"/>
      <c r="J251" s="113"/>
    </row>
    <row r="252" spans="5:10" s="87" customFormat="1">
      <c r="E252" s="113"/>
      <c r="F252" s="113"/>
      <c r="G252" s="113"/>
      <c r="H252" s="113"/>
      <c r="I252" s="113"/>
      <c r="J252" s="113"/>
    </row>
    <row r="253" spans="5:10" s="87" customFormat="1">
      <c r="E253" s="113"/>
      <c r="F253" s="113"/>
      <c r="G253" s="113"/>
      <c r="H253" s="113"/>
      <c r="I253" s="113"/>
      <c r="J253" s="113"/>
    </row>
    <row r="254" spans="5:10" s="87" customFormat="1">
      <c r="E254" s="113"/>
      <c r="F254" s="113"/>
      <c r="G254" s="113"/>
      <c r="H254" s="113"/>
      <c r="I254" s="113"/>
      <c r="J254" s="113"/>
    </row>
    <row r="255" spans="5:10" s="87" customFormat="1">
      <c r="E255" s="113"/>
      <c r="F255" s="113"/>
      <c r="G255" s="113"/>
      <c r="H255" s="113"/>
      <c r="I255" s="113"/>
      <c r="J255" s="113"/>
    </row>
    <row r="256" spans="5:10" s="87" customFormat="1">
      <c r="E256" s="113"/>
      <c r="F256" s="113"/>
      <c r="G256" s="113"/>
      <c r="H256" s="113"/>
      <c r="I256" s="113"/>
      <c r="J256" s="113"/>
    </row>
    <row r="257" spans="5:10" s="87" customFormat="1">
      <c r="E257" s="113"/>
      <c r="F257" s="113"/>
      <c r="G257" s="113"/>
      <c r="H257" s="113"/>
      <c r="I257" s="113"/>
      <c r="J257" s="113"/>
    </row>
    <row r="258" spans="5:10" s="87" customFormat="1">
      <c r="E258" s="113"/>
      <c r="F258" s="113"/>
      <c r="G258" s="113"/>
      <c r="H258" s="113"/>
      <c r="I258" s="113"/>
      <c r="J258" s="113"/>
    </row>
    <row r="259" spans="5:10" s="87" customFormat="1">
      <c r="E259" s="113"/>
      <c r="F259" s="113"/>
      <c r="G259" s="113"/>
      <c r="H259" s="113"/>
      <c r="I259" s="113"/>
      <c r="J259" s="113"/>
    </row>
    <row r="260" spans="5:10" s="87" customFormat="1">
      <c r="E260" s="113"/>
      <c r="F260" s="113"/>
      <c r="G260" s="113"/>
      <c r="H260" s="113"/>
      <c r="I260" s="113"/>
      <c r="J260" s="113"/>
    </row>
    <row r="261" spans="5:10" s="87" customFormat="1">
      <c r="E261" s="113"/>
      <c r="F261" s="113"/>
      <c r="G261" s="113"/>
      <c r="H261" s="113"/>
      <c r="I261" s="113"/>
      <c r="J261" s="113"/>
    </row>
    <row r="262" spans="5:10" s="87" customFormat="1">
      <c r="E262" s="113"/>
      <c r="F262" s="113"/>
      <c r="G262" s="113"/>
      <c r="H262" s="113"/>
      <c r="I262" s="113"/>
      <c r="J262" s="113"/>
    </row>
    <row r="263" spans="5:10" s="87" customFormat="1">
      <c r="E263" s="113"/>
      <c r="F263" s="113"/>
      <c r="G263" s="113"/>
      <c r="H263" s="113"/>
      <c r="I263" s="113"/>
      <c r="J263" s="113"/>
    </row>
    <row r="264" spans="5:10" s="87" customFormat="1">
      <c r="E264" s="113"/>
      <c r="F264" s="113"/>
      <c r="G264" s="113"/>
      <c r="H264" s="113"/>
      <c r="I264" s="113"/>
      <c r="J264" s="113"/>
    </row>
    <row r="265" spans="5:10" s="87" customFormat="1">
      <c r="E265" s="113"/>
      <c r="F265" s="113"/>
      <c r="G265" s="113"/>
      <c r="H265" s="113"/>
      <c r="I265" s="113"/>
      <c r="J265" s="113"/>
    </row>
    <row r="266" spans="5:10" s="87" customFormat="1">
      <c r="E266" s="113"/>
      <c r="F266" s="113"/>
      <c r="G266" s="113"/>
      <c r="H266" s="113"/>
      <c r="I266" s="113"/>
      <c r="J266" s="113"/>
    </row>
    <row r="267" spans="5:10" s="87" customFormat="1">
      <c r="E267" s="113"/>
      <c r="F267" s="113"/>
      <c r="G267" s="113"/>
      <c r="H267" s="113"/>
      <c r="I267" s="113"/>
      <c r="J267" s="113"/>
    </row>
    <row r="268" spans="5:10" s="87" customFormat="1">
      <c r="E268" s="113"/>
      <c r="F268" s="113"/>
      <c r="G268" s="113"/>
      <c r="H268" s="113"/>
      <c r="I268" s="113"/>
      <c r="J268" s="113"/>
    </row>
    <row r="269" spans="5:10" s="87" customFormat="1">
      <c r="E269" s="113"/>
      <c r="F269" s="113"/>
      <c r="G269" s="113"/>
      <c r="H269" s="113"/>
      <c r="I269" s="113"/>
      <c r="J269" s="113"/>
    </row>
    <row r="270" spans="5:10" s="87" customFormat="1">
      <c r="E270" s="113"/>
      <c r="F270" s="113"/>
      <c r="G270" s="113"/>
      <c r="H270" s="113"/>
      <c r="I270" s="113"/>
      <c r="J270" s="113"/>
    </row>
    <row r="271" spans="5:10" s="87" customFormat="1">
      <c r="E271" s="113"/>
      <c r="F271" s="113"/>
      <c r="G271" s="113"/>
      <c r="H271" s="113"/>
      <c r="I271" s="113"/>
      <c r="J271" s="113"/>
    </row>
    <row r="272" spans="5:10" s="87" customFormat="1">
      <c r="E272" s="113"/>
      <c r="F272" s="113"/>
      <c r="G272" s="113"/>
      <c r="H272" s="113"/>
      <c r="I272" s="113"/>
      <c r="J272" s="113"/>
    </row>
    <row r="273" spans="5:10" s="87" customFormat="1">
      <c r="E273" s="113"/>
      <c r="F273" s="113"/>
      <c r="G273" s="113"/>
      <c r="H273" s="113"/>
      <c r="I273" s="113"/>
      <c r="J273" s="113"/>
    </row>
    <row r="274" spans="5:10" s="87" customFormat="1">
      <c r="E274" s="113"/>
      <c r="F274" s="113"/>
      <c r="G274" s="113"/>
      <c r="H274" s="113"/>
      <c r="I274" s="113"/>
      <c r="J274" s="113"/>
    </row>
    <row r="275" spans="5:10" s="87" customFormat="1">
      <c r="E275" s="113"/>
      <c r="F275" s="113"/>
      <c r="G275" s="113"/>
      <c r="H275" s="113"/>
      <c r="I275" s="113"/>
      <c r="J275" s="113"/>
    </row>
    <row r="276" spans="5:10" s="87" customFormat="1">
      <c r="E276" s="113"/>
      <c r="F276" s="113"/>
      <c r="G276" s="113"/>
      <c r="H276" s="113"/>
      <c r="I276" s="113"/>
      <c r="J276" s="113"/>
    </row>
    <row r="277" spans="5:10" s="87" customFormat="1">
      <c r="E277" s="113"/>
      <c r="F277" s="113"/>
      <c r="G277" s="113"/>
      <c r="H277" s="113"/>
      <c r="I277" s="113"/>
      <c r="J277" s="113"/>
    </row>
    <row r="278" spans="5:10" s="87" customFormat="1">
      <c r="E278" s="113"/>
      <c r="F278" s="113"/>
      <c r="G278" s="113"/>
      <c r="H278" s="113"/>
      <c r="I278" s="113"/>
      <c r="J278" s="113"/>
    </row>
    <row r="279" spans="5:10" s="87" customFormat="1">
      <c r="E279" s="113"/>
      <c r="F279" s="113"/>
      <c r="G279" s="113"/>
      <c r="H279" s="113"/>
      <c r="I279" s="113"/>
      <c r="J279" s="113"/>
    </row>
    <row r="280" spans="5:10" s="87" customFormat="1">
      <c r="E280" s="113"/>
      <c r="F280" s="113"/>
      <c r="G280" s="113"/>
      <c r="H280" s="113"/>
      <c r="I280" s="113"/>
      <c r="J280" s="113"/>
    </row>
    <row r="281" spans="5:10" s="87" customFormat="1">
      <c r="E281" s="113"/>
      <c r="F281" s="113"/>
      <c r="G281" s="113"/>
      <c r="H281" s="113"/>
      <c r="I281" s="113"/>
      <c r="J281" s="113"/>
    </row>
    <row r="282" spans="5:10" s="87" customFormat="1">
      <c r="E282" s="113"/>
      <c r="F282" s="113"/>
      <c r="G282" s="113"/>
      <c r="H282" s="113"/>
      <c r="I282" s="113"/>
      <c r="J282" s="113"/>
    </row>
    <row r="283" spans="5:10" s="87" customFormat="1">
      <c r="E283" s="113"/>
      <c r="F283" s="113"/>
      <c r="G283" s="113"/>
      <c r="H283" s="113"/>
      <c r="I283" s="113"/>
      <c r="J283" s="113"/>
    </row>
    <row r="284" spans="5:10" s="87" customFormat="1">
      <c r="E284" s="113"/>
      <c r="F284" s="113"/>
      <c r="G284" s="113"/>
      <c r="H284" s="113"/>
      <c r="I284" s="113"/>
      <c r="J284" s="113"/>
    </row>
    <row r="285" spans="5:10" s="87" customFormat="1">
      <c r="E285" s="113"/>
      <c r="F285" s="113"/>
      <c r="G285" s="113"/>
      <c r="H285" s="113"/>
      <c r="I285" s="113"/>
      <c r="J285" s="113"/>
    </row>
    <row r="286" spans="5:10" s="87" customFormat="1">
      <c r="E286" s="113"/>
      <c r="F286" s="113"/>
      <c r="G286" s="113"/>
      <c r="H286" s="113"/>
      <c r="I286" s="113"/>
      <c r="J286" s="113"/>
    </row>
    <row r="287" spans="5:10" s="87" customFormat="1">
      <c r="E287" s="113"/>
      <c r="F287" s="113"/>
      <c r="G287" s="113"/>
      <c r="H287" s="113"/>
      <c r="I287" s="113"/>
      <c r="J287" s="113"/>
    </row>
    <row r="288" spans="5:10" s="87" customFormat="1">
      <c r="E288" s="113"/>
      <c r="F288" s="113"/>
      <c r="G288" s="113"/>
      <c r="H288" s="113"/>
      <c r="I288" s="113"/>
      <c r="J288" s="113"/>
    </row>
    <row r="289" spans="5:10" s="87" customFormat="1">
      <c r="E289" s="113"/>
      <c r="F289" s="113"/>
      <c r="G289" s="113"/>
      <c r="H289" s="113"/>
      <c r="I289" s="113"/>
      <c r="J289" s="113"/>
    </row>
    <row r="290" spans="5:10" s="87" customFormat="1">
      <c r="E290" s="113"/>
      <c r="F290" s="113"/>
      <c r="G290" s="113"/>
      <c r="H290" s="113"/>
      <c r="I290" s="113"/>
      <c r="J290" s="113"/>
    </row>
    <row r="291" spans="5:10" s="87" customFormat="1">
      <c r="E291" s="113"/>
      <c r="F291" s="113"/>
      <c r="G291" s="113"/>
      <c r="H291" s="113"/>
      <c r="I291" s="113"/>
      <c r="J291" s="113"/>
    </row>
    <row r="292" spans="5:10" s="87" customFormat="1">
      <c r="E292" s="113"/>
      <c r="F292" s="113"/>
      <c r="G292" s="113"/>
      <c r="H292" s="113"/>
      <c r="I292" s="113"/>
      <c r="J292" s="113"/>
    </row>
    <row r="293" spans="5:10" s="87" customFormat="1">
      <c r="E293" s="113"/>
      <c r="F293" s="113"/>
      <c r="G293" s="113"/>
      <c r="H293" s="113"/>
      <c r="I293" s="113"/>
      <c r="J293" s="113"/>
    </row>
    <row r="294" spans="5:10" s="87" customFormat="1">
      <c r="E294" s="113"/>
      <c r="F294" s="113"/>
      <c r="G294" s="113"/>
      <c r="H294" s="113"/>
      <c r="I294" s="113"/>
      <c r="J294" s="113"/>
    </row>
    <row r="295" spans="5:10" s="87" customFormat="1">
      <c r="E295" s="113"/>
      <c r="F295" s="113"/>
      <c r="G295" s="113"/>
      <c r="H295" s="113"/>
      <c r="I295" s="113"/>
      <c r="J295" s="113"/>
    </row>
    <row r="296" spans="5:10" s="87" customFormat="1">
      <c r="E296" s="113"/>
      <c r="F296" s="113"/>
      <c r="G296" s="113"/>
      <c r="H296" s="113"/>
      <c r="I296" s="113"/>
      <c r="J296" s="113"/>
    </row>
    <row r="297" spans="5:10" s="87" customFormat="1">
      <c r="E297" s="113"/>
      <c r="F297" s="113"/>
      <c r="G297" s="113"/>
      <c r="H297" s="113"/>
      <c r="I297" s="113"/>
      <c r="J297" s="113"/>
    </row>
    <row r="298" spans="5:10" s="87" customFormat="1">
      <c r="E298" s="113"/>
      <c r="F298" s="113"/>
      <c r="G298" s="113"/>
      <c r="H298" s="113"/>
      <c r="I298" s="113"/>
      <c r="J298" s="113"/>
    </row>
    <row r="299" spans="5:10" s="87" customFormat="1">
      <c r="E299" s="113"/>
      <c r="F299" s="113"/>
      <c r="G299" s="113"/>
      <c r="H299" s="113"/>
      <c r="I299" s="113"/>
      <c r="J299" s="113"/>
    </row>
    <row r="300" spans="5:10" s="87" customFormat="1">
      <c r="E300" s="113"/>
      <c r="F300" s="113"/>
      <c r="G300" s="113"/>
      <c r="H300" s="113"/>
      <c r="I300" s="113"/>
      <c r="J300" s="113"/>
    </row>
    <row r="301" spans="5:10" s="87" customFormat="1">
      <c r="E301" s="113"/>
      <c r="F301" s="113"/>
      <c r="G301" s="113"/>
      <c r="H301" s="113"/>
      <c r="I301" s="113"/>
      <c r="J301" s="113"/>
    </row>
    <row r="302" spans="5:10" s="87" customFormat="1">
      <c r="E302" s="113"/>
      <c r="F302" s="113"/>
      <c r="G302" s="113"/>
      <c r="H302" s="113"/>
      <c r="I302" s="113"/>
      <c r="J302" s="113"/>
    </row>
    <row r="303" spans="5:10" s="87" customFormat="1">
      <c r="E303" s="113"/>
      <c r="F303" s="113"/>
      <c r="G303" s="113"/>
      <c r="H303" s="113"/>
      <c r="I303" s="113"/>
      <c r="J303" s="113"/>
    </row>
    <row r="304" spans="5:10" s="87" customFormat="1">
      <c r="E304" s="113"/>
      <c r="F304" s="113"/>
      <c r="G304" s="113"/>
      <c r="H304" s="113"/>
      <c r="I304" s="113"/>
      <c r="J304" s="113"/>
    </row>
    <row r="305" spans="5:10" s="87" customFormat="1">
      <c r="E305" s="113"/>
      <c r="F305" s="113"/>
      <c r="G305" s="113"/>
      <c r="H305" s="113"/>
      <c r="I305" s="113"/>
      <c r="J305" s="113"/>
    </row>
    <row r="306" spans="5:10" s="87" customFormat="1">
      <c r="E306" s="113"/>
      <c r="F306" s="113"/>
      <c r="G306" s="113"/>
      <c r="H306" s="113"/>
      <c r="I306" s="113"/>
      <c r="J306" s="113"/>
    </row>
    <row r="307" spans="5:10" s="87" customFormat="1">
      <c r="E307" s="113"/>
      <c r="F307" s="113"/>
      <c r="G307" s="113"/>
      <c r="H307" s="113"/>
      <c r="I307" s="113"/>
      <c r="J307" s="113"/>
    </row>
    <row r="308" spans="5:10" s="87" customFormat="1">
      <c r="E308" s="113"/>
      <c r="F308" s="113"/>
      <c r="G308" s="113"/>
      <c r="H308" s="113"/>
      <c r="I308" s="113"/>
      <c r="J308" s="113"/>
    </row>
    <row r="309" spans="5:10" s="87" customFormat="1">
      <c r="E309" s="113"/>
      <c r="F309" s="113"/>
      <c r="G309" s="113"/>
      <c r="H309" s="113"/>
      <c r="I309" s="113"/>
      <c r="J309" s="113"/>
    </row>
    <row r="310" spans="5:10" s="87" customFormat="1">
      <c r="E310" s="113"/>
      <c r="F310" s="113"/>
      <c r="G310" s="113"/>
      <c r="H310" s="113"/>
      <c r="I310" s="113"/>
      <c r="J310" s="113"/>
    </row>
    <row r="311" spans="5:10" s="87" customFormat="1">
      <c r="E311" s="113"/>
      <c r="F311" s="113"/>
      <c r="G311" s="113"/>
      <c r="H311" s="113"/>
      <c r="I311" s="113"/>
      <c r="J311" s="113"/>
    </row>
    <row r="312" spans="5:10" s="87" customFormat="1">
      <c r="E312" s="113"/>
      <c r="F312" s="113"/>
      <c r="G312" s="113"/>
      <c r="H312" s="113"/>
      <c r="I312" s="113"/>
      <c r="J312" s="113"/>
    </row>
    <row r="313" spans="5:10" s="87" customFormat="1">
      <c r="E313" s="113"/>
      <c r="F313" s="113"/>
      <c r="G313" s="113"/>
      <c r="H313" s="113"/>
      <c r="I313" s="113"/>
      <c r="J313" s="113"/>
    </row>
    <row r="314" spans="5:10" s="87" customFormat="1">
      <c r="E314" s="113"/>
      <c r="F314" s="113"/>
      <c r="G314" s="113"/>
      <c r="H314" s="113"/>
      <c r="I314" s="113"/>
      <c r="J314" s="113"/>
    </row>
    <row r="315" spans="5:10" s="87" customFormat="1">
      <c r="E315" s="113"/>
      <c r="F315" s="113"/>
      <c r="G315" s="113"/>
      <c r="H315" s="113"/>
      <c r="I315" s="113"/>
      <c r="J315" s="113"/>
    </row>
    <row r="316" spans="5:10" s="87" customFormat="1">
      <c r="E316" s="113"/>
      <c r="F316" s="113"/>
      <c r="G316" s="113"/>
      <c r="H316" s="113"/>
      <c r="I316" s="113"/>
      <c r="J316" s="113"/>
    </row>
    <row r="317" spans="5:10" s="87" customFormat="1">
      <c r="E317" s="113"/>
      <c r="F317" s="113"/>
      <c r="G317" s="113"/>
      <c r="H317" s="113"/>
      <c r="I317" s="113"/>
      <c r="J317" s="113"/>
    </row>
    <row r="318" spans="5:10" s="87" customFormat="1">
      <c r="E318" s="113"/>
      <c r="F318" s="113"/>
      <c r="G318" s="113"/>
      <c r="H318" s="113"/>
      <c r="I318" s="113"/>
      <c r="J318" s="113"/>
    </row>
    <row r="319" spans="5:10" s="87" customFormat="1">
      <c r="E319" s="113"/>
      <c r="F319" s="113"/>
      <c r="G319" s="113"/>
      <c r="H319" s="113"/>
      <c r="I319" s="113"/>
      <c r="J319" s="113"/>
    </row>
    <row r="320" spans="5:10" s="87" customFormat="1">
      <c r="E320" s="113"/>
      <c r="F320" s="113"/>
      <c r="G320" s="113"/>
      <c r="H320" s="113"/>
      <c r="I320" s="113"/>
      <c r="J320" s="113"/>
    </row>
    <row r="321" spans="5:10" s="87" customFormat="1">
      <c r="E321" s="113"/>
      <c r="F321" s="113"/>
      <c r="G321" s="113"/>
      <c r="H321" s="113"/>
      <c r="I321" s="113"/>
      <c r="J321" s="113"/>
    </row>
    <row r="322" spans="5:10" s="87" customFormat="1">
      <c r="E322" s="113"/>
      <c r="F322" s="113"/>
      <c r="G322" s="113"/>
      <c r="H322" s="113"/>
      <c r="I322" s="113"/>
      <c r="J322" s="113"/>
    </row>
    <row r="323" spans="5:10" s="87" customFormat="1">
      <c r="E323" s="113"/>
      <c r="F323" s="113"/>
      <c r="G323" s="113"/>
      <c r="H323" s="113"/>
      <c r="I323" s="113"/>
      <c r="J323" s="113"/>
    </row>
    <row r="324" spans="5:10" s="87" customFormat="1">
      <c r="E324" s="113"/>
      <c r="F324" s="113"/>
      <c r="G324" s="113"/>
      <c r="H324" s="113"/>
      <c r="I324" s="113"/>
      <c r="J324" s="113"/>
    </row>
    <row r="325" spans="5:10" s="87" customFormat="1">
      <c r="E325" s="113"/>
      <c r="F325" s="113"/>
      <c r="G325" s="113"/>
      <c r="H325" s="113"/>
      <c r="I325" s="113"/>
      <c r="J325" s="113"/>
    </row>
    <row r="326" spans="5:10" s="87" customFormat="1">
      <c r="E326" s="113"/>
      <c r="F326" s="113"/>
      <c r="G326" s="113"/>
      <c r="H326" s="113"/>
      <c r="I326" s="113"/>
      <c r="J326" s="113"/>
    </row>
    <row r="327" spans="5:10" s="87" customFormat="1">
      <c r="E327" s="113"/>
      <c r="F327" s="113"/>
      <c r="G327" s="113"/>
      <c r="H327" s="113"/>
      <c r="I327" s="113"/>
      <c r="J327" s="113"/>
    </row>
    <row r="328" spans="5:10" s="87" customFormat="1">
      <c r="E328" s="113"/>
      <c r="F328" s="113"/>
      <c r="G328" s="113"/>
      <c r="H328" s="113"/>
      <c r="I328" s="113"/>
      <c r="J328" s="113"/>
    </row>
    <row r="329" spans="5:10" s="87" customFormat="1">
      <c r="E329" s="113"/>
      <c r="F329" s="113"/>
      <c r="G329" s="113"/>
      <c r="H329" s="113"/>
      <c r="I329" s="113"/>
      <c r="J329" s="113"/>
    </row>
    <row r="330" spans="5:10" s="87" customFormat="1">
      <c r="E330" s="113"/>
      <c r="F330" s="113"/>
      <c r="G330" s="113"/>
      <c r="H330" s="113"/>
      <c r="I330" s="113"/>
      <c r="J330" s="113"/>
    </row>
    <row r="331" spans="5:10" s="87" customFormat="1">
      <c r="E331" s="113"/>
      <c r="F331" s="113"/>
      <c r="G331" s="113"/>
      <c r="H331" s="113"/>
      <c r="I331" s="113"/>
      <c r="J331" s="113"/>
    </row>
    <row r="332" spans="5:10" s="87" customFormat="1">
      <c r="E332" s="113"/>
      <c r="F332" s="113"/>
      <c r="G332" s="113"/>
      <c r="H332" s="113"/>
      <c r="I332" s="113"/>
      <c r="J332" s="113"/>
    </row>
    <row r="333" spans="5:10" s="87" customFormat="1">
      <c r="E333" s="113"/>
      <c r="F333" s="113"/>
      <c r="G333" s="113"/>
      <c r="H333" s="113"/>
      <c r="I333" s="113"/>
      <c r="J333" s="113"/>
    </row>
    <row r="334" spans="5:10" s="87" customFormat="1">
      <c r="E334" s="113"/>
      <c r="F334" s="113"/>
      <c r="G334" s="113"/>
      <c r="H334" s="113"/>
      <c r="I334" s="113"/>
      <c r="J334" s="113"/>
    </row>
    <row r="335" spans="5:10" s="87" customFormat="1">
      <c r="E335" s="113"/>
      <c r="F335" s="113"/>
      <c r="G335" s="113"/>
      <c r="H335" s="113"/>
      <c r="I335" s="113"/>
      <c r="J335" s="113"/>
    </row>
    <row r="336" spans="5:10" s="87" customFormat="1">
      <c r="E336" s="113"/>
      <c r="F336" s="113"/>
      <c r="G336" s="113"/>
      <c r="H336" s="113"/>
      <c r="I336" s="113"/>
      <c r="J336" s="113"/>
    </row>
    <row r="337" spans="5:10" s="87" customFormat="1">
      <c r="E337" s="113"/>
      <c r="F337" s="113"/>
      <c r="G337" s="113"/>
      <c r="H337" s="113"/>
      <c r="I337" s="113"/>
      <c r="J337" s="113"/>
    </row>
    <row r="338" spans="5:10" s="87" customFormat="1">
      <c r="E338" s="113"/>
      <c r="F338" s="113"/>
      <c r="G338" s="113"/>
      <c r="H338" s="113"/>
      <c r="I338" s="113"/>
      <c r="J338" s="113"/>
    </row>
    <row r="339" spans="5:10" s="87" customFormat="1">
      <c r="E339" s="113"/>
      <c r="F339" s="113"/>
      <c r="G339" s="113"/>
      <c r="H339" s="113"/>
      <c r="I339" s="113"/>
      <c r="J339" s="113"/>
    </row>
    <row r="340" spans="5:10" s="87" customFormat="1">
      <c r="E340" s="113"/>
      <c r="F340" s="113"/>
      <c r="G340" s="113"/>
      <c r="H340" s="113"/>
      <c r="I340" s="113"/>
      <c r="J340" s="113"/>
    </row>
    <row r="341" spans="5:10" s="87" customFormat="1">
      <c r="E341" s="113"/>
      <c r="F341" s="113"/>
      <c r="G341" s="113"/>
      <c r="H341" s="113"/>
      <c r="I341" s="113"/>
      <c r="J341" s="113"/>
    </row>
    <row r="342" spans="5:10" s="87" customFormat="1">
      <c r="E342" s="113"/>
      <c r="F342" s="113"/>
      <c r="G342" s="113"/>
      <c r="H342" s="113"/>
      <c r="I342" s="113"/>
      <c r="J342" s="113"/>
    </row>
    <row r="343" spans="5:10" s="87" customFormat="1">
      <c r="E343" s="113"/>
      <c r="F343" s="113"/>
      <c r="G343" s="113"/>
      <c r="H343" s="113"/>
      <c r="I343" s="113"/>
      <c r="J343" s="113"/>
    </row>
    <row r="344" spans="5:10" s="87" customFormat="1">
      <c r="E344" s="113"/>
      <c r="F344" s="113"/>
      <c r="G344" s="113"/>
      <c r="H344" s="113"/>
      <c r="I344" s="113"/>
      <c r="J344" s="113"/>
    </row>
    <row r="345" spans="5:10" s="87" customFormat="1">
      <c r="E345" s="113"/>
      <c r="F345" s="113"/>
      <c r="G345" s="113"/>
      <c r="H345" s="113"/>
      <c r="I345" s="113"/>
      <c r="J345" s="113"/>
    </row>
    <row r="346" spans="5:10" s="87" customFormat="1">
      <c r="E346" s="113"/>
      <c r="F346" s="113"/>
      <c r="G346" s="113"/>
      <c r="H346" s="113"/>
      <c r="I346" s="113"/>
      <c r="J346" s="113"/>
    </row>
    <row r="347" spans="5:10" s="87" customFormat="1">
      <c r="E347" s="113"/>
      <c r="F347" s="113"/>
      <c r="G347" s="113"/>
      <c r="H347" s="113"/>
      <c r="I347" s="113"/>
      <c r="J347" s="113"/>
    </row>
    <row r="348" spans="5:10" s="87" customFormat="1">
      <c r="E348" s="113"/>
      <c r="F348" s="113"/>
      <c r="G348" s="113"/>
      <c r="H348" s="113"/>
      <c r="I348" s="113"/>
      <c r="J348" s="113"/>
    </row>
    <row r="349" spans="5:10" s="87" customFormat="1">
      <c r="E349" s="113"/>
      <c r="F349" s="113"/>
      <c r="G349" s="113"/>
      <c r="H349" s="113"/>
      <c r="I349" s="113"/>
      <c r="J349" s="113"/>
    </row>
    <row r="350" spans="5:10" s="87" customFormat="1">
      <c r="E350" s="113"/>
      <c r="F350" s="113"/>
      <c r="G350" s="113"/>
      <c r="H350" s="113"/>
      <c r="I350" s="113"/>
      <c r="J350" s="113"/>
    </row>
    <row r="351" spans="5:10" s="87" customFormat="1">
      <c r="E351" s="113"/>
      <c r="F351" s="113"/>
      <c r="G351" s="113"/>
      <c r="H351" s="113"/>
      <c r="I351" s="113"/>
      <c r="J351" s="113"/>
    </row>
    <row r="352" spans="5:10" s="87" customFormat="1">
      <c r="E352" s="113"/>
      <c r="F352" s="113"/>
      <c r="G352" s="113"/>
      <c r="H352" s="113"/>
      <c r="I352" s="113"/>
      <c r="J352" s="113"/>
    </row>
    <row r="353" spans="5:10" s="87" customFormat="1">
      <c r="E353" s="113"/>
      <c r="F353" s="113"/>
      <c r="G353" s="113"/>
      <c r="H353" s="113"/>
      <c r="I353" s="113"/>
      <c r="J353" s="113"/>
    </row>
    <row r="354" spans="5:10" s="87" customFormat="1">
      <c r="E354" s="113"/>
      <c r="F354" s="113"/>
      <c r="G354" s="113"/>
      <c r="H354" s="113"/>
      <c r="I354" s="113"/>
      <c r="J354" s="113"/>
    </row>
    <row r="355" spans="5:10" s="87" customFormat="1">
      <c r="E355" s="113"/>
      <c r="F355" s="113"/>
      <c r="G355" s="113"/>
      <c r="H355" s="113"/>
      <c r="I355" s="113"/>
      <c r="J355" s="113"/>
    </row>
    <row r="356" spans="5:10" s="87" customFormat="1">
      <c r="E356" s="113"/>
      <c r="F356" s="113"/>
      <c r="G356" s="113"/>
      <c r="H356" s="113"/>
      <c r="I356" s="113"/>
      <c r="J356" s="113"/>
    </row>
    <row r="357" spans="5:10" s="87" customFormat="1">
      <c r="E357" s="113"/>
      <c r="F357" s="113"/>
      <c r="G357" s="113"/>
      <c r="H357" s="113"/>
      <c r="I357" s="113"/>
      <c r="J357" s="113"/>
    </row>
    <row r="358" spans="5:10" s="87" customFormat="1">
      <c r="E358" s="113"/>
      <c r="F358" s="113"/>
      <c r="G358" s="113"/>
      <c r="H358" s="113"/>
      <c r="I358" s="113"/>
      <c r="J358" s="113"/>
    </row>
    <row r="359" spans="5:10" s="87" customFormat="1">
      <c r="E359" s="113"/>
      <c r="F359" s="113"/>
      <c r="G359" s="113"/>
      <c r="H359" s="113"/>
      <c r="I359" s="113"/>
      <c r="J359" s="113"/>
    </row>
    <row r="360" spans="5:10" s="87" customFormat="1">
      <c r="E360" s="113"/>
      <c r="F360" s="113"/>
      <c r="G360" s="113"/>
      <c r="H360" s="113"/>
      <c r="I360" s="113"/>
      <c r="J360" s="113"/>
    </row>
    <row r="361" spans="5:10" s="87" customFormat="1">
      <c r="E361" s="113"/>
      <c r="F361" s="113"/>
      <c r="G361" s="113"/>
      <c r="H361" s="113"/>
      <c r="I361" s="113"/>
      <c r="J361" s="113"/>
    </row>
    <row r="362" spans="5:10" s="87" customFormat="1">
      <c r="E362" s="113"/>
      <c r="F362" s="113"/>
      <c r="G362" s="113"/>
      <c r="H362" s="113"/>
      <c r="I362" s="113"/>
      <c r="J362" s="113"/>
    </row>
    <row r="363" spans="5:10" s="87" customFormat="1">
      <c r="E363" s="113"/>
      <c r="F363" s="113"/>
      <c r="G363" s="113"/>
      <c r="H363" s="113"/>
      <c r="I363" s="113"/>
      <c r="J363" s="113"/>
    </row>
    <row r="364" spans="5:10" s="87" customFormat="1">
      <c r="E364" s="113"/>
      <c r="F364" s="113"/>
      <c r="G364" s="113"/>
      <c r="H364" s="113"/>
      <c r="I364" s="113"/>
      <c r="J364" s="113"/>
    </row>
    <row r="365" spans="5:10" s="87" customFormat="1">
      <c r="E365" s="113"/>
      <c r="F365" s="113"/>
      <c r="G365" s="113"/>
      <c r="H365" s="113"/>
      <c r="I365" s="113"/>
      <c r="J365" s="113"/>
    </row>
    <row r="366" spans="5:10" s="87" customFormat="1">
      <c r="E366" s="113"/>
      <c r="F366" s="113"/>
      <c r="G366" s="113"/>
      <c r="H366" s="113"/>
      <c r="I366" s="113"/>
      <c r="J366" s="113"/>
    </row>
    <row r="367" spans="5:10" s="87" customFormat="1">
      <c r="E367" s="113"/>
      <c r="F367" s="113"/>
      <c r="G367" s="113"/>
      <c r="H367" s="113"/>
      <c r="I367" s="113"/>
      <c r="J367" s="113"/>
    </row>
    <row r="368" spans="5:10" s="87" customFormat="1">
      <c r="E368" s="113"/>
      <c r="F368" s="113"/>
      <c r="G368" s="113"/>
      <c r="H368" s="113"/>
      <c r="I368" s="113"/>
      <c r="J368" s="113"/>
    </row>
    <row r="369" spans="5:10" s="87" customFormat="1">
      <c r="E369" s="113"/>
      <c r="F369" s="113"/>
      <c r="G369" s="113"/>
      <c r="H369" s="113"/>
      <c r="I369" s="113"/>
      <c r="J369" s="113"/>
    </row>
    <row r="370" spans="5:10" s="87" customFormat="1">
      <c r="E370" s="113"/>
      <c r="F370" s="113"/>
      <c r="G370" s="113"/>
      <c r="H370" s="113"/>
      <c r="I370" s="113"/>
      <c r="J370" s="113"/>
    </row>
    <row r="371" spans="5:10" s="87" customFormat="1">
      <c r="E371" s="113"/>
      <c r="F371" s="113"/>
      <c r="G371" s="113"/>
      <c r="H371" s="113"/>
      <c r="I371" s="113"/>
      <c r="J371" s="113"/>
    </row>
    <row r="372" spans="5:10" s="87" customFormat="1">
      <c r="E372" s="113"/>
      <c r="F372" s="113"/>
      <c r="G372" s="113"/>
      <c r="H372" s="113"/>
      <c r="I372" s="113"/>
      <c r="J372" s="113"/>
    </row>
    <row r="373" spans="5:10" s="87" customFormat="1">
      <c r="E373" s="113"/>
      <c r="F373" s="113"/>
      <c r="G373" s="113"/>
      <c r="H373" s="113"/>
      <c r="I373" s="113"/>
      <c r="J373" s="113"/>
    </row>
    <row r="374" spans="5:10" s="87" customFormat="1">
      <c r="E374" s="113"/>
      <c r="F374" s="113"/>
      <c r="G374" s="113"/>
      <c r="H374" s="113"/>
      <c r="I374" s="113"/>
      <c r="J374" s="113"/>
    </row>
    <row r="375" spans="5:10" s="87" customFormat="1">
      <c r="E375" s="113"/>
      <c r="F375" s="113"/>
      <c r="G375" s="113"/>
      <c r="H375" s="113"/>
      <c r="I375" s="113"/>
      <c r="J375" s="113"/>
    </row>
    <row r="376" spans="5:10" s="87" customFormat="1">
      <c r="E376" s="113"/>
      <c r="F376" s="113"/>
      <c r="G376" s="113"/>
      <c r="H376" s="113"/>
      <c r="I376" s="113"/>
      <c r="J376" s="113"/>
    </row>
    <row r="377" spans="5:10" s="87" customFormat="1">
      <c r="E377" s="113"/>
      <c r="F377" s="113"/>
      <c r="G377" s="113"/>
      <c r="H377" s="113"/>
      <c r="I377" s="113"/>
      <c r="J377" s="113"/>
    </row>
    <row r="378" spans="5:10" s="87" customFormat="1">
      <c r="E378" s="113"/>
      <c r="F378" s="113"/>
      <c r="G378" s="113"/>
      <c r="H378" s="113"/>
      <c r="I378" s="113"/>
      <c r="J378" s="113"/>
    </row>
    <row r="379" spans="5:10" s="87" customFormat="1">
      <c r="E379" s="113"/>
      <c r="F379" s="113"/>
      <c r="G379" s="113"/>
      <c r="H379" s="113"/>
      <c r="I379" s="113"/>
      <c r="J379" s="113"/>
    </row>
    <row r="380" spans="5:10" s="87" customFormat="1">
      <c r="E380" s="113"/>
      <c r="F380" s="113"/>
      <c r="G380" s="113"/>
      <c r="H380" s="113"/>
      <c r="I380" s="113"/>
      <c r="J380" s="113"/>
    </row>
    <row r="381" spans="5:10" s="87" customFormat="1">
      <c r="E381" s="113"/>
      <c r="F381" s="113"/>
      <c r="G381" s="113"/>
      <c r="H381" s="113"/>
      <c r="I381" s="113"/>
      <c r="J381" s="113"/>
    </row>
    <row r="382" spans="5:10" s="87" customFormat="1">
      <c r="E382" s="113"/>
      <c r="F382" s="113"/>
      <c r="G382" s="113"/>
      <c r="H382" s="113"/>
      <c r="I382" s="113"/>
      <c r="J382" s="113"/>
    </row>
    <row r="383" spans="5:10" s="87" customFormat="1">
      <c r="E383" s="113"/>
      <c r="F383" s="113"/>
      <c r="G383" s="113"/>
      <c r="H383" s="113"/>
      <c r="I383" s="113"/>
      <c r="J383" s="113"/>
    </row>
    <row r="384" spans="5:10" s="87" customFormat="1">
      <c r="E384" s="113"/>
      <c r="F384" s="113"/>
      <c r="G384" s="113"/>
      <c r="H384" s="113"/>
      <c r="I384" s="113"/>
      <c r="J384" s="113"/>
    </row>
    <row r="385" spans="5:10" s="87" customFormat="1">
      <c r="E385" s="113"/>
      <c r="F385" s="113"/>
      <c r="G385" s="113"/>
      <c r="H385" s="113"/>
      <c r="I385" s="113"/>
      <c r="J385" s="113"/>
    </row>
    <row r="386" spans="5:10" s="87" customFormat="1">
      <c r="E386" s="113"/>
      <c r="F386" s="113"/>
      <c r="G386" s="113"/>
      <c r="H386" s="113"/>
      <c r="I386" s="113"/>
      <c r="J386" s="113"/>
    </row>
    <row r="387" spans="5:10" s="87" customFormat="1">
      <c r="E387" s="113"/>
      <c r="F387" s="113"/>
      <c r="G387" s="113"/>
      <c r="H387" s="113"/>
      <c r="I387" s="113"/>
      <c r="J387" s="113"/>
    </row>
    <row r="388" spans="5:10" s="87" customFormat="1">
      <c r="E388" s="113"/>
      <c r="F388" s="113"/>
      <c r="G388" s="113"/>
      <c r="H388" s="113"/>
      <c r="I388" s="113"/>
      <c r="J388" s="113"/>
    </row>
    <row r="389" spans="5:10" s="87" customFormat="1">
      <c r="E389" s="113"/>
      <c r="F389" s="113"/>
      <c r="G389" s="113"/>
      <c r="H389" s="113"/>
      <c r="I389" s="113"/>
      <c r="J389" s="113"/>
    </row>
    <row r="390" spans="5:10" s="87" customFormat="1">
      <c r="E390" s="113"/>
      <c r="F390" s="113"/>
      <c r="G390" s="113"/>
      <c r="H390" s="113"/>
      <c r="I390" s="113"/>
      <c r="J390" s="113"/>
    </row>
    <row r="391" spans="5:10" s="87" customFormat="1">
      <c r="E391" s="113"/>
      <c r="F391" s="113"/>
      <c r="G391" s="113"/>
      <c r="H391" s="113"/>
      <c r="I391" s="113"/>
      <c r="J391" s="113"/>
    </row>
    <row r="392" spans="5:10" s="87" customFormat="1">
      <c r="E392" s="113"/>
      <c r="F392" s="113"/>
      <c r="G392" s="113"/>
      <c r="H392" s="113"/>
      <c r="I392" s="113"/>
      <c r="J392" s="113"/>
    </row>
    <row r="393" spans="5:10" s="87" customFormat="1">
      <c r="E393" s="113"/>
      <c r="F393" s="113"/>
      <c r="G393" s="113"/>
      <c r="H393" s="113"/>
      <c r="I393" s="113"/>
      <c r="J393" s="113"/>
    </row>
    <row r="394" spans="5:10" s="87" customFormat="1">
      <c r="E394" s="113"/>
      <c r="F394" s="113"/>
      <c r="G394" s="113"/>
      <c r="H394" s="113"/>
      <c r="I394" s="113"/>
      <c r="J394" s="113"/>
    </row>
    <row r="395" spans="5:10" s="87" customFormat="1">
      <c r="E395" s="113"/>
      <c r="F395" s="113"/>
      <c r="G395" s="113"/>
      <c r="H395" s="113"/>
      <c r="I395" s="113"/>
      <c r="J395" s="113"/>
    </row>
    <row r="396" spans="5:10" s="87" customFormat="1">
      <c r="E396" s="113"/>
      <c r="F396" s="113"/>
      <c r="G396" s="113"/>
      <c r="H396" s="113"/>
      <c r="I396" s="113"/>
      <c r="J396" s="113"/>
    </row>
    <row r="397" spans="5:10" s="87" customFormat="1">
      <c r="E397" s="113"/>
      <c r="F397" s="113"/>
      <c r="G397" s="113"/>
      <c r="H397" s="113"/>
      <c r="I397" s="113"/>
      <c r="J397" s="113"/>
    </row>
    <row r="398" spans="5:10" s="87" customFormat="1">
      <c r="E398" s="113"/>
      <c r="F398" s="113"/>
      <c r="G398" s="113"/>
      <c r="H398" s="113"/>
      <c r="I398" s="113"/>
      <c r="J398" s="113"/>
    </row>
    <row r="399" spans="5:10" s="87" customFormat="1">
      <c r="E399" s="113"/>
      <c r="F399" s="113"/>
      <c r="G399" s="113"/>
      <c r="H399" s="113"/>
      <c r="I399" s="113"/>
      <c r="J399" s="113"/>
    </row>
    <row r="400" spans="5:10" s="87" customFormat="1">
      <c r="E400" s="113"/>
      <c r="F400" s="113"/>
      <c r="G400" s="113"/>
      <c r="H400" s="113"/>
      <c r="I400" s="113"/>
      <c r="J400" s="113"/>
    </row>
    <row r="401" spans="5:10" s="87" customFormat="1">
      <c r="E401" s="113"/>
      <c r="F401" s="113"/>
      <c r="G401" s="113"/>
      <c r="H401" s="113"/>
      <c r="I401" s="113"/>
      <c r="J401" s="113"/>
    </row>
    <row r="402" spans="5:10" s="87" customFormat="1">
      <c r="E402" s="113"/>
      <c r="F402" s="113"/>
      <c r="G402" s="113"/>
      <c r="H402" s="113"/>
      <c r="I402" s="113"/>
      <c r="J402" s="113"/>
    </row>
    <row r="403" spans="5:10" s="87" customFormat="1">
      <c r="E403" s="113"/>
      <c r="F403" s="113"/>
      <c r="G403" s="113"/>
      <c r="H403" s="113"/>
      <c r="I403" s="113"/>
      <c r="J403" s="113"/>
    </row>
    <row r="404" spans="5:10" s="87" customFormat="1">
      <c r="E404" s="113"/>
      <c r="F404" s="113"/>
      <c r="G404" s="113"/>
      <c r="H404" s="113"/>
      <c r="I404" s="113"/>
      <c r="J404" s="113"/>
    </row>
    <row r="405" spans="5:10" s="87" customFormat="1">
      <c r="E405" s="113"/>
      <c r="F405" s="113"/>
      <c r="G405" s="113"/>
      <c r="H405" s="113"/>
      <c r="I405" s="113"/>
      <c r="J405" s="113"/>
    </row>
    <row r="406" spans="5:10" s="87" customFormat="1">
      <c r="E406" s="113"/>
      <c r="F406" s="113"/>
      <c r="G406" s="113"/>
      <c r="H406" s="113"/>
      <c r="I406" s="113"/>
      <c r="J406" s="113"/>
    </row>
    <row r="407" spans="5:10" s="87" customFormat="1">
      <c r="E407" s="113"/>
      <c r="F407" s="113"/>
      <c r="G407" s="113"/>
      <c r="H407" s="113"/>
      <c r="I407" s="113"/>
      <c r="J407" s="113"/>
    </row>
    <row r="408" spans="5:10" s="87" customFormat="1">
      <c r="E408" s="113"/>
      <c r="F408" s="113"/>
      <c r="G408" s="113"/>
      <c r="H408" s="113"/>
      <c r="I408" s="113"/>
      <c r="J408" s="113"/>
    </row>
    <row r="409" spans="5:10" s="87" customFormat="1">
      <c r="E409" s="113"/>
      <c r="F409" s="113"/>
      <c r="G409" s="113"/>
      <c r="H409" s="113"/>
      <c r="I409" s="113"/>
      <c r="J409" s="113"/>
    </row>
    <row r="410" spans="5:10" s="87" customFormat="1">
      <c r="E410" s="113"/>
      <c r="F410" s="113"/>
      <c r="G410" s="113"/>
      <c r="H410" s="113"/>
      <c r="I410" s="113"/>
      <c r="J410" s="113"/>
    </row>
    <row r="411" spans="5:10" s="87" customFormat="1">
      <c r="E411" s="113"/>
      <c r="F411" s="113"/>
      <c r="G411" s="113"/>
      <c r="H411" s="113"/>
      <c r="I411" s="113"/>
      <c r="J411" s="113"/>
    </row>
    <row r="412" spans="5:10" s="87" customFormat="1">
      <c r="E412" s="113"/>
      <c r="F412" s="113"/>
      <c r="G412" s="113"/>
      <c r="H412" s="113"/>
      <c r="I412" s="113"/>
      <c r="J412" s="113"/>
    </row>
    <row r="413" spans="5:10" s="87" customFormat="1">
      <c r="E413" s="113"/>
      <c r="F413" s="113"/>
      <c r="G413" s="113"/>
      <c r="H413" s="113"/>
      <c r="I413" s="113"/>
      <c r="J413" s="113"/>
    </row>
    <row r="414" spans="5:10" s="87" customFormat="1">
      <c r="E414" s="113"/>
      <c r="F414" s="113"/>
      <c r="G414" s="113"/>
      <c r="H414" s="113"/>
      <c r="I414" s="113"/>
      <c r="J414" s="113"/>
    </row>
    <row r="415" spans="5:10" s="87" customFormat="1">
      <c r="E415" s="113"/>
      <c r="F415" s="113"/>
      <c r="G415" s="113"/>
      <c r="H415" s="113"/>
      <c r="I415" s="113"/>
      <c r="J415" s="113"/>
    </row>
    <row r="416" spans="5:10" s="87" customFormat="1">
      <c r="E416" s="113"/>
      <c r="F416" s="113"/>
      <c r="G416" s="113"/>
      <c r="H416" s="113"/>
      <c r="I416" s="113"/>
      <c r="J416" s="113"/>
    </row>
    <row r="417" spans="5:10" s="87" customFormat="1">
      <c r="E417" s="113"/>
      <c r="F417" s="113"/>
      <c r="G417" s="113"/>
      <c r="H417" s="113"/>
      <c r="I417" s="113"/>
      <c r="J417" s="113"/>
    </row>
    <row r="418" spans="5:10" s="87" customFormat="1">
      <c r="E418" s="113"/>
      <c r="F418" s="113"/>
      <c r="G418" s="113"/>
      <c r="H418" s="113"/>
      <c r="I418" s="113"/>
      <c r="J418" s="113"/>
    </row>
    <row r="419" spans="5:10" s="87" customFormat="1">
      <c r="E419" s="113"/>
      <c r="F419" s="113"/>
      <c r="G419" s="113"/>
      <c r="H419" s="113"/>
      <c r="I419" s="113"/>
      <c r="J419" s="113"/>
    </row>
    <row r="420" spans="5:10" s="87" customFormat="1">
      <c r="E420" s="113"/>
      <c r="F420" s="113"/>
      <c r="G420" s="113"/>
      <c r="H420" s="113"/>
      <c r="I420" s="113"/>
      <c r="J420" s="113"/>
    </row>
    <row r="421" spans="5:10" s="87" customFormat="1">
      <c r="E421" s="113"/>
      <c r="F421" s="113"/>
      <c r="G421" s="113"/>
      <c r="H421" s="113"/>
      <c r="I421" s="113"/>
      <c r="J421" s="113"/>
    </row>
    <row r="422" spans="5:10" s="87" customFormat="1">
      <c r="E422" s="113"/>
      <c r="F422" s="113"/>
      <c r="G422" s="113"/>
      <c r="H422" s="113"/>
      <c r="I422" s="113"/>
      <c r="J422" s="113"/>
    </row>
    <row r="423" spans="5:10" s="87" customFormat="1">
      <c r="E423" s="113"/>
      <c r="F423" s="113"/>
      <c r="G423" s="113"/>
      <c r="H423" s="113"/>
      <c r="I423" s="113"/>
      <c r="J423" s="113"/>
    </row>
    <row r="424" spans="5:10" s="87" customFormat="1">
      <c r="E424" s="113"/>
      <c r="F424" s="113"/>
      <c r="G424" s="113"/>
      <c r="H424" s="113"/>
      <c r="I424" s="113"/>
      <c r="J424" s="113"/>
    </row>
    <row r="425" spans="5:10" s="87" customFormat="1">
      <c r="E425" s="113"/>
      <c r="F425" s="113"/>
      <c r="G425" s="113"/>
      <c r="H425" s="113"/>
      <c r="I425" s="113"/>
      <c r="J425" s="113"/>
    </row>
    <row r="426" spans="5:10" s="87" customFormat="1">
      <c r="E426" s="113"/>
      <c r="F426" s="113"/>
      <c r="G426" s="113"/>
      <c r="H426" s="113"/>
      <c r="I426" s="113"/>
      <c r="J426" s="113"/>
    </row>
    <row r="427" spans="5:10" s="87" customFormat="1">
      <c r="E427" s="113"/>
      <c r="F427" s="113"/>
      <c r="G427" s="113"/>
      <c r="H427" s="113"/>
      <c r="I427" s="113"/>
      <c r="J427" s="113"/>
    </row>
    <row r="428" spans="5:10" s="87" customFormat="1">
      <c r="E428" s="113"/>
      <c r="F428" s="113"/>
      <c r="G428" s="113"/>
      <c r="H428" s="113"/>
      <c r="I428" s="113"/>
      <c r="J428" s="113"/>
    </row>
    <row r="429" spans="5:10" s="87" customFormat="1">
      <c r="E429" s="113"/>
      <c r="F429" s="113"/>
      <c r="G429" s="113"/>
      <c r="H429" s="113"/>
      <c r="I429" s="113"/>
      <c r="J429" s="113"/>
    </row>
    <row r="430" spans="5:10" s="87" customFormat="1">
      <c r="E430" s="113"/>
      <c r="F430" s="113"/>
      <c r="G430" s="113"/>
      <c r="H430" s="113"/>
      <c r="I430" s="113"/>
      <c r="J430" s="113"/>
    </row>
    <row r="431" spans="5:10" s="87" customFormat="1">
      <c r="E431" s="113"/>
      <c r="F431" s="113"/>
      <c r="G431" s="113"/>
      <c r="H431" s="113"/>
      <c r="I431" s="113"/>
      <c r="J431" s="113"/>
    </row>
    <row r="432" spans="5:10" s="87" customFormat="1">
      <c r="E432" s="113"/>
      <c r="F432" s="113"/>
      <c r="G432" s="113"/>
      <c r="H432" s="113"/>
      <c r="I432" s="113"/>
      <c r="J432" s="113"/>
    </row>
    <row r="433" spans="5:10" s="87" customFormat="1">
      <c r="E433" s="113"/>
      <c r="F433" s="113"/>
      <c r="G433" s="113"/>
      <c r="H433" s="113"/>
      <c r="I433" s="113"/>
      <c r="J433" s="113"/>
    </row>
    <row r="434" spans="5:10" s="87" customFormat="1">
      <c r="E434" s="113"/>
      <c r="F434" s="113"/>
      <c r="G434" s="113"/>
      <c r="H434" s="113"/>
      <c r="I434" s="113"/>
      <c r="J434" s="113"/>
    </row>
    <row r="435" spans="5:10" s="87" customFormat="1">
      <c r="E435" s="113"/>
      <c r="F435" s="113"/>
      <c r="G435" s="113"/>
      <c r="H435" s="113"/>
      <c r="I435" s="113"/>
      <c r="J435" s="113"/>
    </row>
    <row r="436" spans="5:10" s="87" customFormat="1">
      <c r="E436" s="113"/>
      <c r="F436" s="113"/>
      <c r="G436" s="113"/>
      <c r="H436" s="113"/>
      <c r="I436" s="113"/>
      <c r="J436" s="113"/>
    </row>
    <row r="437" spans="5:10" s="87" customFormat="1">
      <c r="E437" s="113"/>
      <c r="F437" s="113"/>
      <c r="G437" s="113"/>
      <c r="H437" s="113"/>
      <c r="I437" s="113"/>
      <c r="J437" s="113"/>
    </row>
    <row r="438" spans="5:10" s="87" customFormat="1">
      <c r="E438" s="113"/>
      <c r="F438" s="113"/>
      <c r="G438" s="113"/>
      <c r="H438" s="113"/>
      <c r="I438" s="113"/>
      <c r="J438" s="113"/>
    </row>
    <row r="439" spans="5:10" s="87" customFormat="1">
      <c r="E439" s="113"/>
      <c r="F439" s="113"/>
      <c r="G439" s="113"/>
      <c r="H439" s="113"/>
      <c r="I439" s="113"/>
      <c r="J439" s="113"/>
    </row>
    <row r="440" spans="5:10" s="87" customFormat="1">
      <c r="E440" s="113"/>
      <c r="F440" s="113"/>
      <c r="G440" s="113"/>
      <c r="H440" s="113"/>
      <c r="I440" s="113"/>
      <c r="J440" s="113"/>
    </row>
    <row r="441" spans="5:10" s="87" customFormat="1">
      <c r="E441" s="113"/>
      <c r="F441" s="113"/>
      <c r="G441" s="113"/>
      <c r="H441" s="113"/>
      <c r="I441" s="113"/>
      <c r="J441" s="113"/>
    </row>
    <row r="442" spans="5:10" s="87" customFormat="1">
      <c r="E442" s="113"/>
      <c r="F442" s="113"/>
      <c r="G442" s="113"/>
      <c r="H442" s="113"/>
      <c r="I442" s="113"/>
      <c r="J442" s="113"/>
    </row>
    <row r="443" spans="5:10" s="87" customFormat="1">
      <c r="E443" s="113"/>
      <c r="F443" s="113"/>
      <c r="G443" s="113"/>
      <c r="H443" s="113"/>
      <c r="I443" s="113"/>
      <c r="J443" s="113"/>
    </row>
    <row r="444" spans="5:10" s="87" customFormat="1">
      <c r="E444" s="113"/>
      <c r="F444" s="113"/>
      <c r="G444" s="113"/>
      <c r="H444" s="113"/>
      <c r="I444" s="113"/>
      <c r="J444" s="113"/>
    </row>
    <row r="445" spans="5:10" s="87" customFormat="1">
      <c r="E445" s="113"/>
      <c r="F445" s="113"/>
      <c r="G445" s="113"/>
      <c r="H445" s="113"/>
      <c r="I445" s="113"/>
      <c r="J445" s="113"/>
    </row>
    <row r="446" spans="5:10" s="87" customFormat="1">
      <c r="E446" s="113"/>
      <c r="F446" s="113"/>
      <c r="G446" s="113"/>
      <c r="H446" s="113"/>
      <c r="I446" s="113"/>
      <c r="J446" s="113"/>
    </row>
    <row r="447" spans="5:10" s="87" customFormat="1">
      <c r="E447" s="113"/>
      <c r="F447" s="113"/>
      <c r="G447" s="113"/>
      <c r="H447" s="113"/>
      <c r="I447" s="117"/>
      <c r="J447" s="113"/>
    </row>
    <row r="448" spans="5:10" s="87" customFormat="1">
      <c r="E448" s="113"/>
      <c r="F448" s="113"/>
      <c r="G448" s="113"/>
      <c r="H448" s="113"/>
      <c r="I448" s="117"/>
      <c r="J448" s="113"/>
    </row>
  </sheetData>
  <mergeCells count="13">
    <mergeCell ref="E15:J16"/>
    <mergeCell ref="B18:C18"/>
    <mergeCell ref="E18:J19"/>
    <mergeCell ref="B3:C4"/>
    <mergeCell ref="E3:J3"/>
    <mergeCell ref="E4:J4"/>
    <mergeCell ref="B8:C9"/>
    <mergeCell ref="E8:J8"/>
    <mergeCell ref="E9:J9"/>
    <mergeCell ref="E10:J10"/>
    <mergeCell ref="B13:C13"/>
    <mergeCell ref="E13:J14"/>
    <mergeCell ref="E5:J5"/>
  </mergeCells>
  <printOptions horizontalCentered="1" verticalCentered="1"/>
  <pageMargins left="0.70000000000000007" right="0.70000000000000007" top="0.75000000000000011" bottom="0.75000000000000011" header="0.30000000000000004" footer="0.30000000000000004"/>
  <pageSetup scale="64" fitToHeight="0" orientation="landscape"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2</xdr:col>
                    <xdr:colOff>0</xdr:colOff>
                    <xdr:row>32</xdr:row>
                    <xdr:rowOff>0</xdr:rowOff>
                  </from>
                  <to>
                    <xdr:col>2</xdr:col>
                    <xdr:colOff>279400</xdr:colOff>
                    <xdr:row>32</xdr:row>
                    <xdr:rowOff>165100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2</xdr:col>
                    <xdr:colOff>0</xdr:colOff>
                    <xdr:row>32</xdr:row>
                    <xdr:rowOff>0</xdr:rowOff>
                  </from>
                  <to>
                    <xdr:col>2</xdr:col>
                    <xdr:colOff>279400</xdr:colOff>
                    <xdr:row>32</xdr:row>
                    <xdr:rowOff>184150</xdr:rowOff>
                  </to>
                </anchor>
              </controlPr>
            </control>
          </mc:Choice>
        </mc:AlternateContent>
        <mc:AlternateContent xmlns:mc="http://schemas.openxmlformats.org/markup-compatibility/2006">
          <mc:Choice Requires="x14">
            <control shapeId="10347" r:id="rId103" name="Check Box 107">
              <controlPr defaultSize="0" autoFill="0" autoLine="0" autoPict="0">
                <anchor moveWithCells="1">
                  <from>
                    <xdr:col>1</xdr:col>
                    <xdr:colOff>2012950</xdr:colOff>
                    <xdr:row>30</xdr:row>
                    <xdr:rowOff>165100</xdr:rowOff>
                  </from>
                  <to>
                    <xdr:col>2</xdr:col>
                    <xdr:colOff>69850</xdr:colOff>
                    <xdr:row>31</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0767-642E-EF46-AE2A-73EE131B3460}">
  <sheetPr>
    <tabColor theme="4" tint="0.39997558519241921"/>
    <pageSetUpPr fitToPage="1"/>
  </sheetPr>
  <dimension ref="A1:AB272"/>
  <sheetViews>
    <sheetView zoomScaleNormal="100" zoomScalePageLayoutView="120" workbookViewId="0">
      <selection activeCell="C8" sqref="C8:E8"/>
    </sheetView>
  </sheetViews>
  <sheetFormatPr defaultColWidth="9.1796875" defaultRowHeight="14.5"/>
  <cols>
    <col min="1" max="1" width="4" customWidth="1"/>
    <col min="2" max="2" width="47.453125" customWidth="1"/>
    <col min="3" max="3" width="19.1796875" customWidth="1"/>
    <col min="4" max="4" width="20.453125" customWidth="1"/>
    <col min="5" max="5" width="16.7265625" customWidth="1"/>
    <col min="6" max="6" width="18.7265625" customWidth="1"/>
    <col min="7" max="7" width="21.26953125" style="2" customWidth="1"/>
    <col min="8" max="27" width="9.1796875" style="2"/>
    <col min="258" max="258" width="41.1796875" customWidth="1"/>
    <col min="259" max="259" width="28.1796875" customWidth="1"/>
    <col min="260" max="262" width="15.7265625" customWidth="1"/>
    <col min="514" max="514" width="41.1796875" customWidth="1"/>
    <col min="515" max="515" width="28.1796875" customWidth="1"/>
    <col min="516" max="518" width="15.7265625" customWidth="1"/>
    <col min="770" max="770" width="41.1796875" customWidth="1"/>
    <col min="771" max="771" width="28.1796875" customWidth="1"/>
    <col min="772" max="774" width="15.7265625" customWidth="1"/>
    <col min="1026" max="1026" width="41.1796875" customWidth="1"/>
    <col min="1027" max="1027" width="28.1796875" customWidth="1"/>
    <col min="1028" max="1030" width="15.7265625" customWidth="1"/>
    <col min="1282" max="1282" width="41.1796875" customWidth="1"/>
    <col min="1283" max="1283" width="28.1796875" customWidth="1"/>
    <col min="1284" max="1286" width="15.7265625" customWidth="1"/>
    <col min="1538" max="1538" width="41.1796875" customWidth="1"/>
    <col min="1539" max="1539" width="28.1796875" customWidth="1"/>
    <col min="1540" max="1542" width="15.7265625" customWidth="1"/>
    <col min="1794" max="1794" width="41.1796875" customWidth="1"/>
    <col min="1795" max="1795" width="28.1796875" customWidth="1"/>
    <col min="1796" max="1798" width="15.7265625" customWidth="1"/>
    <col min="2050" max="2050" width="41.1796875" customWidth="1"/>
    <col min="2051" max="2051" width="28.1796875" customWidth="1"/>
    <col min="2052" max="2054" width="15.7265625" customWidth="1"/>
    <col min="2306" max="2306" width="41.1796875" customWidth="1"/>
    <col min="2307" max="2307" width="28.1796875" customWidth="1"/>
    <col min="2308" max="2310" width="15.7265625" customWidth="1"/>
    <col min="2562" max="2562" width="41.1796875" customWidth="1"/>
    <col min="2563" max="2563" width="28.1796875" customWidth="1"/>
    <col min="2564" max="2566" width="15.7265625" customWidth="1"/>
    <col min="2818" max="2818" width="41.1796875" customWidth="1"/>
    <col min="2819" max="2819" width="28.1796875" customWidth="1"/>
    <col min="2820" max="2822" width="15.7265625" customWidth="1"/>
    <col min="3074" max="3074" width="41.1796875" customWidth="1"/>
    <col min="3075" max="3075" width="28.1796875" customWidth="1"/>
    <col min="3076" max="3078" width="15.7265625" customWidth="1"/>
    <col min="3330" max="3330" width="41.1796875" customWidth="1"/>
    <col min="3331" max="3331" width="28.1796875" customWidth="1"/>
    <col min="3332" max="3334" width="15.7265625" customWidth="1"/>
    <col min="3586" max="3586" width="41.1796875" customWidth="1"/>
    <col min="3587" max="3587" width="28.1796875" customWidth="1"/>
    <col min="3588" max="3590" width="15.7265625" customWidth="1"/>
    <col min="3842" max="3842" width="41.1796875" customWidth="1"/>
    <col min="3843" max="3843" width="28.1796875" customWidth="1"/>
    <col min="3844" max="3846" width="15.7265625" customWidth="1"/>
    <col min="4098" max="4098" width="41.1796875" customWidth="1"/>
    <col min="4099" max="4099" width="28.1796875" customWidth="1"/>
    <col min="4100" max="4102" width="15.7265625" customWidth="1"/>
    <col min="4354" max="4354" width="41.1796875" customWidth="1"/>
    <col min="4355" max="4355" width="28.1796875" customWidth="1"/>
    <col min="4356" max="4358" width="15.7265625" customWidth="1"/>
    <col min="4610" max="4610" width="41.1796875" customWidth="1"/>
    <col min="4611" max="4611" width="28.1796875" customWidth="1"/>
    <col min="4612" max="4614" width="15.7265625" customWidth="1"/>
    <col min="4866" max="4866" width="41.1796875" customWidth="1"/>
    <col min="4867" max="4867" width="28.1796875" customWidth="1"/>
    <col min="4868" max="4870" width="15.7265625" customWidth="1"/>
    <col min="5122" max="5122" width="41.1796875" customWidth="1"/>
    <col min="5123" max="5123" width="28.1796875" customWidth="1"/>
    <col min="5124" max="5126" width="15.7265625" customWidth="1"/>
    <col min="5378" max="5378" width="41.1796875" customWidth="1"/>
    <col min="5379" max="5379" width="28.1796875" customWidth="1"/>
    <col min="5380" max="5382" width="15.7265625" customWidth="1"/>
    <col min="5634" max="5634" width="41.1796875" customWidth="1"/>
    <col min="5635" max="5635" width="28.1796875" customWidth="1"/>
    <col min="5636" max="5638" width="15.7265625" customWidth="1"/>
    <col min="5890" max="5890" width="41.1796875" customWidth="1"/>
    <col min="5891" max="5891" width="28.1796875" customWidth="1"/>
    <col min="5892" max="5894" width="15.7265625" customWidth="1"/>
    <col min="6146" max="6146" width="41.1796875" customWidth="1"/>
    <col min="6147" max="6147" width="28.1796875" customWidth="1"/>
    <col min="6148" max="6150" width="15.7265625" customWidth="1"/>
    <col min="6402" max="6402" width="41.1796875" customWidth="1"/>
    <col min="6403" max="6403" width="28.1796875" customWidth="1"/>
    <col min="6404" max="6406" width="15.7265625" customWidth="1"/>
    <col min="6658" max="6658" width="41.1796875" customWidth="1"/>
    <col min="6659" max="6659" width="28.1796875" customWidth="1"/>
    <col min="6660" max="6662" width="15.7265625" customWidth="1"/>
    <col min="6914" max="6914" width="41.1796875" customWidth="1"/>
    <col min="6915" max="6915" width="28.1796875" customWidth="1"/>
    <col min="6916" max="6918" width="15.7265625" customWidth="1"/>
    <col min="7170" max="7170" width="41.1796875" customWidth="1"/>
    <col min="7171" max="7171" width="28.1796875" customWidth="1"/>
    <col min="7172" max="7174" width="15.7265625" customWidth="1"/>
    <col min="7426" max="7426" width="41.1796875" customWidth="1"/>
    <col min="7427" max="7427" width="28.1796875" customWidth="1"/>
    <col min="7428" max="7430" width="15.7265625" customWidth="1"/>
    <col min="7682" max="7682" width="41.1796875" customWidth="1"/>
    <col min="7683" max="7683" width="28.1796875" customWidth="1"/>
    <col min="7684" max="7686" width="15.7265625" customWidth="1"/>
    <col min="7938" max="7938" width="41.1796875" customWidth="1"/>
    <col min="7939" max="7939" width="28.1796875" customWidth="1"/>
    <col min="7940" max="7942" width="15.7265625" customWidth="1"/>
    <col min="8194" max="8194" width="41.1796875" customWidth="1"/>
    <col min="8195" max="8195" width="28.1796875" customWidth="1"/>
    <col min="8196" max="8198" width="15.7265625" customWidth="1"/>
    <col min="8450" max="8450" width="41.1796875" customWidth="1"/>
    <col min="8451" max="8451" width="28.1796875" customWidth="1"/>
    <col min="8452" max="8454" width="15.7265625" customWidth="1"/>
    <col min="8706" max="8706" width="41.1796875" customWidth="1"/>
    <col min="8707" max="8707" width="28.1796875" customWidth="1"/>
    <col min="8708" max="8710" width="15.7265625" customWidth="1"/>
    <col min="8962" max="8962" width="41.1796875" customWidth="1"/>
    <col min="8963" max="8963" width="28.1796875" customWidth="1"/>
    <col min="8964" max="8966" width="15.7265625" customWidth="1"/>
    <col min="9218" max="9218" width="41.1796875" customWidth="1"/>
    <col min="9219" max="9219" width="28.1796875" customWidth="1"/>
    <col min="9220" max="9222" width="15.7265625" customWidth="1"/>
    <col min="9474" max="9474" width="41.1796875" customWidth="1"/>
    <col min="9475" max="9475" width="28.1796875" customWidth="1"/>
    <col min="9476" max="9478" width="15.7265625" customWidth="1"/>
    <col min="9730" max="9730" width="41.1796875" customWidth="1"/>
    <col min="9731" max="9731" width="28.1796875" customWidth="1"/>
    <col min="9732" max="9734" width="15.7265625" customWidth="1"/>
    <col min="9986" max="9986" width="41.1796875" customWidth="1"/>
    <col min="9987" max="9987" width="28.1796875" customWidth="1"/>
    <col min="9988" max="9990" width="15.7265625" customWidth="1"/>
    <col min="10242" max="10242" width="41.1796875" customWidth="1"/>
    <col min="10243" max="10243" width="28.1796875" customWidth="1"/>
    <col min="10244" max="10246" width="15.7265625" customWidth="1"/>
    <col min="10498" max="10498" width="41.1796875" customWidth="1"/>
    <col min="10499" max="10499" width="28.1796875" customWidth="1"/>
    <col min="10500" max="10502" width="15.7265625" customWidth="1"/>
    <col min="10754" max="10754" width="41.1796875" customWidth="1"/>
    <col min="10755" max="10755" width="28.1796875" customWidth="1"/>
    <col min="10756" max="10758" width="15.7265625" customWidth="1"/>
    <col min="11010" max="11010" width="41.1796875" customWidth="1"/>
    <col min="11011" max="11011" width="28.1796875" customWidth="1"/>
    <col min="11012" max="11014" width="15.7265625" customWidth="1"/>
    <col min="11266" max="11266" width="41.1796875" customWidth="1"/>
    <col min="11267" max="11267" width="28.1796875" customWidth="1"/>
    <col min="11268" max="11270" width="15.7265625" customWidth="1"/>
    <col min="11522" max="11522" width="41.1796875" customWidth="1"/>
    <col min="11523" max="11523" width="28.1796875" customWidth="1"/>
    <col min="11524" max="11526" width="15.7265625" customWidth="1"/>
    <col min="11778" max="11778" width="41.1796875" customWidth="1"/>
    <col min="11779" max="11779" width="28.1796875" customWidth="1"/>
    <col min="11780" max="11782" width="15.7265625" customWidth="1"/>
    <col min="12034" max="12034" width="41.1796875" customWidth="1"/>
    <col min="12035" max="12035" width="28.1796875" customWidth="1"/>
    <col min="12036" max="12038" width="15.7265625" customWidth="1"/>
    <col min="12290" max="12290" width="41.1796875" customWidth="1"/>
    <col min="12291" max="12291" width="28.1796875" customWidth="1"/>
    <col min="12292" max="12294" width="15.7265625" customWidth="1"/>
    <col min="12546" max="12546" width="41.1796875" customWidth="1"/>
    <col min="12547" max="12547" width="28.1796875" customWidth="1"/>
    <col min="12548" max="12550" width="15.7265625" customWidth="1"/>
    <col min="12802" max="12802" width="41.1796875" customWidth="1"/>
    <col min="12803" max="12803" width="28.1796875" customWidth="1"/>
    <col min="12804" max="12806" width="15.7265625" customWidth="1"/>
    <col min="13058" max="13058" width="41.1796875" customWidth="1"/>
    <col min="13059" max="13059" width="28.1796875" customWidth="1"/>
    <col min="13060" max="13062" width="15.7265625" customWidth="1"/>
    <col min="13314" max="13314" width="41.1796875" customWidth="1"/>
    <col min="13315" max="13315" width="28.1796875" customWidth="1"/>
    <col min="13316" max="13318" width="15.7265625" customWidth="1"/>
    <col min="13570" max="13570" width="41.1796875" customWidth="1"/>
    <col min="13571" max="13571" width="28.1796875" customWidth="1"/>
    <col min="13572" max="13574" width="15.7265625" customWidth="1"/>
    <col min="13826" max="13826" width="41.1796875" customWidth="1"/>
    <col min="13827" max="13827" width="28.1796875" customWidth="1"/>
    <col min="13828" max="13830" width="15.7265625" customWidth="1"/>
    <col min="14082" max="14082" width="41.1796875" customWidth="1"/>
    <col min="14083" max="14083" width="28.1796875" customWidth="1"/>
    <col min="14084" max="14086" width="15.7265625" customWidth="1"/>
    <col min="14338" max="14338" width="41.1796875" customWidth="1"/>
    <col min="14339" max="14339" width="28.1796875" customWidth="1"/>
    <col min="14340" max="14342" width="15.7265625" customWidth="1"/>
    <col min="14594" max="14594" width="41.1796875" customWidth="1"/>
    <col min="14595" max="14595" width="28.1796875" customWidth="1"/>
    <col min="14596" max="14598" width="15.7265625" customWidth="1"/>
    <col min="14850" max="14850" width="41.1796875" customWidth="1"/>
    <col min="14851" max="14851" width="28.1796875" customWidth="1"/>
    <col min="14852" max="14854" width="15.7265625" customWidth="1"/>
    <col min="15106" max="15106" width="41.1796875" customWidth="1"/>
    <col min="15107" max="15107" width="28.1796875" customWidth="1"/>
    <col min="15108" max="15110" width="15.7265625" customWidth="1"/>
    <col min="15362" max="15362" width="41.1796875" customWidth="1"/>
    <col min="15363" max="15363" width="28.1796875" customWidth="1"/>
    <col min="15364" max="15366" width="15.7265625" customWidth="1"/>
    <col min="15618" max="15618" width="41.1796875" customWidth="1"/>
    <col min="15619" max="15619" width="28.1796875" customWidth="1"/>
    <col min="15620" max="15622" width="15.7265625" customWidth="1"/>
    <col min="15874" max="15874" width="41.1796875" customWidth="1"/>
    <col min="15875" max="15875" width="28.1796875" customWidth="1"/>
    <col min="15876" max="15878" width="15.7265625" customWidth="1"/>
    <col min="16130" max="16130" width="41.1796875" customWidth="1"/>
    <col min="16131" max="16131" width="28.1796875" customWidth="1"/>
    <col min="16132" max="16134" width="15.7265625" customWidth="1"/>
  </cols>
  <sheetData>
    <row r="1" spans="1:28">
      <c r="A1" s="29"/>
      <c r="B1" s="6"/>
      <c r="C1" s="6"/>
      <c r="D1" s="6"/>
      <c r="E1" s="6"/>
      <c r="F1" s="6"/>
    </row>
    <row r="2" spans="1:28">
      <c r="A2" s="6"/>
      <c r="B2" s="6"/>
      <c r="C2" s="6"/>
      <c r="D2" s="6"/>
      <c r="E2" s="6"/>
      <c r="F2" s="6"/>
    </row>
    <row r="3" spans="1:28" s="6" customFormat="1">
      <c r="G3" s="5"/>
      <c r="H3" s="5"/>
      <c r="I3" s="5"/>
      <c r="J3" s="5"/>
      <c r="K3" s="5"/>
      <c r="L3" s="5"/>
      <c r="M3" s="5"/>
      <c r="N3" s="5"/>
      <c r="O3" s="5"/>
      <c r="P3" s="5"/>
      <c r="Q3" s="5"/>
      <c r="R3" s="5"/>
      <c r="S3" s="5"/>
      <c r="T3" s="5"/>
      <c r="U3" s="5"/>
      <c r="V3" s="5"/>
      <c r="W3" s="5"/>
      <c r="X3" s="5"/>
      <c r="Y3" s="5"/>
      <c r="Z3" s="5"/>
      <c r="AA3" s="5"/>
    </row>
    <row r="4" spans="1:28" s="1" customFormat="1" ht="50.15" customHeight="1">
      <c r="B4" s="1" t="s">
        <v>86</v>
      </c>
    </row>
    <row r="5" spans="1:28" s="2" customFormat="1" ht="30" customHeight="1">
      <c r="B5" s="156" t="s">
        <v>37</v>
      </c>
      <c r="C5" s="156"/>
      <c r="D5" s="31" t="s">
        <v>79</v>
      </c>
    </row>
    <row r="6" spans="1:28" s="2" customFormat="1"/>
    <row r="7" spans="1:28" ht="18.5">
      <c r="A7" s="6"/>
      <c r="B7" s="92" t="s">
        <v>7</v>
      </c>
      <c r="C7" s="2"/>
      <c r="D7" s="2"/>
      <c r="E7" s="2"/>
      <c r="F7" s="2"/>
    </row>
    <row r="8" spans="1:28" ht="25" customHeight="1">
      <c r="A8" s="6"/>
      <c r="B8" s="54" t="s">
        <v>12</v>
      </c>
      <c r="C8" s="157"/>
      <c r="D8" s="158"/>
      <c r="E8" s="159"/>
      <c r="F8" s="2"/>
    </row>
    <row r="9" spans="1:28" ht="19" customHeight="1">
      <c r="A9" s="6"/>
      <c r="B9" s="55" t="s">
        <v>33</v>
      </c>
      <c r="C9" s="160" t="s">
        <v>20</v>
      </c>
      <c r="D9" s="161"/>
      <c r="E9" s="162"/>
      <c r="F9" s="2"/>
    </row>
    <row r="10" spans="1:28" ht="15.5" hidden="1">
      <c r="A10" s="6"/>
      <c r="B10" s="56"/>
      <c r="C10" s="153"/>
      <c r="D10" s="154"/>
      <c r="E10" s="155"/>
      <c r="F10" s="2"/>
    </row>
    <row r="11" spans="1:28" ht="21" customHeight="1">
      <c r="A11" s="6"/>
      <c r="B11" s="56"/>
      <c r="C11" s="153"/>
      <c r="D11" s="154"/>
      <c r="E11" s="155"/>
      <c r="F11" s="2"/>
    </row>
    <row r="12" spans="1:28" ht="19" customHeight="1">
      <c r="A12" s="6"/>
      <c r="B12" s="56"/>
      <c r="C12" s="153"/>
      <c r="D12" s="154"/>
      <c r="E12" s="155"/>
      <c r="F12" s="2"/>
    </row>
    <row r="13" spans="1:28" ht="24" customHeight="1">
      <c r="A13" s="6"/>
      <c r="B13" s="57" t="s">
        <v>73</v>
      </c>
      <c r="C13" s="140" t="s">
        <v>32</v>
      </c>
      <c r="D13" s="141"/>
      <c r="E13" s="142"/>
      <c r="F13" s="2"/>
    </row>
    <row r="14" spans="1:28" s="2" customFormat="1" ht="8.15" customHeight="1"/>
    <row r="15" spans="1:28" s="2" customFormat="1" ht="27" customHeight="1">
      <c r="B15" s="143" t="s">
        <v>38</v>
      </c>
      <c r="C15" s="145" t="s">
        <v>35</v>
      </c>
      <c r="D15" s="146"/>
      <c r="E15" s="72">
        <v>43466</v>
      </c>
      <c r="F15" s="41" t="s">
        <v>41</v>
      </c>
      <c r="AB15"/>
    </row>
    <row r="16" spans="1:28" s="2" customFormat="1" ht="22" customHeight="1">
      <c r="B16" s="144"/>
      <c r="C16" s="145" t="s">
        <v>36</v>
      </c>
      <c r="D16" s="146"/>
      <c r="E16" s="72">
        <v>43831</v>
      </c>
      <c r="F16" s="28">
        <f>E16-E15</f>
        <v>365</v>
      </c>
      <c r="AB16"/>
    </row>
    <row r="17" spans="1:28" s="5" customFormat="1" ht="6.65" customHeight="1">
      <c r="B17" s="10"/>
      <c r="C17" s="9"/>
      <c r="D17" s="9"/>
      <c r="E17" s="8"/>
      <c r="F17" s="8"/>
      <c r="G17" s="2"/>
      <c r="AB17" s="6"/>
    </row>
    <row r="18" spans="1:28" s="2" customFormat="1" ht="6" customHeight="1">
      <c r="B18" s="4"/>
      <c r="C18" s="3"/>
      <c r="D18" s="3"/>
      <c r="E18" s="3"/>
      <c r="F18" s="3"/>
      <c r="AB18"/>
    </row>
    <row r="19" spans="1:28" s="2" customFormat="1" ht="31" customHeight="1">
      <c r="B19" s="147" t="s">
        <v>87</v>
      </c>
      <c r="C19" s="148"/>
      <c r="D19" s="148"/>
      <c r="E19" s="148"/>
      <c r="F19" s="149"/>
      <c r="AB19"/>
    </row>
    <row r="20" spans="1:28" s="2" customFormat="1" ht="64" customHeight="1">
      <c r="B20" s="22" t="s">
        <v>8</v>
      </c>
      <c r="C20" s="15" t="s">
        <v>109</v>
      </c>
      <c r="D20" s="21" t="s">
        <v>88</v>
      </c>
      <c r="E20" s="97" t="s">
        <v>3</v>
      </c>
      <c r="F20" s="98" t="s">
        <v>46</v>
      </c>
      <c r="AB20"/>
    </row>
    <row r="21" spans="1:28" s="2" customFormat="1" ht="36.65" customHeight="1">
      <c r="B21" s="44" t="s">
        <v>9</v>
      </c>
      <c r="C21" s="12"/>
      <c r="D21" s="13"/>
      <c r="E21" s="13"/>
      <c r="F21" s="13"/>
      <c r="AB21"/>
    </row>
    <row r="22" spans="1:28" s="2" customFormat="1" ht="39.65" customHeight="1">
      <c r="B22" s="45" t="s">
        <v>14</v>
      </c>
      <c r="C22" s="12"/>
      <c r="D22" s="13"/>
      <c r="E22" s="13"/>
      <c r="F22" s="13"/>
      <c r="AB22"/>
    </row>
    <row r="23" spans="1:28" s="2" customFormat="1" ht="34.5" customHeight="1">
      <c r="B23" s="46" t="s">
        <v>15</v>
      </c>
      <c r="C23" s="12"/>
      <c r="D23" s="13"/>
      <c r="E23" s="13"/>
      <c r="F23" s="13"/>
      <c r="AB23"/>
    </row>
    <row r="24" spans="1:28" s="2" customFormat="1" ht="47.15" customHeight="1">
      <c r="B24" s="47" t="s">
        <v>17</v>
      </c>
      <c r="C24" s="137"/>
      <c r="D24" s="138"/>
      <c r="E24" s="138"/>
      <c r="F24" s="139"/>
      <c r="AB24"/>
    </row>
    <row r="25" spans="1:28" s="2" customFormat="1" ht="7.5" customHeight="1">
      <c r="A25" s="5"/>
      <c r="B25" s="17"/>
      <c r="C25" s="18"/>
      <c r="D25" s="19"/>
      <c r="E25" s="19"/>
      <c r="F25" s="19"/>
      <c r="AB25"/>
    </row>
    <row r="26" spans="1:28" s="2" customFormat="1" ht="47.15" customHeight="1">
      <c r="B26" s="150" t="s">
        <v>110</v>
      </c>
      <c r="C26" s="151"/>
      <c r="D26" s="151"/>
      <c r="E26" s="151"/>
      <c r="F26" s="152"/>
      <c r="AB26"/>
    </row>
    <row r="27" spans="1:28" s="2" customFormat="1" ht="44.5" customHeight="1">
      <c r="B27" s="22" t="s">
        <v>8</v>
      </c>
      <c r="C27" s="14" t="s">
        <v>5</v>
      </c>
      <c r="D27" s="16" t="s">
        <v>4</v>
      </c>
      <c r="E27" s="20" t="s">
        <v>16</v>
      </c>
      <c r="F27" s="99" t="s">
        <v>18</v>
      </c>
      <c r="AB27"/>
    </row>
    <row r="28" spans="1:28" s="2" customFormat="1" ht="44.5" customHeight="1">
      <c r="B28" s="44" t="s">
        <v>9</v>
      </c>
      <c r="C28" s="12"/>
      <c r="D28" s="13"/>
      <c r="E28" s="13"/>
      <c r="F28" s="13"/>
      <c r="AB28"/>
    </row>
    <row r="29" spans="1:28" s="2" customFormat="1" ht="34.5" customHeight="1">
      <c r="B29" s="38" t="s">
        <v>10</v>
      </c>
      <c r="C29" s="12"/>
      <c r="D29" s="13"/>
      <c r="E29" s="13"/>
      <c r="F29" s="13"/>
      <c r="AB29"/>
    </row>
    <row r="30" spans="1:28" s="2" customFormat="1" ht="34.5" customHeight="1">
      <c r="B30" s="46" t="s">
        <v>11</v>
      </c>
      <c r="C30" s="12"/>
      <c r="D30" s="13"/>
      <c r="E30" s="13"/>
      <c r="F30" s="13"/>
      <c r="AB30"/>
    </row>
    <row r="31" spans="1:28" s="2" customFormat="1" ht="40.5" customHeight="1">
      <c r="B31" s="49" t="s">
        <v>19</v>
      </c>
      <c r="C31" s="137"/>
      <c r="D31" s="138"/>
      <c r="E31" s="138"/>
      <c r="F31" s="139"/>
      <c r="AB31"/>
    </row>
    <row r="32" spans="1:28" s="2" customFormat="1" ht="8.5" customHeight="1"/>
    <row r="33" spans="2:27" s="6" customFormat="1">
      <c r="B33" s="7"/>
      <c r="C33" s="7"/>
      <c r="D33" s="7"/>
      <c r="E33" s="7"/>
      <c r="G33" s="5"/>
      <c r="H33" s="5"/>
      <c r="I33" s="5"/>
      <c r="J33" s="5"/>
      <c r="K33" s="5"/>
      <c r="L33" s="5"/>
      <c r="M33" s="5"/>
      <c r="N33" s="5"/>
      <c r="O33" s="5"/>
      <c r="P33" s="5"/>
      <c r="Q33" s="5"/>
      <c r="R33" s="5"/>
      <c r="S33" s="5"/>
      <c r="T33" s="5"/>
      <c r="U33" s="5"/>
      <c r="V33" s="5"/>
      <c r="W33" s="5"/>
      <c r="X33" s="5"/>
      <c r="Y33" s="5"/>
      <c r="Z33" s="5"/>
      <c r="AA33" s="5"/>
    </row>
    <row r="34" spans="2:27" s="6" customFormat="1">
      <c r="G34" s="5"/>
      <c r="H34" s="5"/>
      <c r="I34" s="5"/>
      <c r="J34" s="5"/>
      <c r="K34" s="5"/>
      <c r="L34" s="5"/>
      <c r="M34" s="5"/>
      <c r="N34" s="5"/>
      <c r="O34" s="5"/>
      <c r="P34" s="5"/>
      <c r="Q34" s="5"/>
      <c r="R34" s="5"/>
      <c r="S34" s="5"/>
      <c r="T34" s="5"/>
      <c r="U34" s="5"/>
      <c r="V34" s="5"/>
      <c r="W34" s="5"/>
      <c r="X34" s="5"/>
      <c r="Y34" s="5"/>
      <c r="Z34" s="5"/>
      <c r="AA34" s="5"/>
    </row>
    <row r="35" spans="2:27" s="6" customFormat="1">
      <c r="G35" s="5"/>
      <c r="H35" s="5"/>
      <c r="I35" s="5"/>
      <c r="J35" s="5"/>
      <c r="K35" s="5"/>
      <c r="L35" s="5"/>
      <c r="M35" s="5"/>
      <c r="N35" s="5"/>
      <c r="O35" s="5"/>
      <c r="P35" s="5"/>
      <c r="Q35" s="5"/>
      <c r="R35" s="5"/>
      <c r="S35" s="5"/>
      <c r="T35" s="5"/>
      <c r="U35" s="5"/>
      <c r="V35" s="5"/>
      <c r="W35" s="5"/>
      <c r="X35" s="5"/>
      <c r="Y35" s="5"/>
      <c r="Z35" s="5"/>
      <c r="AA35" s="5"/>
    </row>
    <row r="36" spans="2:27" s="6" customFormat="1">
      <c r="G36" s="5"/>
      <c r="H36" s="5"/>
      <c r="I36" s="5"/>
      <c r="J36" s="5"/>
      <c r="K36" s="5"/>
      <c r="L36" s="5"/>
      <c r="M36" s="5"/>
      <c r="N36" s="5"/>
      <c r="O36" s="5"/>
      <c r="P36" s="5"/>
      <c r="Q36" s="5"/>
      <c r="R36" s="5"/>
      <c r="S36" s="5"/>
      <c r="T36" s="5"/>
      <c r="U36" s="5"/>
      <c r="V36" s="5"/>
      <c r="W36" s="5"/>
      <c r="X36" s="5"/>
      <c r="Y36" s="5"/>
      <c r="Z36" s="5"/>
      <c r="AA36" s="5"/>
    </row>
    <row r="37" spans="2:27" s="6" customFormat="1">
      <c r="G37" s="5"/>
      <c r="H37" s="5"/>
      <c r="I37" s="5"/>
      <c r="J37" s="5"/>
      <c r="K37" s="5"/>
      <c r="L37" s="5"/>
      <c r="M37" s="5"/>
      <c r="N37" s="5"/>
      <c r="O37" s="5"/>
      <c r="P37" s="5"/>
      <c r="Q37" s="5"/>
      <c r="R37" s="5"/>
      <c r="S37" s="5"/>
      <c r="T37" s="5"/>
      <c r="U37" s="5"/>
      <c r="V37" s="5"/>
      <c r="W37" s="5"/>
      <c r="X37" s="5"/>
      <c r="Y37" s="5"/>
      <c r="Z37" s="5"/>
      <c r="AA37" s="5"/>
    </row>
    <row r="38" spans="2:27" s="6" customFormat="1">
      <c r="G38" s="5"/>
      <c r="H38" s="5"/>
      <c r="I38" s="5"/>
      <c r="J38" s="5"/>
      <c r="K38" s="5"/>
      <c r="L38" s="5"/>
      <c r="M38" s="5"/>
      <c r="N38" s="5"/>
      <c r="O38" s="5"/>
      <c r="P38" s="5"/>
      <c r="Q38" s="5"/>
      <c r="R38" s="5"/>
      <c r="S38" s="5"/>
      <c r="T38" s="5"/>
      <c r="U38" s="5"/>
      <c r="V38" s="5"/>
      <c r="W38" s="5"/>
      <c r="X38" s="5"/>
      <c r="Y38" s="5"/>
      <c r="Z38" s="5"/>
      <c r="AA38" s="5"/>
    </row>
    <row r="39" spans="2:27" s="6" customFormat="1">
      <c r="G39" s="5"/>
      <c r="H39" s="5"/>
      <c r="I39" s="5"/>
      <c r="J39" s="5"/>
      <c r="K39" s="5"/>
      <c r="L39" s="5"/>
      <c r="M39" s="5"/>
      <c r="N39" s="5"/>
      <c r="O39" s="5"/>
      <c r="P39" s="5"/>
      <c r="Q39" s="5"/>
      <c r="R39" s="5"/>
      <c r="S39" s="5"/>
      <c r="T39" s="5"/>
      <c r="U39" s="5"/>
      <c r="V39" s="5"/>
      <c r="W39" s="5"/>
      <c r="X39" s="5"/>
      <c r="Y39" s="5"/>
      <c r="Z39" s="5"/>
      <c r="AA39" s="5"/>
    </row>
    <row r="40" spans="2:27" s="6" customFormat="1">
      <c r="G40" s="5"/>
      <c r="H40" s="5"/>
      <c r="I40" s="5"/>
      <c r="J40" s="5"/>
      <c r="K40" s="5"/>
      <c r="L40" s="5"/>
      <c r="M40" s="5"/>
      <c r="N40" s="5"/>
      <c r="O40" s="5"/>
      <c r="P40" s="5"/>
      <c r="Q40" s="5"/>
      <c r="R40" s="5"/>
      <c r="S40" s="5"/>
      <c r="T40" s="5"/>
      <c r="U40" s="5"/>
      <c r="V40" s="5"/>
      <c r="W40" s="5"/>
      <c r="X40" s="5"/>
      <c r="Y40" s="5"/>
      <c r="Z40" s="5"/>
      <c r="AA40" s="5"/>
    </row>
    <row r="41" spans="2:27" s="6" customFormat="1">
      <c r="G41" s="5"/>
      <c r="H41" s="5"/>
      <c r="I41" s="5"/>
      <c r="J41" s="5"/>
      <c r="K41" s="5"/>
      <c r="L41" s="5"/>
      <c r="M41" s="5"/>
      <c r="N41" s="5"/>
      <c r="O41" s="5"/>
      <c r="P41" s="5"/>
      <c r="Q41" s="5"/>
      <c r="R41" s="5"/>
      <c r="S41" s="5"/>
      <c r="T41" s="5"/>
      <c r="U41" s="5"/>
      <c r="V41" s="5"/>
      <c r="W41" s="5"/>
      <c r="X41" s="5"/>
      <c r="Y41" s="5"/>
      <c r="Z41" s="5"/>
      <c r="AA41" s="5"/>
    </row>
    <row r="42" spans="2:27" s="6" customFormat="1">
      <c r="G42" s="5"/>
      <c r="H42" s="5"/>
      <c r="I42" s="5"/>
      <c r="J42" s="5"/>
      <c r="K42" s="5"/>
      <c r="L42" s="5"/>
      <c r="M42" s="5"/>
      <c r="N42" s="5"/>
      <c r="O42" s="5"/>
      <c r="P42" s="5"/>
      <c r="Q42" s="5"/>
      <c r="R42" s="5"/>
      <c r="S42" s="5"/>
      <c r="T42" s="5"/>
      <c r="U42" s="5"/>
      <c r="V42" s="5"/>
      <c r="W42" s="5"/>
      <c r="X42" s="5"/>
      <c r="Y42" s="5"/>
      <c r="Z42" s="5"/>
      <c r="AA42" s="5"/>
    </row>
    <row r="43" spans="2:27" s="6" customFormat="1">
      <c r="G43" s="5"/>
      <c r="H43" s="5"/>
      <c r="I43" s="5"/>
      <c r="J43" s="5"/>
      <c r="K43" s="5"/>
      <c r="L43" s="5"/>
      <c r="M43" s="5"/>
      <c r="N43" s="5"/>
      <c r="O43" s="5"/>
      <c r="P43" s="5"/>
      <c r="Q43" s="5"/>
      <c r="R43" s="5"/>
      <c r="S43" s="5"/>
      <c r="T43" s="5"/>
      <c r="U43" s="5"/>
      <c r="V43" s="5"/>
      <c r="W43" s="5"/>
      <c r="X43" s="5"/>
      <c r="Y43" s="5"/>
      <c r="Z43" s="5"/>
      <c r="AA43" s="5"/>
    </row>
    <row r="44" spans="2:27" s="6" customFormat="1">
      <c r="G44" s="5"/>
      <c r="H44" s="5"/>
      <c r="I44" s="5"/>
      <c r="J44" s="5"/>
      <c r="K44" s="5"/>
      <c r="L44" s="5"/>
      <c r="M44" s="5"/>
      <c r="N44" s="5"/>
      <c r="O44" s="5"/>
      <c r="P44" s="5"/>
      <c r="Q44" s="5"/>
      <c r="R44" s="5"/>
      <c r="S44" s="5"/>
      <c r="T44" s="5"/>
      <c r="U44" s="5"/>
      <c r="V44" s="5"/>
      <c r="W44" s="5"/>
      <c r="X44" s="5"/>
      <c r="Y44" s="5"/>
      <c r="Z44" s="5"/>
      <c r="AA44" s="5"/>
    </row>
    <row r="45" spans="2:27" s="6" customFormat="1">
      <c r="G45" s="5"/>
      <c r="H45" s="5"/>
      <c r="I45" s="5"/>
      <c r="J45" s="5"/>
      <c r="K45" s="5"/>
      <c r="L45" s="5"/>
      <c r="M45" s="5"/>
      <c r="N45" s="5"/>
      <c r="O45" s="5"/>
      <c r="P45" s="5"/>
      <c r="Q45" s="5"/>
      <c r="R45" s="5"/>
      <c r="S45" s="5"/>
      <c r="T45" s="5"/>
      <c r="U45" s="5"/>
      <c r="V45" s="5"/>
      <c r="W45" s="5"/>
      <c r="X45" s="5"/>
      <c r="Y45" s="5"/>
      <c r="Z45" s="5"/>
      <c r="AA45" s="5"/>
    </row>
    <row r="46" spans="2:27" s="6" customFormat="1">
      <c r="G46" s="5"/>
      <c r="H46" s="5"/>
      <c r="I46" s="5"/>
      <c r="J46" s="5"/>
      <c r="K46" s="5"/>
      <c r="L46" s="5"/>
      <c r="M46" s="5"/>
      <c r="N46" s="5"/>
      <c r="O46" s="5"/>
      <c r="P46" s="5"/>
      <c r="Q46" s="5"/>
      <c r="R46" s="5"/>
      <c r="S46" s="5"/>
      <c r="T46" s="5"/>
      <c r="U46" s="5"/>
      <c r="V46" s="5"/>
      <c r="W46" s="5"/>
      <c r="X46" s="5"/>
      <c r="Y46" s="5"/>
      <c r="Z46" s="5"/>
      <c r="AA46" s="5"/>
    </row>
    <row r="47" spans="2:27" s="6" customFormat="1">
      <c r="G47" s="5"/>
      <c r="H47" s="5"/>
      <c r="I47" s="5"/>
      <c r="J47" s="5"/>
      <c r="K47" s="5"/>
      <c r="L47" s="5"/>
      <c r="M47" s="5"/>
      <c r="N47" s="5"/>
      <c r="O47" s="5"/>
      <c r="P47" s="5"/>
      <c r="Q47" s="5"/>
      <c r="R47" s="5"/>
      <c r="S47" s="5"/>
      <c r="T47" s="5"/>
      <c r="U47" s="5"/>
      <c r="V47" s="5"/>
      <c r="W47" s="5"/>
      <c r="X47" s="5"/>
      <c r="Y47" s="5"/>
      <c r="Z47" s="5"/>
      <c r="AA47" s="5"/>
    </row>
    <row r="48" spans="2:27" s="6" customFormat="1">
      <c r="G48" s="5"/>
      <c r="H48" s="5"/>
      <c r="I48" s="5"/>
      <c r="J48" s="5"/>
      <c r="K48" s="5"/>
      <c r="L48" s="5"/>
      <c r="M48" s="5"/>
      <c r="N48" s="5"/>
      <c r="O48" s="5"/>
      <c r="P48" s="5"/>
      <c r="Q48" s="5"/>
      <c r="R48" s="5"/>
      <c r="S48" s="5"/>
      <c r="T48" s="5"/>
      <c r="U48" s="5"/>
      <c r="V48" s="5"/>
      <c r="W48" s="5"/>
      <c r="X48" s="5"/>
      <c r="Y48" s="5"/>
      <c r="Z48" s="5"/>
      <c r="AA48" s="5"/>
    </row>
    <row r="49" spans="7:27" s="6" customFormat="1">
      <c r="G49" s="5"/>
      <c r="H49" s="5"/>
      <c r="I49" s="5"/>
      <c r="J49" s="5"/>
      <c r="K49" s="5"/>
      <c r="L49" s="5"/>
      <c r="M49" s="5"/>
      <c r="N49" s="5"/>
      <c r="O49" s="5"/>
      <c r="P49" s="5"/>
      <c r="Q49" s="5"/>
      <c r="R49" s="5"/>
      <c r="S49" s="5"/>
      <c r="T49" s="5"/>
      <c r="U49" s="5"/>
      <c r="V49" s="5"/>
      <c r="W49" s="5"/>
      <c r="X49" s="5"/>
      <c r="Y49" s="5"/>
      <c r="Z49" s="5"/>
      <c r="AA49" s="5"/>
    </row>
    <row r="50" spans="7:27" s="6" customFormat="1">
      <c r="G50" s="5"/>
      <c r="H50" s="5"/>
      <c r="I50" s="5"/>
      <c r="J50" s="5"/>
      <c r="K50" s="5"/>
      <c r="L50" s="5"/>
      <c r="M50" s="5"/>
      <c r="N50" s="5"/>
      <c r="O50" s="5"/>
      <c r="P50" s="5"/>
      <c r="Q50" s="5"/>
      <c r="R50" s="5"/>
      <c r="S50" s="5"/>
      <c r="T50" s="5"/>
      <c r="U50" s="5"/>
      <c r="V50" s="5"/>
      <c r="W50" s="5"/>
      <c r="X50" s="5"/>
      <c r="Y50" s="5"/>
      <c r="Z50" s="5"/>
      <c r="AA50" s="5"/>
    </row>
    <row r="51" spans="7:27" s="6" customFormat="1">
      <c r="G51" s="5"/>
      <c r="H51" s="5"/>
      <c r="I51" s="5"/>
      <c r="J51" s="5"/>
      <c r="K51" s="5"/>
      <c r="L51" s="5"/>
      <c r="M51" s="5"/>
      <c r="N51" s="5"/>
      <c r="O51" s="5"/>
      <c r="P51" s="5"/>
      <c r="Q51" s="5"/>
      <c r="R51" s="5"/>
      <c r="S51" s="5"/>
      <c r="T51" s="5"/>
      <c r="U51" s="5"/>
      <c r="V51" s="5"/>
      <c r="W51" s="5"/>
      <c r="X51" s="5"/>
      <c r="Y51" s="5"/>
      <c r="Z51" s="5"/>
      <c r="AA51" s="5"/>
    </row>
    <row r="52" spans="7:27" s="6" customFormat="1">
      <c r="G52" s="5"/>
      <c r="H52" s="5"/>
      <c r="I52" s="5"/>
      <c r="J52" s="5"/>
      <c r="K52" s="5"/>
      <c r="L52" s="5"/>
      <c r="M52" s="5"/>
      <c r="N52" s="5"/>
      <c r="O52" s="5"/>
      <c r="P52" s="5"/>
      <c r="Q52" s="5"/>
      <c r="R52" s="5"/>
      <c r="S52" s="5"/>
      <c r="T52" s="5"/>
      <c r="U52" s="5"/>
      <c r="V52" s="5"/>
      <c r="W52" s="5"/>
      <c r="X52" s="5"/>
      <c r="Y52" s="5"/>
      <c r="Z52" s="5"/>
      <c r="AA52" s="5"/>
    </row>
    <row r="53" spans="7:27" s="6" customFormat="1">
      <c r="G53" s="5"/>
      <c r="H53" s="5"/>
      <c r="I53" s="5"/>
      <c r="J53" s="5"/>
      <c r="K53" s="5"/>
      <c r="L53" s="5"/>
      <c r="M53" s="5"/>
      <c r="N53" s="5"/>
      <c r="O53" s="5"/>
      <c r="P53" s="5"/>
      <c r="Q53" s="5"/>
      <c r="R53" s="5"/>
      <c r="S53" s="5"/>
      <c r="T53" s="5"/>
      <c r="U53" s="5"/>
      <c r="V53" s="5"/>
      <c r="W53" s="5"/>
      <c r="X53" s="5"/>
      <c r="Y53" s="5"/>
      <c r="Z53" s="5"/>
      <c r="AA53" s="5"/>
    </row>
    <row r="54" spans="7:27" s="6" customFormat="1">
      <c r="G54" s="5"/>
      <c r="H54" s="5"/>
      <c r="I54" s="5"/>
      <c r="J54" s="5"/>
      <c r="K54" s="5"/>
      <c r="L54" s="5"/>
      <c r="M54" s="5"/>
      <c r="N54" s="5"/>
      <c r="O54" s="5"/>
      <c r="P54" s="5"/>
      <c r="Q54" s="5"/>
      <c r="R54" s="5"/>
      <c r="S54" s="5"/>
      <c r="T54" s="5"/>
      <c r="U54" s="5"/>
      <c r="V54" s="5"/>
      <c r="W54" s="5"/>
      <c r="X54" s="5"/>
      <c r="Y54" s="5"/>
      <c r="Z54" s="5"/>
      <c r="AA54" s="5"/>
    </row>
    <row r="55" spans="7:27" s="6" customFormat="1">
      <c r="G55" s="5"/>
      <c r="H55" s="5"/>
      <c r="I55" s="5"/>
      <c r="J55" s="5"/>
      <c r="K55" s="5"/>
      <c r="L55" s="5"/>
      <c r="M55" s="5"/>
      <c r="N55" s="5"/>
      <c r="O55" s="5"/>
      <c r="P55" s="5"/>
      <c r="Q55" s="5"/>
      <c r="R55" s="5"/>
      <c r="S55" s="5"/>
      <c r="T55" s="5"/>
      <c r="U55" s="5"/>
      <c r="V55" s="5"/>
      <c r="W55" s="5"/>
      <c r="X55" s="5"/>
      <c r="Y55" s="5"/>
      <c r="Z55" s="5"/>
      <c r="AA55" s="5"/>
    </row>
    <row r="56" spans="7:27" s="6" customFormat="1">
      <c r="G56" s="5"/>
      <c r="H56" s="5"/>
      <c r="I56" s="5"/>
      <c r="J56" s="5"/>
      <c r="K56" s="5"/>
      <c r="L56" s="5"/>
      <c r="M56" s="5"/>
      <c r="N56" s="5"/>
      <c r="O56" s="5"/>
      <c r="P56" s="5"/>
      <c r="Q56" s="5"/>
      <c r="R56" s="5"/>
      <c r="S56" s="5"/>
      <c r="T56" s="5"/>
      <c r="U56" s="5"/>
      <c r="V56" s="5"/>
      <c r="W56" s="5"/>
      <c r="X56" s="5"/>
      <c r="Y56" s="5"/>
      <c r="Z56" s="5"/>
      <c r="AA56" s="5"/>
    </row>
    <row r="57" spans="7:27" s="6" customFormat="1">
      <c r="G57" s="5"/>
      <c r="H57" s="5"/>
      <c r="I57" s="5"/>
      <c r="J57" s="5"/>
      <c r="K57" s="5"/>
      <c r="L57" s="5"/>
      <c r="M57" s="5"/>
      <c r="N57" s="5"/>
      <c r="O57" s="5"/>
      <c r="P57" s="5"/>
      <c r="Q57" s="5"/>
      <c r="R57" s="5"/>
      <c r="S57" s="5"/>
      <c r="T57" s="5"/>
      <c r="U57" s="5"/>
      <c r="V57" s="5"/>
      <c r="W57" s="5"/>
      <c r="X57" s="5"/>
      <c r="Y57" s="5"/>
      <c r="Z57" s="5"/>
      <c r="AA57" s="5"/>
    </row>
    <row r="58" spans="7:27" s="6" customFormat="1">
      <c r="G58" s="5"/>
      <c r="H58" s="5"/>
      <c r="I58" s="5"/>
      <c r="J58" s="5"/>
      <c r="K58" s="5"/>
      <c r="L58" s="5"/>
      <c r="M58" s="5"/>
      <c r="N58" s="5"/>
      <c r="O58" s="5"/>
      <c r="P58" s="5"/>
      <c r="Q58" s="5"/>
      <c r="R58" s="5"/>
      <c r="S58" s="5"/>
      <c r="T58" s="5"/>
      <c r="U58" s="5"/>
      <c r="V58" s="5"/>
      <c r="W58" s="5"/>
      <c r="X58" s="5"/>
      <c r="Y58" s="5"/>
      <c r="Z58" s="5"/>
      <c r="AA58" s="5"/>
    </row>
    <row r="59" spans="7:27" s="6" customFormat="1">
      <c r="G59" s="5"/>
      <c r="H59" s="5"/>
      <c r="I59" s="5"/>
      <c r="J59" s="5"/>
      <c r="K59" s="5"/>
      <c r="L59" s="5"/>
      <c r="M59" s="5"/>
      <c r="N59" s="5"/>
      <c r="O59" s="5"/>
      <c r="P59" s="5"/>
      <c r="Q59" s="5"/>
      <c r="R59" s="5"/>
      <c r="S59" s="5"/>
      <c r="T59" s="5"/>
      <c r="U59" s="5"/>
      <c r="V59" s="5"/>
      <c r="W59" s="5"/>
      <c r="X59" s="5"/>
      <c r="Y59" s="5"/>
      <c r="Z59" s="5"/>
      <c r="AA59" s="5"/>
    </row>
    <row r="60" spans="7:27" s="6" customFormat="1">
      <c r="G60" s="5"/>
      <c r="H60" s="5"/>
      <c r="I60" s="5"/>
      <c r="J60" s="5"/>
      <c r="K60" s="5"/>
      <c r="L60" s="5"/>
      <c r="M60" s="5"/>
      <c r="N60" s="5"/>
      <c r="O60" s="5"/>
      <c r="P60" s="5"/>
      <c r="Q60" s="5"/>
      <c r="R60" s="5"/>
      <c r="S60" s="5"/>
      <c r="T60" s="5"/>
      <c r="U60" s="5"/>
      <c r="V60" s="5"/>
      <c r="W60" s="5"/>
      <c r="X60" s="5"/>
      <c r="Y60" s="5"/>
      <c r="Z60" s="5"/>
      <c r="AA60" s="5"/>
    </row>
    <row r="61" spans="7:27" s="6" customFormat="1">
      <c r="G61" s="5"/>
      <c r="H61" s="5"/>
      <c r="I61" s="5"/>
      <c r="J61" s="5"/>
      <c r="K61" s="5"/>
      <c r="L61" s="5"/>
      <c r="M61" s="5"/>
      <c r="N61" s="5"/>
      <c r="O61" s="5"/>
      <c r="P61" s="5"/>
      <c r="Q61" s="5"/>
      <c r="R61" s="5"/>
      <c r="S61" s="5"/>
      <c r="T61" s="5"/>
      <c r="U61" s="5"/>
      <c r="V61" s="5"/>
      <c r="W61" s="5"/>
      <c r="X61" s="5"/>
      <c r="Y61" s="5"/>
      <c r="Z61" s="5"/>
      <c r="AA61" s="5"/>
    </row>
    <row r="62" spans="7:27" s="6" customFormat="1">
      <c r="G62" s="5"/>
      <c r="H62" s="5"/>
      <c r="I62" s="5"/>
      <c r="J62" s="5"/>
      <c r="K62" s="5"/>
      <c r="L62" s="5"/>
      <c r="M62" s="5"/>
      <c r="N62" s="5"/>
      <c r="O62" s="5"/>
      <c r="P62" s="5"/>
      <c r="Q62" s="5"/>
      <c r="R62" s="5"/>
      <c r="S62" s="5"/>
      <c r="T62" s="5"/>
      <c r="U62" s="5"/>
      <c r="V62" s="5"/>
      <c r="W62" s="5"/>
      <c r="X62" s="5"/>
      <c r="Y62" s="5"/>
      <c r="Z62" s="5"/>
      <c r="AA62" s="5"/>
    </row>
    <row r="63" spans="7:27" s="6" customFormat="1">
      <c r="G63" s="5"/>
      <c r="H63" s="5"/>
      <c r="I63" s="5"/>
      <c r="J63" s="5"/>
      <c r="K63" s="5"/>
      <c r="L63" s="5"/>
      <c r="M63" s="5"/>
      <c r="N63" s="5"/>
      <c r="O63" s="5"/>
      <c r="P63" s="5"/>
      <c r="Q63" s="5"/>
      <c r="R63" s="5"/>
      <c r="S63" s="5"/>
      <c r="T63" s="5"/>
      <c r="U63" s="5"/>
      <c r="V63" s="5"/>
      <c r="W63" s="5"/>
      <c r="X63" s="5"/>
      <c r="Y63" s="5"/>
      <c r="Z63" s="5"/>
      <c r="AA63" s="5"/>
    </row>
    <row r="64" spans="7:27" s="6" customFormat="1">
      <c r="G64" s="5"/>
      <c r="H64" s="5"/>
      <c r="I64" s="5"/>
      <c r="J64" s="5"/>
      <c r="K64" s="5"/>
      <c r="L64" s="5"/>
      <c r="M64" s="5"/>
      <c r="N64" s="5"/>
      <c r="O64" s="5"/>
      <c r="P64" s="5"/>
      <c r="Q64" s="5"/>
      <c r="R64" s="5"/>
      <c r="S64" s="5"/>
      <c r="T64" s="5"/>
      <c r="U64" s="5"/>
      <c r="V64" s="5"/>
      <c r="W64" s="5"/>
      <c r="X64" s="5"/>
      <c r="Y64" s="5"/>
      <c r="Z64" s="5"/>
      <c r="AA64" s="5"/>
    </row>
    <row r="65" spans="7:27" s="6" customFormat="1">
      <c r="G65" s="5"/>
      <c r="H65" s="5"/>
      <c r="I65" s="5"/>
      <c r="J65" s="5"/>
      <c r="K65" s="5"/>
      <c r="L65" s="5"/>
      <c r="M65" s="5"/>
      <c r="N65" s="5"/>
      <c r="O65" s="5"/>
      <c r="P65" s="5"/>
      <c r="Q65" s="5"/>
      <c r="R65" s="5"/>
      <c r="S65" s="5"/>
      <c r="T65" s="5"/>
      <c r="U65" s="5"/>
      <c r="V65" s="5"/>
      <c r="W65" s="5"/>
      <c r="X65" s="5"/>
      <c r="Y65" s="5"/>
      <c r="Z65" s="5"/>
      <c r="AA65" s="5"/>
    </row>
    <row r="66" spans="7:27" s="6" customFormat="1">
      <c r="G66" s="5"/>
      <c r="H66" s="5"/>
      <c r="I66" s="5"/>
      <c r="J66" s="5"/>
      <c r="K66" s="5"/>
      <c r="L66" s="5"/>
      <c r="M66" s="5"/>
      <c r="N66" s="5"/>
      <c r="O66" s="5"/>
      <c r="P66" s="5"/>
      <c r="Q66" s="5"/>
      <c r="R66" s="5"/>
      <c r="S66" s="5"/>
      <c r="T66" s="5"/>
      <c r="U66" s="5"/>
      <c r="V66" s="5"/>
      <c r="W66" s="5"/>
      <c r="X66" s="5"/>
      <c r="Y66" s="5"/>
      <c r="Z66" s="5"/>
      <c r="AA66" s="5"/>
    </row>
    <row r="67" spans="7:27" s="6" customFormat="1">
      <c r="G67" s="5"/>
      <c r="H67" s="5"/>
      <c r="I67" s="5"/>
      <c r="J67" s="5"/>
      <c r="K67" s="5"/>
      <c r="L67" s="5"/>
      <c r="M67" s="5"/>
      <c r="N67" s="5"/>
      <c r="O67" s="5"/>
      <c r="P67" s="5"/>
      <c r="Q67" s="5"/>
      <c r="R67" s="5"/>
      <c r="S67" s="5"/>
      <c r="T67" s="5"/>
      <c r="U67" s="5"/>
      <c r="V67" s="5"/>
      <c r="W67" s="5"/>
      <c r="X67" s="5"/>
      <c r="Y67" s="5"/>
      <c r="Z67" s="5"/>
      <c r="AA67" s="5"/>
    </row>
    <row r="68" spans="7:27" s="6" customFormat="1">
      <c r="G68" s="5"/>
      <c r="H68" s="5"/>
      <c r="I68" s="5"/>
      <c r="J68" s="5"/>
      <c r="K68" s="5"/>
      <c r="L68" s="5"/>
      <c r="M68" s="5"/>
      <c r="N68" s="5"/>
      <c r="O68" s="5"/>
      <c r="P68" s="5"/>
      <c r="Q68" s="5"/>
      <c r="R68" s="5"/>
      <c r="S68" s="5"/>
      <c r="T68" s="5"/>
      <c r="U68" s="5"/>
      <c r="V68" s="5"/>
      <c r="W68" s="5"/>
      <c r="X68" s="5"/>
      <c r="Y68" s="5"/>
      <c r="Z68" s="5"/>
      <c r="AA68" s="5"/>
    </row>
    <row r="69" spans="7:27" s="6" customFormat="1">
      <c r="G69" s="5"/>
      <c r="H69" s="5"/>
      <c r="I69" s="5"/>
      <c r="J69" s="5"/>
      <c r="K69" s="5"/>
      <c r="L69" s="5"/>
      <c r="M69" s="5"/>
      <c r="N69" s="5"/>
      <c r="O69" s="5"/>
      <c r="P69" s="5"/>
      <c r="Q69" s="5"/>
      <c r="R69" s="5"/>
      <c r="S69" s="5"/>
      <c r="T69" s="5"/>
      <c r="U69" s="5"/>
      <c r="V69" s="5"/>
      <c r="W69" s="5"/>
      <c r="X69" s="5"/>
      <c r="Y69" s="5"/>
      <c r="Z69" s="5"/>
      <c r="AA69" s="5"/>
    </row>
    <row r="70" spans="7:27" s="6" customFormat="1">
      <c r="G70" s="5"/>
      <c r="H70" s="5"/>
      <c r="I70" s="5"/>
      <c r="J70" s="5"/>
      <c r="K70" s="5"/>
      <c r="L70" s="5"/>
      <c r="M70" s="5"/>
      <c r="N70" s="5"/>
      <c r="O70" s="5"/>
      <c r="P70" s="5"/>
      <c r="Q70" s="5"/>
      <c r="R70" s="5"/>
      <c r="S70" s="5"/>
      <c r="T70" s="5"/>
      <c r="U70" s="5"/>
      <c r="V70" s="5"/>
      <c r="W70" s="5"/>
      <c r="X70" s="5"/>
      <c r="Y70" s="5"/>
      <c r="Z70" s="5"/>
      <c r="AA70" s="5"/>
    </row>
    <row r="71" spans="7:27" s="6" customFormat="1">
      <c r="G71" s="5"/>
      <c r="H71" s="5"/>
      <c r="I71" s="5"/>
      <c r="J71" s="5"/>
      <c r="K71" s="5"/>
      <c r="L71" s="5"/>
      <c r="M71" s="5"/>
      <c r="N71" s="5"/>
      <c r="O71" s="5"/>
      <c r="P71" s="5"/>
      <c r="Q71" s="5"/>
      <c r="R71" s="5"/>
      <c r="S71" s="5"/>
      <c r="T71" s="5"/>
      <c r="U71" s="5"/>
      <c r="V71" s="5"/>
      <c r="W71" s="5"/>
      <c r="X71" s="5"/>
      <c r="Y71" s="5"/>
      <c r="Z71" s="5"/>
      <c r="AA71" s="5"/>
    </row>
    <row r="72" spans="7:27" s="6" customFormat="1">
      <c r="G72" s="5"/>
      <c r="H72" s="5"/>
      <c r="I72" s="5"/>
      <c r="J72" s="5"/>
      <c r="K72" s="5"/>
      <c r="L72" s="5"/>
      <c r="M72" s="5"/>
      <c r="N72" s="5"/>
      <c r="O72" s="5"/>
      <c r="P72" s="5"/>
      <c r="Q72" s="5"/>
      <c r="R72" s="5"/>
      <c r="S72" s="5"/>
      <c r="T72" s="5"/>
      <c r="U72" s="5"/>
      <c r="V72" s="5"/>
      <c r="W72" s="5"/>
      <c r="X72" s="5"/>
      <c r="Y72" s="5"/>
      <c r="Z72" s="5"/>
      <c r="AA72" s="5"/>
    </row>
    <row r="73" spans="7:27" s="6" customFormat="1">
      <c r="G73" s="5"/>
      <c r="H73" s="5"/>
      <c r="I73" s="5"/>
      <c r="J73" s="5"/>
      <c r="K73" s="5"/>
      <c r="L73" s="5"/>
      <c r="M73" s="5"/>
      <c r="N73" s="5"/>
      <c r="O73" s="5"/>
      <c r="P73" s="5"/>
      <c r="Q73" s="5"/>
      <c r="R73" s="5"/>
      <c r="S73" s="5"/>
      <c r="T73" s="5"/>
      <c r="U73" s="5"/>
      <c r="V73" s="5"/>
      <c r="W73" s="5"/>
      <c r="X73" s="5"/>
      <c r="Y73" s="5"/>
      <c r="Z73" s="5"/>
      <c r="AA73" s="5"/>
    </row>
    <row r="74" spans="7:27" s="6" customFormat="1">
      <c r="G74" s="5"/>
      <c r="H74" s="5"/>
      <c r="I74" s="5"/>
      <c r="J74" s="5"/>
      <c r="K74" s="5"/>
      <c r="L74" s="5"/>
      <c r="M74" s="5"/>
      <c r="N74" s="5"/>
      <c r="O74" s="5"/>
      <c r="P74" s="5"/>
      <c r="Q74" s="5"/>
      <c r="R74" s="5"/>
      <c r="S74" s="5"/>
      <c r="T74" s="5"/>
      <c r="U74" s="5"/>
      <c r="V74" s="5"/>
      <c r="W74" s="5"/>
      <c r="X74" s="5"/>
      <c r="Y74" s="5"/>
      <c r="Z74" s="5"/>
      <c r="AA74" s="5"/>
    </row>
    <row r="75" spans="7:27" s="6" customFormat="1">
      <c r="G75" s="5"/>
      <c r="H75" s="5"/>
      <c r="I75" s="5"/>
      <c r="J75" s="5"/>
      <c r="K75" s="5"/>
      <c r="L75" s="5"/>
      <c r="M75" s="5"/>
      <c r="N75" s="5"/>
      <c r="O75" s="5"/>
      <c r="P75" s="5"/>
      <c r="Q75" s="5"/>
      <c r="R75" s="5"/>
      <c r="S75" s="5"/>
      <c r="T75" s="5"/>
      <c r="U75" s="5"/>
      <c r="V75" s="5"/>
      <c r="W75" s="5"/>
      <c r="X75" s="5"/>
      <c r="Y75" s="5"/>
      <c r="Z75" s="5"/>
      <c r="AA75" s="5"/>
    </row>
    <row r="76" spans="7:27" s="6" customFormat="1">
      <c r="G76" s="5"/>
      <c r="H76" s="5"/>
      <c r="I76" s="5"/>
      <c r="J76" s="5"/>
      <c r="K76" s="5"/>
      <c r="L76" s="5"/>
      <c r="M76" s="5"/>
      <c r="N76" s="5"/>
      <c r="O76" s="5"/>
      <c r="P76" s="5"/>
      <c r="Q76" s="5"/>
      <c r="R76" s="5"/>
      <c r="S76" s="5"/>
      <c r="T76" s="5"/>
      <c r="U76" s="5"/>
      <c r="V76" s="5"/>
      <c r="W76" s="5"/>
      <c r="X76" s="5"/>
      <c r="Y76" s="5"/>
      <c r="Z76" s="5"/>
      <c r="AA76" s="5"/>
    </row>
    <row r="77" spans="7:27" s="6" customFormat="1">
      <c r="G77" s="5"/>
      <c r="H77" s="5"/>
      <c r="I77" s="5"/>
      <c r="J77" s="5"/>
      <c r="K77" s="5"/>
      <c r="L77" s="5"/>
      <c r="M77" s="5"/>
      <c r="N77" s="5"/>
      <c r="O77" s="5"/>
      <c r="P77" s="5"/>
      <c r="Q77" s="5"/>
      <c r="R77" s="5"/>
      <c r="S77" s="5"/>
      <c r="T77" s="5"/>
      <c r="U77" s="5"/>
      <c r="V77" s="5"/>
      <c r="W77" s="5"/>
      <c r="X77" s="5"/>
      <c r="Y77" s="5"/>
      <c r="Z77" s="5"/>
      <c r="AA77" s="5"/>
    </row>
    <row r="78" spans="7:27" s="6" customFormat="1">
      <c r="G78" s="5"/>
      <c r="H78" s="5"/>
      <c r="I78" s="5"/>
      <c r="J78" s="5"/>
      <c r="K78" s="5"/>
      <c r="L78" s="5"/>
      <c r="M78" s="5"/>
      <c r="N78" s="5"/>
      <c r="O78" s="5"/>
      <c r="P78" s="5"/>
      <c r="Q78" s="5"/>
      <c r="R78" s="5"/>
      <c r="S78" s="5"/>
      <c r="T78" s="5"/>
      <c r="U78" s="5"/>
      <c r="V78" s="5"/>
      <c r="W78" s="5"/>
      <c r="X78" s="5"/>
      <c r="Y78" s="5"/>
      <c r="Z78" s="5"/>
      <c r="AA78" s="5"/>
    </row>
    <row r="79" spans="7:27" s="6" customFormat="1">
      <c r="G79" s="5"/>
      <c r="H79" s="5"/>
      <c r="I79" s="5"/>
      <c r="J79" s="5"/>
      <c r="K79" s="5"/>
      <c r="L79" s="5"/>
      <c r="M79" s="5"/>
      <c r="N79" s="5"/>
      <c r="O79" s="5"/>
      <c r="P79" s="5"/>
      <c r="Q79" s="5"/>
      <c r="R79" s="5"/>
      <c r="S79" s="5"/>
      <c r="T79" s="5"/>
      <c r="U79" s="5"/>
      <c r="V79" s="5"/>
      <c r="W79" s="5"/>
      <c r="X79" s="5"/>
      <c r="Y79" s="5"/>
      <c r="Z79" s="5"/>
      <c r="AA79" s="5"/>
    </row>
    <row r="80" spans="7:27" s="6" customFormat="1">
      <c r="G80" s="5"/>
      <c r="H80" s="5"/>
      <c r="I80" s="5"/>
      <c r="J80" s="5"/>
      <c r="K80" s="5"/>
      <c r="L80" s="5"/>
      <c r="M80" s="5"/>
      <c r="N80" s="5"/>
      <c r="O80" s="5"/>
      <c r="P80" s="5"/>
      <c r="Q80" s="5"/>
      <c r="R80" s="5"/>
      <c r="S80" s="5"/>
      <c r="T80" s="5"/>
      <c r="U80" s="5"/>
      <c r="V80" s="5"/>
      <c r="W80" s="5"/>
      <c r="X80" s="5"/>
      <c r="Y80" s="5"/>
      <c r="Z80" s="5"/>
      <c r="AA80" s="5"/>
    </row>
    <row r="81" spans="7:27" s="6" customFormat="1">
      <c r="G81" s="5"/>
      <c r="H81" s="5"/>
      <c r="I81" s="5"/>
      <c r="J81" s="5"/>
      <c r="K81" s="5"/>
      <c r="L81" s="5"/>
      <c r="M81" s="5"/>
      <c r="N81" s="5"/>
      <c r="O81" s="5"/>
      <c r="P81" s="5"/>
      <c r="Q81" s="5"/>
      <c r="R81" s="5"/>
      <c r="S81" s="5"/>
      <c r="T81" s="5"/>
      <c r="U81" s="5"/>
      <c r="V81" s="5"/>
      <c r="W81" s="5"/>
      <c r="X81" s="5"/>
      <c r="Y81" s="5"/>
      <c r="Z81" s="5"/>
      <c r="AA81" s="5"/>
    </row>
    <row r="82" spans="7:27" s="6" customFormat="1">
      <c r="G82" s="5"/>
      <c r="H82" s="5"/>
      <c r="I82" s="5"/>
      <c r="J82" s="5"/>
      <c r="K82" s="5"/>
      <c r="L82" s="5"/>
      <c r="M82" s="5"/>
      <c r="N82" s="5"/>
      <c r="O82" s="5"/>
      <c r="P82" s="5"/>
      <c r="Q82" s="5"/>
      <c r="R82" s="5"/>
      <c r="S82" s="5"/>
      <c r="T82" s="5"/>
      <c r="U82" s="5"/>
      <c r="V82" s="5"/>
      <c r="W82" s="5"/>
      <c r="X82" s="5"/>
      <c r="Y82" s="5"/>
      <c r="Z82" s="5"/>
      <c r="AA82" s="5"/>
    </row>
    <row r="83" spans="7:27" s="6" customFormat="1">
      <c r="G83" s="5"/>
      <c r="H83" s="5"/>
      <c r="I83" s="5"/>
      <c r="J83" s="5"/>
      <c r="K83" s="5"/>
      <c r="L83" s="5"/>
      <c r="M83" s="5"/>
      <c r="N83" s="5"/>
      <c r="O83" s="5"/>
      <c r="P83" s="5"/>
      <c r="Q83" s="5"/>
      <c r="R83" s="5"/>
      <c r="S83" s="5"/>
      <c r="T83" s="5"/>
      <c r="U83" s="5"/>
      <c r="V83" s="5"/>
      <c r="W83" s="5"/>
      <c r="X83" s="5"/>
      <c r="Y83" s="5"/>
      <c r="Z83" s="5"/>
      <c r="AA83" s="5"/>
    </row>
    <row r="84" spans="7:27" s="6" customFormat="1">
      <c r="G84" s="5"/>
      <c r="H84" s="5"/>
      <c r="I84" s="5"/>
      <c r="J84" s="5"/>
      <c r="K84" s="5"/>
      <c r="L84" s="5"/>
      <c r="M84" s="5"/>
      <c r="N84" s="5"/>
      <c r="O84" s="5"/>
      <c r="P84" s="5"/>
      <c r="Q84" s="5"/>
      <c r="R84" s="5"/>
      <c r="S84" s="5"/>
      <c r="T84" s="5"/>
      <c r="U84" s="5"/>
      <c r="V84" s="5"/>
      <c r="W84" s="5"/>
      <c r="X84" s="5"/>
      <c r="Y84" s="5"/>
      <c r="Z84" s="5"/>
      <c r="AA84" s="5"/>
    </row>
    <row r="85" spans="7:27" s="6" customFormat="1">
      <c r="G85" s="5"/>
      <c r="H85" s="5"/>
      <c r="I85" s="5"/>
      <c r="J85" s="5"/>
      <c r="K85" s="5"/>
      <c r="L85" s="5"/>
      <c r="M85" s="5"/>
      <c r="N85" s="5"/>
      <c r="O85" s="5"/>
      <c r="P85" s="5"/>
      <c r="Q85" s="5"/>
      <c r="R85" s="5"/>
      <c r="S85" s="5"/>
      <c r="T85" s="5"/>
      <c r="U85" s="5"/>
      <c r="V85" s="5"/>
      <c r="W85" s="5"/>
      <c r="X85" s="5"/>
      <c r="Y85" s="5"/>
      <c r="Z85" s="5"/>
      <c r="AA85" s="5"/>
    </row>
    <row r="86" spans="7:27" s="6" customFormat="1">
      <c r="G86" s="5"/>
      <c r="H86" s="5"/>
      <c r="I86" s="5"/>
      <c r="J86" s="5"/>
      <c r="K86" s="5"/>
      <c r="L86" s="5"/>
      <c r="M86" s="5"/>
      <c r="N86" s="5"/>
      <c r="O86" s="5"/>
      <c r="P86" s="5"/>
      <c r="Q86" s="5"/>
      <c r="R86" s="5"/>
      <c r="S86" s="5"/>
      <c r="T86" s="5"/>
      <c r="U86" s="5"/>
      <c r="V86" s="5"/>
      <c r="W86" s="5"/>
      <c r="X86" s="5"/>
      <c r="Y86" s="5"/>
      <c r="Z86" s="5"/>
      <c r="AA86" s="5"/>
    </row>
    <row r="87" spans="7:27" s="6" customFormat="1">
      <c r="G87" s="5"/>
      <c r="H87" s="5"/>
      <c r="I87" s="5"/>
      <c r="J87" s="5"/>
      <c r="K87" s="5"/>
      <c r="L87" s="5"/>
      <c r="M87" s="5"/>
      <c r="N87" s="5"/>
      <c r="O87" s="5"/>
      <c r="P87" s="5"/>
      <c r="Q87" s="5"/>
      <c r="R87" s="5"/>
      <c r="S87" s="5"/>
      <c r="T87" s="5"/>
      <c r="U87" s="5"/>
      <c r="V87" s="5"/>
      <c r="W87" s="5"/>
      <c r="X87" s="5"/>
      <c r="Y87" s="5"/>
      <c r="Z87" s="5"/>
      <c r="AA87" s="5"/>
    </row>
    <row r="88" spans="7:27" s="6" customFormat="1">
      <c r="G88" s="5"/>
      <c r="H88" s="5"/>
      <c r="I88" s="5"/>
      <c r="J88" s="5"/>
      <c r="K88" s="5"/>
      <c r="L88" s="5"/>
      <c r="M88" s="5"/>
      <c r="N88" s="5"/>
      <c r="O88" s="5"/>
      <c r="P88" s="5"/>
      <c r="Q88" s="5"/>
      <c r="R88" s="5"/>
      <c r="S88" s="5"/>
      <c r="T88" s="5"/>
      <c r="U88" s="5"/>
      <c r="V88" s="5"/>
      <c r="W88" s="5"/>
      <c r="X88" s="5"/>
      <c r="Y88" s="5"/>
      <c r="Z88" s="5"/>
      <c r="AA88" s="5"/>
    </row>
    <row r="89" spans="7:27" s="6" customFormat="1">
      <c r="G89" s="5"/>
      <c r="H89" s="5"/>
      <c r="I89" s="5"/>
      <c r="J89" s="5"/>
      <c r="K89" s="5"/>
      <c r="L89" s="5"/>
      <c r="M89" s="5"/>
      <c r="N89" s="5"/>
      <c r="O89" s="5"/>
      <c r="P89" s="5"/>
      <c r="Q89" s="5"/>
      <c r="R89" s="5"/>
      <c r="S89" s="5"/>
      <c r="T89" s="5"/>
      <c r="U89" s="5"/>
      <c r="V89" s="5"/>
      <c r="W89" s="5"/>
      <c r="X89" s="5"/>
      <c r="Y89" s="5"/>
      <c r="Z89" s="5"/>
      <c r="AA89" s="5"/>
    </row>
    <row r="90" spans="7:27" s="6" customFormat="1">
      <c r="G90" s="5"/>
      <c r="H90" s="5"/>
      <c r="I90" s="5"/>
      <c r="J90" s="5"/>
      <c r="K90" s="5"/>
      <c r="L90" s="5"/>
      <c r="M90" s="5"/>
      <c r="N90" s="5"/>
      <c r="O90" s="5"/>
      <c r="P90" s="5"/>
      <c r="Q90" s="5"/>
      <c r="R90" s="5"/>
      <c r="S90" s="5"/>
      <c r="T90" s="5"/>
      <c r="U90" s="5"/>
      <c r="V90" s="5"/>
      <c r="W90" s="5"/>
      <c r="X90" s="5"/>
      <c r="Y90" s="5"/>
      <c r="Z90" s="5"/>
      <c r="AA90" s="5"/>
    </row>
    <row r="91" spans="7:27" s="6" customFormat="1">
      <c r="G91" s="5"/>
      <c r="H91" s="5"/>
      <c r="I91" s="5"/>
      <c r="J91" s="5"/>
      <c r="K91" s="5"/>
      <c r="L91" s="5"/>
      <c r="M91" s="5"/>
      <c r="N91" s="5"/>
      <c r="O91" s="5"/>
      <c r="P91" s="5"/>
      <c r="Q91" s="5"/>
      <c r="R91" s="5"/>
      <c r="S91" s="5"/>
      <c r="T91" s="5"/>
      <c r="U91" s="5"/>
      <c r="V91" s="5"/>
      <c r="W91" s="5"/>
      <c r="X91" s="5"/>
      <c r="Y91" s="5"/>
      <c r="Z91" s="5"/>
      <c r="AA91" s="5"/>
    </row>
    <row r="92" spans="7:27" s="6" customFormat="1">
      <c r="G92" s="5"/>
      <c r="H92" s="5"/>
      <c r="I92" s="5"/>
      <c r="J92" s="5"/>
      <c r="K92" s="5"/>
      <c r="L92" s="5"/>
      <c r="M92" s="5"/>
      <c r="N92" s="5"/>
      <c r="O92" s="5"/>
      <c r="P92" s="5"/>
      <c r="Q92" s="5"/>
      <c r="R92" s="5"/>
      <c r="S92" s="5"/>
      <c r="T92" s="5"/>
      <c r="U92" s="5"/>
      <c r="V92" s="5"/>
      <c r="W92" s="5"/>
      <c r="X92" s="5"/>
      <c r="Y92" s="5"/>
      <c r="Z92" s="5"/>
      <c r="AA92" s="5"/>
    </row>
    <row r="93" spans="7:27" s="6" customFormat="1">
      <c r="G93" s="5"/>
      <c r="H93" s="5"/>
      <c r="I93" s="5"/>
      <c r="J93" s="5"/>
      <c r="K93" s="5"/>
      <c r="L93" s="5"/>
      <c r="M93" s="5"/>
      <c r="N93" s="5"/>
      <c r="O93" s="5"/>
      <c r="P93" s="5"/>
      <c r="Q93" s="5"/>
      <c r="R93" s="5"/>
      <c r="S93" s="5"/>
      <c r="T93" s="5"/>
      <c r="U93" s="5"/>
      <c r="V93" s="5"/>
      <c r="W93" s="5"/>
      <c r="X93" s="5"/>
      <c r="Y93" s="5"/>
      <c r="Z93" s="5"/>
      <c r="AA93" s="5"/>
    </row>
    <row r="94" spans="7:27" s="6" customFormat="1">
      <c r="G94" s="5"/>
      <c r="H94" s="5"/>
      <c r="I94" s="5"/>
      <c r="J94" s="5"/>
      <c r="K94" s="5"/>
      <c r="L94" s="5"/>
      <c r="M94" s="5"/>
      <c r="N94" s="5"/>
      <c r="O94" s="5"/>
      <c r="P94" s="5"/>
      <c r="Q94" s="5"/>
      <c r="R94" s="5"/>
      <c r="S94" s="5"/>
      <c r="T94" s="5"/>
      <c r="U94" s="5"/>
      <c r="V94" s="5"/>
      <c r="W94" s="5"/>
      <c r="X94" s="5"/>
      <c r="Y94" s="5"/>
      <c r="Z94" s="5"/>
      <c r="AA94" s="5"/>
    </row>
    <row r="95" spans="7:27" s="6" customFormat="1">
      <c r="G95" s="5"/>
      <c r="H95" s="5"/>
      <c r="I95" s="5"/>
      <c r="J95" s="5"/>
      <c r="K95" s="5"/>
      <c r="L95" s="5"/>
      <c r="M95" s="5"/>
      <c r="N95" s="5"/>
      <c r="O95" s="5"/>
      <c r="P95" s="5"/>
      <c r="Q95" s="5"/>
      <c r="R95" s="5"/>
      <c r="S95" s="5"/>
      <c r="T95" s="5"/>
      <c r="U95" s="5"/>
      <c r="V95" s="5"/>
      <c r="W95" s="5"/>
      <c r="X95" s="5"/>
      <c r="Y95" s="5"/>
      <c r="Z95" s="5"/>
      <c r="AA95" s="5"/>
    </row>
    <row r="96" spans="7:27" s="6" customFormat="1">
      <c r="G96" s="5"/>
      <c r="H96" s="5"/>
      <c r="I96" s="5"/>
      <c r="J96" s="5"/>
      <c r="K96" s="5"/>
      <c r="L96" s="5"/>
      <c r="M96" s="5"/>
      <c r="N96" s="5"/>
      <c r="O96" s="5"/>
      <c r="P96" s="5"/>
      <c r="Q96" s="5"/>
      <c r="R96" s="5"/>
      <c r="S96" s="5"/>
      <c r="T96" s="5"/>
      <c r="U96" s="5"/>
      <c r="V96" s="5"/>
      <c r="W96" s="5"/>
      <c r="X96" s="5"/>
      <c r="Y96" s="5"/>
      <c r="Z96" s="5"/>
      <c r="AA96" s="5"/>
    </row>
    <row r="97" spans="7:27" s="6" customFormat="1">
      <c r="G97" s="5"/>
      <c r="H97" s="5"/>
      <c r="I97" s="5"/>
      <c r="J97" s="5"/>
      <c r="K97" s="5"/>
      <c r="L97" s="5"/>
      <c r="M97" s="5"/>
      <c r="N97" s="5"/>
      <c r="O97" s="5"/>
      <c r="P97" s="5"/>
      <c r="Q97" s="5"/>
      <c r="R97" s="5"/>
      <c r="S97" s="5"/>
      <c r="T97" s="5"/>
      <c r="U97" s="5"/>
      <c r="V97" s="5"/>
      <c r="W97" s="5"/>
      <c r="X97" s="5"/>
      <c r="Y97" s="5"/>
      <c r="Z97" s="5"/>
      <c r="AA97" s="5"/>
    </row>
    <row r="98" spans="7:27" s="6" customFormat="1">
      <c r="G98" s="5"/>
      <c r="H98" s="5"/>
      <c r="I98" s="5"/>
      <c r="J98" s="5"/>
      <c r="K98" s="5"/>
      <c r="L98" s="5"/>
      <c r="M98" s="5"/>
      <c r="N98" s="5"/>
      <c r="O98" s="5"/>
      <c r="P98" s="5"/>
      <c r="Q98" s="5"/>
      <c r="R98" s="5"/>
      <c r="S98" s="5"/>
      <c r="T98" s="5"/>
      <c r="U98" s="5"/>
      <c r="V98" s="5"/>
      <c r="W98" s="5"/>
      <c r="X98" s="5"/>
      <c r="Y98" s="5"/>
      <c r="Z98" s="5"/>
      <c r="AA98" s="5"/>
    </row>
    <row r="99" spans="7:27" s="6" customFormat="1">
      <c r="G99" s="5"/>
      <c r="H99" s="5"/>
      <c r="I99" s="5"/>
      <c r="J99" s="5"/>
      <c r="K99" s="5"/>
      <c r="L99" s="5"/>
      <c r="M99" s="5"/>
      <c r="N99" s="5"/>
      <c r="O99" s="5"/>
      <c r="P99" s="5"/>
      <c r="Q99" s="5"/>
      <c r="R99" s="5"/>
      <c r="S99" s="5"/>
      <c r="T99" s="5"/>
      <c r="U99" s="5"/>
      <c r="V99" s="5"/>
      <c r="W99" s="5"/>
      <c r="X99" s="5"/>
      <c r="Y99" s="5"/>
      <c r="Z99" s="5"/>
      <c r="AA99" s="5"/>
    </row>
    <row r="100" spans="7:27" s="6" customFormat="1">
      <c r="G100" s="5"/>
      <c r="H100" s="5"/>
      <c r="I100" s="5"/>
      <c r="J100" s="5"/>
      <c r="K100" s="5"/>
      <c r="L100" s="5"/>
      <c r="M100" s="5"/>
      <c r="N100" s="5"/>
      <c r="O100" s="5"/>
      <c r="P100" s="5"/>
      <c r="Q100" s="5"/>
      <c r="R100" s="5"/>
      <c r="S100" s="5"/>
      <c r="T100" s="5"/>
      <c r="U100" s="5"/>
      <c r="V100" s="5"/>
      <c r="W100" s="5"/>
      <c r="X100" s="5"/>
      <c r="Y100" s="5"/>
      <c r="Z100" s="5"/>
      <c r="AA100" s="5"/>
    </row>
    <row r="101" spans="7:27" s="6" customFormat="1">
      <c r="G101" s="5"/>
      <c r="H101" s="5"/>
      <c r="I101" s="5"/>
      <c r="J101" s="5"/>
      <c r="K101" s="5"/>
      <c r="L101" s="5"/>
      <c r="M101" s="5"/>
      <c r="N101" s="5"/>
      <c r="O101" s="5"/>
      <c r="P101" s="5"/>
      <c r="Q101" s="5"/>
      <c r="R101" s="5"/>
      <c r="S101" s="5"/>
      <c r="T101" s="5"/>
      <c r="U101" s="5"/>
      <c r="V101" s="5"/>
      <c r="W101" s="5"/>
      <c r="X101" s="5"/>
      <c r="Y101" s="5"/>
      <c r="Z101" s="5"/>
      <c r="AA101" s="5"/>
    </row>
    <row r="102" spans="7:27" s="6" customFormat="1">
      <c r="G102" s="5"/>
      <c r="H102" s="5"/>
      <c r="I102" s="5"/>
      <c r="J102" s="5"/>
      <c r="K102" s="5"/>
      <c r="L102" s="5"/>
      <c r="M102" s="5"/>
      <c r="N102" s="5"/>
      <c r="O102" s="5"/>
      <c r="P102" s="5"/>
      <c r="Q102" s="5"/>
      <c r="R102" s="5"/>
      <c r="S102" s="5"/>
      <c r="T102" s="5"/>
      <c r="U102" s="5"/>
      <c r="V102" s="5"/>
      <c r="W102" s="5"/>
      <c r="X102" s="5"/>
      <c r="Y102" s="5"/>
      <c r="Z102" s="5"/>
      <c r="AA102" s="5"/>
    </row>
    <row r="103" spans="7:27" s="6" customFormat="1">
      <c r="G103" s="5"/>
      <c r="H103" s="5"/>
      <c r="I103" s="5"/>
      <c r="J103" s="5"/>
      <c r="K103" s="5"/>
      <c r="L103" s="5"/>
      <c r="M103" s="5"/>
      <c r="N103" s="5"/>
      <c r="O103" s="5"/>
      <c r="P103" s="5"/>
      <c r="Q103" s="5"/>
      <c r="R103" s="5"/>
      <c r="S103" s="5"/>
      <c r="T103" s="5"/>
      <c r="U103" s="5"/>
      <c r="V103" s="5"/>
      <c r="W103" s="5"/>
      <c r="X103" s="5"/>
      <c r="Y103" s="5"/>
      <c r="Z103" s="5"/>
      <c r="AA103" s="5"/>
    </row>
    <row r="104" spans="7:27" s="6" customFormat="1">
      <c r="G104" s="5"/>
      <c r="H104" s="5"/>
      <c r="I104" s="5"/>
      <c r="J104" s="5"/>
      <c r="K104" s="5"/>
      <c r="L104" s="5"/>
      <c r="M104" s="5"/>
      <c r="N104" s="5"/>
      <c r="O104" s="5"/>
      <c r="P104" s="5"/>
      <c r="Q104" s="5"/>
      <c r="R104" s="5"/>
      <c r="S104" s="5"/>
      <c r="T104" s="5"/>
      <c r="U104" s="5"/>
      <c r="V104" s="5"/>
      <c r="W104" s="5"/>
      <c r="X104" s="5"/>
      <c r="Y104" s="5"/>
      <c r="Z104" s="5"/>
      <c r="AA104" s="5"/>
    </row>
    <row r="105" spans="7:27" s="6" customFormat="1">
      <c r="G105" s="5"/>
      <c r="H105" s="5"/>
      <c r="I105" s="5"/>
      <c r="J105" s="5"/>
      <c r="K105" s="5"/>
      <c r="L105" s="5"/>
      <c r="M105" s="5"/>
      <c r="N105" s="5"/>
      <c r="O105" s="5"/>
      <c r="P105" s="5"/>
      <c r="Q105" s="5"/>
      <c r="R105" s="5"/>
      <c r="S105" s="5"/>
      <c r="T105" s="5"/>
      <c r="U105" s="5"/>
      <c r="V105" s="5"/>
      <c r="W105" s="5"/>
      <c r="X105" s="5"/>
      <c r="Y105" s="5"/>
      <c r="Z105" s="5"/>
      <c r="AA105" s="5"/>
    </row>
    <row r="106" spans="7:27" s="6" customFormat="1">
      <c r="G106" s="5"/>
      <c r="H106" s="5"/>
      <c r="I106" s="5"/>
      <c r="J106" s="5"/>
      <c r="K106" s="5"/>
      <c r="L106" s="5"/>
      <c r="M106" s="5"/>
      <c r="N106" s="5"/>
      <c r="O106" s="5"/>
      <c r="P106" s="5"/>
      <c r="Q106" s="5"/>
      <c r="R106" s="5"/>
      <c r="S106" s="5"/>
      <c r="T106" s="5"/>
      <c r="U106" s="5"/>
      <c r="V106" s="5"/>
      <c r="W106" s="5"/>
      <c r="X106" s="5"/>
      <c r="Y106" s="5"/>
      <c r="Z106" s="5"/>
      <c r="AA106" s="5"/>
    </row>
    <row r="107" spans="7:27" s="6" customFormat="1">
      <c r="G107" s="5"/>
      <c r="H107" s="5"/>
      <c r="I107" s="5"/>
      <c r="J107" s="5"/>
      <c r="K107" s="5"/>
      <c r="L107" s="5"/>
      <c r="M107" s="5"/>
      <c r="N107" s="5"/>
      <c r="O107" s="5"/>
      <c r="P107" s="5"/>
      <c r="Q107" s="5"/>
      <c r="R107" s="5"/>
      <c r="S107" s="5"/>
      <c r="T107" s="5"/>
      <c r="U107" s="5"/>
      <c r="V107" s="5"/>
      <c r="W107" s="5"/>
      <c r="X107" s="5"/>
      <c r="Y107" s="5"/>
      <c r="Z107" s="5"/>
      <c r="AA107" s="5"/>
    </row>
    <row r="108" spans="7:27" s="6" customFormat="1">
      <c r="G108" s="5"/>
      <c r="H108" s="5"/>
      <c r="I108" s="5"/>
      <c r="J108" s="5"/>
      <c r="K108" s="5"/>
      <c r="L108" s="5"/>
      <c r="M108" s="5"/>
      <c r="N108" s="5"/>
      <c r="O108" s="5"/>
      <c r="P108" s="5"/>
      <c r="Q108" s="5"/>
      <c r="R108" s="5"/>
      <c r="S108" s="5"/>
      <c r="T108" s="5"/>
      <c r="U108" s="5"/>
      <c r="V108" s="5"/>
      <c r="W108" s="5"/>
      <c r="X108" s="5"/>
      <c r="Y108" s="5"/>
      <c r="Z108" s="5"/>
      <c r="AA108" s="5"/>
    </row>
    <row r="109" spans="7:27" s="6" customFormat="1">
      <c r="G109" s="5"/>
      <c r="H109" s="5"/>
      <c r="I109" s="5"/>
      <c r="J109" s="5"/>
      <c r="K109" s="5"/>
      <c r="L109" s="5"/>
      <c r="M109" s="5"/>
      <c r="N109" s="5"/>
      <c r="O109" s="5"/>
      <c r="P109" s="5"/>
      <c r="Q109" s="5"/>
      <c r="R109" s="5"/>
      <c r="S109" s="5"/>
      <c r="T109" s="5"/>
      <c r="U109" s="5"/>
      <c r="V109" s="5"/>
      <c r="W109" s="5"/>
      <c r="X109" s="5"/>
      <c r="Y109" s="5"/>
      <c r="Z109" s="5"/>
      <c r="AA109" s="5"/>
    </row>
    <row r="110" spans="7:27" s="6" customFormat="1">
      <c r="G110" s="5"/>
      <c r="H110" s="5"/>
      <c r="I110" s="5"/>
      <c r="J110" s="5"/>
      <c r="K110" s="5"/>
      <c r="L110" s="5"/>
      <c r="M110" s="5"/>
      <c r="N110" s="5"/>
      <c r="O110" s="5"/>
      <c r="P110" s="5"/>
      <c r="Q110" s="5"/>
      <c r="R110" s="5"/>
      <c r="S110" s="5"/>
      <c r="T110" s="5"/>
      <c r="U110" s="5"/>
      <c r="V110" s="5"/>
      <c r="W110" s="5"/>
      <c r="X110" s="5"/>
      <c r="Y110" s="5"/>
      <c r="Z110" s="5"/>
      <c r="AA110" s="5"/>
    </row>
    <row r="111" spans="7:27" s="6" customFormat="1">
      <c r="G111" s="5"/>
      <c r="H111" s="5"/>
      <c r="I111" s="5"/>
      <c r="J111" s="5"/>
      <c r="K111" s="5"/>
      <c r="L111" s="5"/>
      <c r="M111" s="5"/>
      <c r="N111" s="5"/>
      <c r="O111" s="5"/>
      <c r="P111" s="5"/>
      <c r="Q111" s="5"/>
      <c r="R111" s="5"/>
      <c r="S111" s="5"/>
      <c r="T111" s="5"/>
      <c r="U111" s="5"/>
      <c r="V111" s="5"/>
      <c r="W111" s="5"/>
      <c r="X111" s="5"/>
      <c r="Y111" s="5"/>
      <c r="Z111" s="5"/>
      <c r="AA111" s="5"/>
    </row>
    <row r="112" spans="7:27" s="6" customFormat="1">
      <c r="G112" s="5"/>
      <c r="H112" s="5"/>
      <c r="I112" s="5"/>
      <c r="J112" s="5"/>
      <c r="K112" s="5"/>
      <c r="L112" s="5"/>
      <c r="M112" s="5"/>
      <c r="N112" s="5"/>
      <c r="O112" s="5"/>
      <c r="P112" s="5"/>
      <c r="Q112" s="5"/>
      <c r="R112" s="5"/>
      <c r="S112" s="5"/>
      <c r="T112" s="5"/>
      <c r="U112" s="5"/>
      <c r="V112" s="5"/>
      <c r="W112" s="5"/>
      <c r="X112" s="5"/>
      <c r="Y112" s="5"/>
      <c r="Z112" s="5"/>
      <c r="AA112" s="5"/>
    </row>
    <row r="113" spans="7:27" s="6" customFormat="1">
      <c r="G113" s="5"/>
      <c r="H113" s="5"/>
      <c r="I113" s="5"/>
      <c r="J113" s="5"/>
      <c r="K113" s="5"/>
      <c r="L113" s="5"/>
      <c r="M113" s="5"/>
      <c r="N113" s="5"/>
      <c r="O113" s="5"/>
      <c r="P113" s="5"/>
      <c r="Q113" s="5"/>
      <c r="R113" s="5"/>
      <c r="S113" s="5"/>
      <c r="T113" s="5"/>
      <c r="U113" s="5"/>
      <c r="V113" s="5"/>
      <c r="W113" s="5"/>
      <c r="X113" s="5"/>
      <c r="Y113" s="5"/>
      <c r="Z113" s="5"/>
      <c r="AA113" s="5"/>
    </row>
    <row r="114" spans="7:27" s="6" customFormat="1">
      <c r="G114" s="5"/>
      <c r="H114" s="5"/>
      <c r="I114" s="5"/>
      <c r="J114" s="5"/>
      <c r="K114" s="5"/>
      <c r="L114" s="5"/>
      <c r="M114" s="5"/>
      <c r="N114" s="5"/>
      <c r="O114" s="5"/>
      <c r="P114" s="5"/>
      <c r="Q114" s="5"/>
      <c r="R114" s="5"/>
      <c r="S114" s="5"/>
      <c r="T114" s="5"/>
      <c r="U114" s="5"/>
      <c r="V114" s="5"/>
      <c r="W114" s="5"/>
      <c r="X114" s="5"/>
      <c r="Y114" s="5"/>
      <c r="Z114" s="5"/>
      <c r="AA114" s="5"/>
    </row>
    <row r="115" spans="7:27" s="6" customFormat="1">
      <c r="G115" s="5"/>
      <c r="H115" s="5"/>
      <c r="I115" s="5"/>
      <c r="J115" s="5"/>
      <c r="K115" s="5"/>
      <c r="L115" s="5"/>
      <c r="M115" s="5"/>
      <c r="N115" s="5"/>
      <c r="O115" s="5"/>
      <c r="P115" s="5"/>
      <c r="Q115" s="5"/>
      <c r="R115" s="5"/>
      <c r="S115" s="5"/>
      <c r="T115" s="5"/>
      <c r="U115" s="5"/>
      <c r="V115" s="5"/>
      <c r="W115" s="5"/>
      <c r="X115" s="5"/>
      <c r="Y115" s="5"/>
      <c r="Z115" s="5"/>
      <c r="AA115" s="5"/>
    </row>
    <row r="116" spans="7:27" s="6" customFormat="1">
      <c r="G116" s="5"/>
      <c r="H116" s="5"/>
      <c r="I116" s="5"/>
      <c r="J116" s="5"/>
      <c r="K116" s="5"/>
      <c r="L116" s="5"/>
      <c r="M116" s="5"/>
      <c r="N116" s="5"/>
      <c r="O116" s="5"/>
      <c r="P116" s="5"/>
      <c r="Q116" s="5"/>
      <c r="R116" s="5"/>
      <c r="S116" s="5"/>
      <c r="T116" s="5"/>
      <c r="U116" s="5"/>
      <c r="V116" s="5"/>
      <c r="W116" s="5"/>
      <c r="X116" s="5"/>
      <c r="Y116" s="5"/>
      <c r="Z116" s="5"/>
      <c r="AA116" s="5"/>
    </row>
    <row r="117" spans="7:27" s="6" customFormat="1">
      <c r="G117" s="5"/>
      <c r="H117" s="5"/>
      <c r="I117" s="5"/>
      <c r="J117" s="5"/>
      <c r="K117" s="5"/>
      <c r="L117" s="5"/>
      <c r="M117" s="5"/>
      <c r="N117" s="5"/>
      <c r="O117" s="5"/>
      <c r="P117" s="5"/>
      <c r="Q117" s="5"/>
      <c r="R117" s="5"/>
      <c r="S117" s="5"/>
      <c r="T117" s="5"/>
      <c r="U117" s="5"/>
      <c r="V117" s="5"/>
      <c r="W117" s="5"/>
      <c r="X117" s="5"/>
      <c r="Y117" s="5"/>
      <c r="Z117" s="5"/>
      <c r="AA117" s="5"/>
    </row>
    <row r="118" spans="7:27" s="6" customFormat="1">
      <c r="G118" s="5"/>
      <c r="H118" s="5"/>
      <c r="I118" s="5"/>
      <c r="J118" s="5"/>
      <c r="K118" s="5"/>
      <c r="L118" s="5"/>
      <c r="M118" s="5"/>
      <c r="N118" s="5"/>
      <c r="O118" s="5"/>
      <c r="P118" s="5"/>
      <c r="Q118" s="5"/>
      <c r="R118" s="5"/>
      <c r="S118" s="5"/>
      <c r="T118" s="5"/>
      <c r="U118" s="5"/>
      <c r="V118" s="5"/>
      <c r="W118" s="5"/>
      <c r="X118" s="5"/>
      <c r="Y118" s="5"/>
      <c r="Z118" s="5"/>
      <c r="AA118" s="5"/>
    </row>
    <row r="119" spans="7:27" s="6" customFormat="1">
      <c r="G119" s="5"/>
      <c r="H119" s="5"/>
      <c r="I119" s="5"/>
      <c r="J119" s="5"/>
      <c r="K119" s="5"/>
      <c r="L119" s="5"/>
      <c r="M119" s="5"/>
      <c r="N119" s="5"/>
      <c r="O119" s="5"/>
      <c r="P119" s="5"/>
      <c r="Q119" s="5"/>
      <c r="R119" s="5"/>
      <c r="S119" s="5"/>
      <c r="T119" s="5"/>
      <c r="U119" s="5"/>
      <c r="V119" s="5"/>
      <c r="W119" s="5"/>
      <c r="X119" s="5"/>
      <c r="Y119" s="5"/>
      <c r="Z119" s="5"/>
      <c r="AA119" s="5"/>
    </row>
    <row r="120" spans="7:27" s="6" customFormat="1">
      <c r="G120" s="5"/>
      <c r="H120" s="5"/>
      <c r="I120" s="5"/>
      <c r="J120" s="5"/>
      <c r="K120" s="5"/>
      <c r="L120" s="5"/>
      <c r="M120" s="5"/>
      <c r="N120" s="5"/>
      <c r="O120" s="5"/>
      <c r="P120" s="5"/>
      <c r="Q120" s="5"/>
      <c r="R120" s="5"/>
      <c r="S120" s="5"/>
      <c r="T120" s="5"/>
      <c r="U120" s="5"/>
      <c r="V120" s="5"/>
      <c r="W120" s="5"/>
      <c r="X120" s="5"/>
      <c r="Y120" s="5"/>
      <c r="Z120" s="5"/>
      <c r="AA120" s="5"/>
    </row>
    <row r="121" spans="7:27" s="6" customFormat="1">
      <c r="G121" s="5"/>
      <c r="H121" s="5"/>
      <c r="I121" s="5"/>
      <c r="J121" s="5"/>
      <c r="K121" s="5"/>
      <c r="L121" s="5"/>
      <c r="M121" s="5"/>
      <c r="N121" s="5"/>
      <c r="O121" s="5"/>
      <c r="P121" s="5"/>
      <c r="Q121" s="5"/>
      <c r="R121" s="5"/>
      <c r="S121" s="5"/>
      <c r="T121" s="5"/>
      <c r="U121" s="5"/>
      <c r="V121" s="5"/>
      <c r="W121" s="5"/>
      <c r="X121" s="5"/>
      <c r="Y121" s="5"/>
      <c r="Z121" s="5"/>
      <c r="AA121" s="5"/>
    </row>
    <row r="122" spans="7:27" s="6" customFormat="1">
      <c r="G122" s="5"/>
      <c r="H122" s="5"/>
      <c r="I122" s="5"/>
      <c r="J122" s="5"/>
      <c r="K122" s="5"/>
      <c r="L122" s="5"/>
      <c r="M122" s="5"/>
      <c r="N122" s="5"/>
      <c r="O122" s="5"/>
      <c r="P122" s="5"/>
      <c r="Q122" s="5"/>
      <c r="R122" s="5"/>
      <c r="S122" s="5"/>
      <c r="T122" s="5"/>
      <c r="U122" s="5"/>
      <c r="V122" s="5"/>
      <c r="W122" s="5"/>
      <c r="X122" s="5"/>
      <c r="Y122" s="5"/>
      <c r="Z122" s="5"/>
      <c r="AA122" s="5"/>
    </row>
    <row r="123" spans="7:27" s="6" customFormat="1">
      <c r="G123" s="5"/>
      <c r="H123" s="5"/>
      <c r="I123" s="5"/>
      <c r="J123" s="5"/>
      <c r="K123" s="5"/>
      <c r="L123" s="5"/>
      <c r="M123" s="5"/>
      <c r="N123" s="5"/>
      <c r="O123" s="5"/>
      <c r="P123" s="5"/>
      <c r="Q123" s="5"/>
      <c r="R123" s="5"/>
      <c r="S123" s="5"/>
      <c r="T123" s="5"/>
      <c r="U123" s="5"/>
      <c r="V123" s="5"/>
      <c r="W123" s="5"/>
      <c r="X123" s="5"/>
      <c r="Y123" s="5"/>
      <c r="Z123" s="5"/>
      <c r="AA123" s="5"/>
    </row>
    <row r="124" spans="7:27" s="6" customFormat="1">
      <c r="G124" s="5"/>
      <c r="H124" s="5"/>
      <c r="I124" s="5"/>
      <c r="J124" s="5"/>
      <c r="K124" s="5"/>
      <c r="L124" s="5"/>
      <c r="M124" s="5"/>
      <c r="N124" s="5"/>
      <c r="O124" s="5"/>
      <c r="P124" s="5"/>
      <c r="Q124" s="5"/>
      <c r="R124" s="5"/>
      <c r="S124" s="5"/>
      <c r="T124" s="5"/>
      <c r="U124" s="5"/>
      <c r="V124" s="5"/>
      <c r="W124" s="5"/>
      <c r="X124" s="5"/>
      <c r="Y124" s="5"/>
      <c r="Z124" s="5"/>
      <c r="AA124" s="5"/>
    </row>
    <row r="125" spans="7:27" s="6" customFormat="1">
      <c r="G125" s="5"/>
      <c r="H125" s="5"/>
      <c r="I125" s="5"/>
      <c r="J125" s="5"/>
      <c r="K125" s="5"/>
      <c r="L125" s="5"/>
      <c r="M125" s="5"/>
      <c r="N125" s="5"/>
      <c r="O125" s="5"/>
      <c r="P125" s="5"/>
      <c r="Q125" s="5"/>
      <c r="R125" s="5"/>
      <c r="S125" s="5"/>
      <c r="T125" s="5"/>
      <c r="U125" s="5"/>
      <c r="V125" s="5"/>
      <c r="W125" s="5"/>
      <c r="X125" s="5"/>
      <c r="Y125" s="5"/>
      <c r="Z125" s="5"/>
      <c r="AA125" s="5"/>
    </row>
    <row r="126" spans="7:27" s="6" customFormat="1">
      <c r="G126" s="5"/>
      <c r="H126" s="5"/>
      <c r="I126" s="5"/>
      <c r="J126" s="5"/>
      <c r="K126" s="5"/>
      <c r="L126" s="5"/>
      <c r="M126" s="5"/>
      <c r="N126" s="5"/>
      <c r="O126" s="5"/>
      <c r="P126" s="5"/>
      <c r="Q126" s="5"/>
      <c r="R126" s="5"/>
      <c r="S126" s="5"/>
      <c r="T126" s="5"/>
      <c r="U126" s="5"/>
      <c r="V126" s="5"/>
      <c r="W126" s="5"/>
      <c r="X126" s="5"/>
      <c r="Y126" s="5"/>
      <c r="Z126" s="5"/>
      <c r="AA126" s="5"/>
    </row>
    <row r="127" spans="7:27" s="6" customFormat="1">
      <c r="G127" s="5"/>
      <c r="H127" s="5"/>
      <c r="I127" s="5"/>
      <c r="J127" s="5"/>
      <c r="K127" s="5"/>
      <c r="L127" s="5"/>
      <c r="M127" s="5"/>
      <c r="N127" s="5"/>
      <c r="O127" s="5"/>
      <c r="P127" s="5"/>
      <c r="Q127" s="5"/>
      <c r="R127" s="5"/>
      <c r="S127" s="5"/>
      <c r="T127" s="5"/>
      <c r="U127" s="5"/>
      <c r="V127" s="5"/>
      <c r="W127" s="5"/>
      <c r="X127" s="5"/>
      <c r="Y127" s="5"/>
      <c r="Z127" s="5"/>
      <c r="AA127" s="5"/>
    </row>
    <row r="128" spans="7:27" s="6" customFormat="1">
      <c r="G128" s="5"/>
      <c r="H128" s="5"/>
      <c r="I128" s="5"/>
      <c r="J128" s="5"/>
      <c r="K128" s="5"/>
      <c r="L128" s="5"/>
      <c r="M128" s="5"/>
      <c r="N128" s="5"/>
      <c r="O128" s="5"/>
      <c r="P128" s="5"/>
      <c r="Q128" s="5"/>
      <c r="R128" s="5"/>
      <c r="S128" s="5"/>
      <c r="T128" s="5"/>
      <c r="U128" s="5"/>
      <c r="V128" s="5"/>
      <c r="W128" s="5"/>
      <c r="X128" s="5"/>
      <c r="Y128" s="5"/>
      <c r="Z128" s="5"/>
      <c r="AA128" s="5"/>
    </row>
    <row r="129" spans="7:27" s="6" customFormat="1">
      <c r="G129" s="5"/>
      <c r="H129" s="5"/>
      <c r="I129" s="5"/>
      <c r="J129" s="5"/>
      <c r="K129" s="5"/>
      <c r="L129" s="5"/>
      <c r="M129" s="5"/>
      <c r="N129" s="5"/>
      <c r="O129" s="5"/>
      <c r="P129" s="5"/>
      <c r="Q129" s="5"/>
      <c r="R129" s="5"/>
      <c r="S129" s="5"/>
      <c r="T129" s="5"/>
      <c r="U129" s="5"/>
      <c r="V129" s="5"/>
      <c r="W129" s="5"/>
      <c r="X129" s="5"/>
      <c r="Y129" s="5"/>
      <c r="Z129" s="5"/>
      <c r="AA129" s="5"/>
    </row>
    <row r="130" spans="7:27" s="6" customFormat="1">
      <c r="G130" s="5"/>
      <c r="H130" s="5"/>
      <c r="I130" s="5"/>
      <c r="J130" s="5"/>
      <c r="K130" s="5"/>
      <c r="L130" s="5"/>
      <c r="M130" s="5"/>
      <c r="N130" s="5"/>
      <c r="O130" s="5"/>
      <c r="P130" s="5"/>
      <c r="Q130" s="5"/>
      <c r="R130" s="5"/>
      <c r="S130" s="5"/>
      <c r="T130" s="5"/>
      <c r="U130" s="5"/>
      <c r="V130" s="5"/>
      <c r="W130" s="5"/>
      <c r="X130" s="5"/>
      <c r="Y130" s="5"/>
      <c r="Z130" s="5"/>
      <c r="AA130" s="5"/>
    </row>
    <row r="131" spans="7:27" s="6" customFormat="1">
      <c r="G131" s="5"/>
      <c r="H131" s="5"/>
      <c r="I131" s="5"/>
      <c r="J131" s="5"/>
      <c r="K131" s="5"/>
      <c r="L131" s="5"/>
      <c r="M131" s="5"/>
      <c r="N131" s="5"/>
      <c r="O131" s="5"/>
      <c r="P131" s="5"/>
      <c r="Q131" s="5"/>
      <c r="R131" s="5"/>
      <c r="S131" s="5"/>
      <c r="T131" s="5"/>
      <c r="U131" s="5"/>
      <c r="V131" s="5"/>
      <c r="W131" s="5"/>
      <c r="X131" s="5"/>
      <c r="Y131" s="5"/>
      <c r="Z131" s="5"/>
      <c r="AA131" s="5"/>
    </row>
    <row r="132" spans="7:27" s="6" customFormat="1">
      <c r="G132" s="5"/>
      <c r="H132" s="5"/>
      <c r="I132" s="5"/>
      <c r="J132" s="5"/>
      <c r="K132" s="5"/>
      <c r="L132" s="5"/>
      <c r="M132" s="5"/>
      <c r="N132" s="5"/>
      <c r="O132" s="5"/>
      <c r="P132" s="5"/>
      <c r="Q132" s="5"/>
      <c r="R132" s="5"/>
      <c r="S132" s="5"/>
      <c r="T132" s="5"/>
      <c r="U132" s="5"/>
      <c r="V132" s="5"/>
      <c r="W132" s="5"/>
      <c r="X132" s="5"/>
      <c r="Y132" s="5"/>
      <c r="Z132" s="5"/>
      <c r="AA132" s="5"/>
    </row>
    <row r="133" spans="7:27" s="6" customFormat="1">
      <c r="G133" s="5"/>
      <c r="H133" s="5"/>
      <c r="I133" s="5"/>
      <c r="J133" s="5"/>
      <c r="K133" s="5"/>
      <c r="L133" s="5"/>
      <c r="M133" s="5"/>
      <c r="N133" s="5"/>
      <c r="O133" s="5"/>
      <c r="P133" s="5"/>
      <c r="Q133" s="5"/>
      <c r="R133" s="5"/>
      <c r="S133" s="5"/>
      <c r="T133" s="5"/>
      <c r="U133" s="5"/>
      <c r="V133" s="5"/>
      <c r="W133" s="5"/>
      <c r="X133" s="5"/>
      <c r="Y133" s="5"/>
      <c r="Z133" s="5"/>
      <c r="AA133" s="5"/>
    </row>
    <row r="134" spans="7:27" s="6" customFormat="1">
      <c r="G134" s="5"/>
      <c r="H134" s="5"/>
      <c r="I134" s="5"/>
      <c r="J134" s="5"/>
      <c r="K134" s="5"/>
      <c r="L134" s="5"/>
      <c r="M134" s="5"/>
      <c r="N134" s="5"/>
      <c r="O134" s="5"/>
      <c r="P134" s="5"/>
      <c r="Q134" s="5"/>
      <c r="R134" s="5"/>
      <c r="S134" s="5"/>
      <c r="T134" s="5"/>
      <c r="U134" s="5"/>
      <c r="V134" s="5"/>
      <c r="W134" s="5"/>
      <c r="X134" s="5"/>
      <c r="Y134" s="5"/>
      <c r="Z134" s="5"/>
      <c r="AA134" s="5"/>
    </row>
    <row r="135" spans="7:27" s="6" customFormat="1">
      <c r="G135" s="5"/>
      <c r="H135" s="5"/>
      <c r="I135" s="5"/>
      <c r="J135" s="5"/>
      <c r="K135" s="5"/>
      <c r="L135" s="5"/>
      <c r="M135" s="5"/>
      <c r="N135" s="5"/>
      <c r="O135" s="5"/>
      <c r="P135" s="5"/>
      <c r="Q135" s="5"/>
      <c r="R135" s="5"/>
      <c r="S135" s="5"/>
      <c r="T135" s="5"/>
      <c r="U135" s="5"/>
      <c r="V135" s="5"/>
      <c r="W135" s="5"/>
      <c r="X135" s="5"/>
      <c r="Y135" s="5"/>
      <c r="Z135" s="5"/>
      <c r="AA135" s="5"/>
    </row>
    <row r="136" spans="7:27" s="6" customFormat="1">
      <c r="G136" s="5"/>
      <c r="H136" s="5"/>
      <c r="I136" s="5"/>
      <c r="J136" s="5"/>
      <c r="K136" s="5"/>
      <c r="L136" s="5"/>
      <c r="M136" s="5"/>
      <c r="N136" s="5"/>
      <c r="O136" s="5"/>
      <c r="P136" s="5"/>
      <c r="Q136" s="5"/>
      <c r="R136" s="5"/>
      <c r="S136" s="5"/>
      <c r="T136" s="5"/>
      <c r="U136" s="5"/>
      <c r="V136" s="5"/>
      <c r="W136" s="5"/>
      <c r="X136" s="5"/>
      <c r="Y136" s="5"/>
      <c r="Z136" s="5"/>
      <c r="AA136" s="5"/>
    </row>
    <row r="137" spans="7:27" s="6" customFormat="1">
      <c r="G137" s="5"/>
      <c r="H137" s="5"/>
      <c r="I137" s="5"/>
      <c r="J137" s="5"/>
      <c r="K137" s="5"/>
      <c r="L137" s="5"/>
      <c r="M137" s="5"/>
      <c r="N137" s="5"/>
      <c r="O137" s="5"/>
      <c r="P137" s="5"/>
      <c r="Q137" s="5"/>
      <c r="R137" s="5"/>
      <c r="S137" s="5"/>
      <c r="T137" s="5"/>
      <c r="U137" s="5"/>
      <c r="V137" s="5"/>
      <c r="W137" s="5"/>
      <c r="X137" s="5"/>
      <c r="Y137" s="5"/>
      <c r="Z137" s="5"/>
      <c r="AA137" s="5"/>
    </row>
    <row r="138" spans="7:27" s="6" customFormat="1">
      <c r="G138" s="5"/>
      <c r="H138" s="5"/>
      <c r="I138" s="5"/>
      <c r="J138" s="5"/>
      <c r="K138" s="5"/>
      <c r="L138" s="5"/>
      <c r="M138" s="5"/>
      <c r="N138" s="5"/>
      <c r="O138" s="5"/>
      <c r="P138" s="5"/>
      <c r="Q138" s="5"/>
      <c r="R138" s="5"/>
      <c r="S138" s="5"/>
      <c r="T138" s="5"/>
      <c r="U138" s="5"/>
      <c r="V138" s="5"/>
      <c r="W138" s="5"/>
      <c r="X138" s="5"/>
      <c r="Y138" s="5"/>
      <c r="Z138" s="5"/>
      <c r="AA138" s="5"/>
    </row>
    <row r="139" spans="7:27" s="6" customFormat="1">
      <c r="G139" s="5"/>
      <c r="H139" s="5"/>
      <c r="I139" s="5"/>
      <c r="J139" s="5"/>
      <c r="K139" s="5"/>
      <c r="L139" s="5"/>
      <c r="M139" s="5"/>
      <c r="N139" s="5"/>
      <c r="O139" s="5"/>
      <c r="P139" s="5"/>
      <c r="Q139" s="5"/>
      <c r="R139" s="5"/>
      <c r="S139" s="5"/>
      <c r="T139" s="5"/>
      <c r="U139" s="5"/>
      <c r="V139" s="5"/>
      <c r="W139" s="5"/>
      <c r="X139" s="5"/>
      <c r="Y139" s="5"/>
      <c r="Z139" s="5"/>
      <c r="AA139" s="5"/>
    </row>
    <row r="140" spans="7:27" s="6" customFormat="1">
      <c r="G140" s="5"/>
      <c r="H140" s="5"/>
      <c r="I140" s="5"/>
      <c r="J140" s="5"/>
      <c r="K140" s="5"/>
      <c r="L140" s="5"/>
      <c r="M140" s="5"/>
      <c r="N140" s="5"/>
      <c r="O140" s="5"/>
      <c r="P140" s="5"/>
      <c r="Q140" s="5"/>
      <c r="R140" s="5"/>
      <c r="S140" s="5"/>
      <c r="T140" s="5"/>
      <c r="U140" s="5"/>
      <c r="V140" s="5"/>
      <c r="W140" s="5"/>
      <c r="X140" s="5"/>
      <c r="Y140" s="5"/>
      <c r="Z140" s="5"/>
      <c r="AA140" s="5"/>
    </row>
    <row r="141" spans="7:27" s="6" customFormat="1">
      <c r="G141" s="5"/>
      <c r="H141" s="5"/>
      <c r="I141" s="5"/>
      <c r="J141" s="5"/>
      <c r="K141" s="5"/>
      <c r="L141" s="5"/>
      <c r="M141" s="5"/>
      <c r="N141" s="5"/>
      <c r="O141" s="5"/>
      <c r="P141" s="5"/>
      <c r="Q141" s="5"/>
      <c r="R141" s="5"/>
      <c r="S141" s="5"/>
      <c r="T141" s="5"/>
      <c r="U141" s="5"/>
      <c r="V141" s="5"/>
      <c r="W141" s="5"/>
      <c r="X141" s="5"/>
      <c r="Y141" s="5"/>
      <c r="Z141" s="5"/>
      <c r="AA141" s="5"/>
    </row>
    <row r="142" spans="7:27" s="6" customFormat="1">
      <c r="G142" s="5"/>
      <c r="H142" s="5"/>
      <c r="I142" s="5"/>
      <c r="J142" s="5"/>
      <c r="K142" s="5"/>
      <c r="L142" s="5"/>
      <c r="M142" s="5"/>
      <c r="N142" s="5"/>
      <c r="O142" s="5"/>
      <c r="P142" s="5"/>
      <c r="Q142" s="5"/>
      <c r="R142" s="5"/>
      <c r="S142" s="5"/>
      <c r="T142" s="5"/>
      <c r="U142" s="5"/>
      <c r="V142" s="5"/>
      <c r="W142" s="5"/>
      <c r="X142" s="5"/>
      <c r="Y142" s="5"/>
      <c r="Z142" s="5"/>
      <c r="AA142" s="5"/>
    </row>
    <row r="143" spans="7:27" s="6" customFormat="1">
      <c r="G143" s="5"/>
      <c r="H143" s="5"/>
      <c r="I143" s="5"/>
      <c r="J143" s="5"/>
      <c r="K143" s="5"/>
      <c r="L143" s="5"/>
      <c r="M143" s="5"/>
      <c r="N143" s="5"/>
      <c r="O143" s="5"/>
      <c r="P143" s="5"/>
      <c r="Q143" s="5"/>
      <c r="R143" s="5"/>
      <c r="S143" s="5"/>
      <c r="T143" s="5"/>
      <c r="U143" s="5"/>
      <c r="V143" s="5"/>
      <c r="W143" s="5"/>
      <c r="X143" s="5"/>
      <c r="Y143" s="5"/>
      <c r="Z143" s="5"/>
      <c r="AA143" s="5"/>
    </row>
    <row r="144" spans="7:27" s="6" customFormat="1">
      <c r="G144" s="5"/>
      <c r="H144" s="5"/>
      <c r="I144" s="5"/>
      <c r="J144" s="5"/>
      <c r="K144" s="5"/>
      <c r="L144" s="5"/>
      <c r="M144" s="5"/>
      <c r="N144" s="5"/>
      <c r="O144" s="5"/>
      <c r="P144" s="5"/>
      <c r="Q144" s="5"/>
      <c r="R144" s="5"/>
      <c r="S144" s="5"/>
      <c r="T144" s="5"/>
      <c r="U144" s="5"/>
      <c r="V144" s="5"/>
      <c r="W144" s="5"/>
      <c r="X144" s="5"/>
      <c r="Y144" s="5"/>
      <c r="Z144" s="5"/>
      <c r="AA144" s="5"/>
    </row>
    <row r="145" spans="7:27" s="6" customFormat="1">
      <c r="G145" s="5"/>
      <c r="H145" s="5"/>
      <c r="I145" s="5"/>
      <c r="J145" s="5"/>
      <c r="K145" s="5"/>
      <c r="L145" s="5"/>
      <c r="M145" s="5"/>
      <c r="N145" s="5"/>
      <c r="O145" s="5"/>
      <c r="P145" s="5"/>
      <c r="Q145" s="5"/>
      <c r="R145" s="5"/>
      <c r="S145" s="5"/>
      <c r="T145" s="5"/>
      <c r="U145" s="5"/>
      <c r="V145" s="5"/>
      <c r="W145" s="5"/>
      <c r="X145" s="5"/>
      <c r="Y145" s="5"/>
      <c r="Z145" s="5"/>
      <c r="AA145" s="5"/>
    </row>
    <row r="146" spans="7:27" s="6" customFormat="1">
      <c r="G146" s="5"/>
      <c r="H146" s="5"/>
      <c r="I146" s="5"/>
      <c r="J146" s="5"/>
      <c r="K146" s="5"/>
      <c r="L146" s="5"/>
      <c r="M146" s="5"/>
      <c r="N146" s="5"/>
      <c r="O146" s="5"/>
      <c r="P146" s="5"/>
      <c r="Q146" s="5"/>
      <c r="R146" s="5"/>
      <c r="S146" s="5"/>
      <c r="T146" s="5"/>
      <c r="U146" s="5"/>
      <c r="V146" s="5"/>
      <c r="W146" s="5"/>
      <c r="X146" s="5"/>
      <c r="Y146" s="5"/>
      <c r="Z146" s="5"/>
      <c r="AA146" s="5"/>
    </row>
    <row r="147" spans="7:27" s="6" customFormat="1">
      <c r="G147" s="5"/>
      <c r="H147" s="5"/>
      <c r="I147" s="5"/>
      <c r="J147" s="5"/>
      <c r="K147" s="5"/>
      <c r="L147" s="5"/>
      <c r="M147" s="5"/>
      <c r="N147" s="5"/>
      <c r="O147" s="5"/>
      <c r="P147" s="5"/>
      <c r="Q147" s="5"/>
      <c r="R147" s="5"/>
      <c r="S147" s="5"/>
      <c r="T147" s="5"/>
      <c r="U147" s="5"/>
      <c r="V147" s="5"/>
      <c r="W147" s="5"/>
      <c r="X147" s="5"/>
      <c r="Y147" s="5"/>
      <c r="Z147" s="5"/>
      <c r="AA147" s="5"/>
    </row>
    <row r="148" spans="7:27" s="6" customFormat="1">
      <c r="G148" s="5"/>
      <c r="H148" s="5"/>
      <c r="I148" s="5"/>
      <c r="J148" s="5"/>
      <c r="K148" s="5"/>
      <c r="L148" s="5"/>
      <c r="M148" s="5"/>
      <c r="N148" s="5"/>
      <c r="O148" s="5"/>
      <c r="P148" s="5"/>
      <c r="Q148" s="5"/>
      <c r="R148" s="5"/>
      <c r="S148" s="5"/>
      <c r="T148" s="5"/>
      <c r="U148" s="5"/>
      <c r="V148" s="5"/>
      <c r="W148" s="5"/>
      <c r="X148" s="5"/>
      <c r="Y148" s="5"/>
      <c r="Z148" s="5"/>
      <c r="AA148" s="5"/>
    </row>
    <row r="149" spans="7:27" s="6" customFormat="1">
      <c r="G149" s="5"/>
      <c r="H149" s="5"/>
      <c r="I149" s="5"/>
      <c r="J149" s="5"/>
      <c r="K149" s="5"/>
      <c r="L149" s="5"/>
      <c r="M149" s="5"/>
      <c r="N149" s="5"/>
      <c r="O149" s="5"/>
      <c r="P149" s="5"/>
      <c r="Q149" s="5"/>
      <c r="R149" s="5"/>
      <c r="S149" s="5"/>
      <c r="T149" s="5"/>
      <c r="U149" s="5"/>
      <c r="V149" s="5"/>
      <c r="W149" s="5"/>
      <c r="X149" s="5"/>
      <c r="Y149" s="5"/>
      <c r="Z149" s="5"/>
      <c r="AA149" s="5"/>
    </row>
    <row r="150" spans="7:27" s="6" customFormat="1">
      <c r="G150" s="5"/>
      <c r="H150" s="5"/>
      <c r="I150" s="5"/>
      <c r="J150" s="5"/>
      <c r="K150" s="5"/>
      <c r="L150" s="5"/>
      <c r="M150" s="5"/>
      <c r="N150" s="5"/>
      <c r="O150" s="5"/>
      <c r="P150" s="5"/>
      <c r="Q150" s="5"/>
      <c r="R150" s="5"/>
      <c r="S150" s="5"/>
      <c r="T150" s="5"/>
      <c r="U150" s="5"/>
      <c r="V150" s="5"/>
      <c r="W150" s="5"/>
      <c r="X150" s="5"/>
      <c r="Y150" s="5"/>
      <c r="Z150" s="5"/>
      <c r="AA150" s="5"/>
    </row>
    <row r="151" spans="7:27" s="6" customFormat="1">
      <c r="G151" s="5"/>
      <c r="H151" s="5"/>
      <c r="I151" s="5"/>
      <c r="J151" s="5"/>
      <c r="K151" s="5"/>
      <c r="L151" s="5"/>
      <c r="M151" s="5"/>
      <c r="N151" s="5"/>
      <c r="O151" s="5"/>
      <c r="P151" s="5"/>
      <c r="Q151" s="5"/>
      <c r="R151" s="5"/>
      <c r="S151" s="5"/>
      <c r="T151" s="5"/>
      <c r="U151" s="5"/>
      <c r="V151" s="5"/>
      <c r="W151" s="5"/>
      <c r="X151" s="5"/>
      <c r="Y151" s="5"/>
      <c r="Z151" s="5"/>
      <c r="AA151" s="5"/>
    </row>
    <row r="152" spans="7:27" s="6" customFormat="1">
      <c r="G152" s="5"/>
      <c r="H152" s="5"/>
      <c r="I152" s="5"/>
      <c r="J152" s="5"/>
      <c r="K152" s="5"/>
      <c r="L152" s="5"/>
      <c r="M152" s="5"/>
      <c r="N152" s="5"/>
      <c r="O152" s="5"/>
      <c r="P152" s="5"/>
      <c r="Q152" s="5"/>
      <c r="R152" s="5"/>
      <c r="S152" s="5"/>
      <c r="T152" s="5"/>
      <c r="U152" s="5"/>
      <c r="V152" s="5"/>
      <c r="W152" s="5"/>
      <c r="X152" s="5"/>
      <c r="Y152" s="5"/>
      <c r="Z152" s="5"/>
      <c r="AA152" s="5"/>
    </row>
    <row r="153" spans="7:27" s="6" customFormat="1">
      <c r="G153" s="5"/>
      <c r="H153" s="5"/>
      <c r="I153" s="5"/>
      <c r="J153" s="5"/>
      <c r="K153" s="5"/>
      <c r="L153" s="5"/>
      <c r="M153" s="5"/>
      <c r="N153" s="5"/>
      <c r="O153" s="5"/>
      <c r="P153" s="5"/>
      <c r="Q153" s="5"/>
      <c r="R153" s="5"/>
      <c r="S153" s="5"/>
      <c r="T153" s="5"/>
      <c r="U153" s="5"/>
      <c r="V153" s="5"/>
      <c r="W153" s="5"/>
      <c r="X153" s="5"/>
      <c r="Y153" s="5"/>
      <c r="Z153" s="5"/>
      <c r="AA153" s="5"/>
    </row>
    <row r="154" spans="7:27" s="6" customFormat="1">
      <c r="G154" s="5"/>
      <c r="H154" s="5"/>
      <c r="I154" s="5"/>
      <c r="J154" s="5"/>
      <c r="K154" s="5"/>
      <c r="L154" s="5"/>
      <c r="M154" s="5"/>
      <c r="N154" s="5"/>
      <c r="O154" s="5"/>
      <c r="P154" s="5"/>
      <c r="Q154" s="5"/>
      <c r="R154" s="5"/>
      <c r="S154" s="5"/>
      <c r="T154" s="5"/>
      <c r="U154" s="5"/>
      <c r="V154" s="5"/>
      <c r="W154" s="5"/>
      <c r="X154" s="5"/>
      <c r="Y154" s="5"/>
      <c r="Z154" s="5"/>
      <c r="AA154" s="5"/>
    </row>
    <row r="155" spans="7:27" s="6" customFormat="1">
      <c r="G155" s="5"/>
      <c r="H155" s="5"/>
      <c r="I155" s="5"/>
      <c r="J155" s="5"/>
      <c r="K155" s="5"/>
      <c r="L155" s="5"/>
      <c r="M155" s="5"/>
      <c r="N155" s="5"/>
      <c r="O155" s="5"/>
      <c r="P155" s="5"/>
      <c r="Q155" s="5"/>
      <c r="R155" s="5"/>
      <c r="S155" s="5"/>
      <c r="T155" s="5"/>
      <c r="U155" s="5"/>
      <c r="V155" s="5"/>
      <c r="W155" s="5"/>
      <c r="X155" s="5"/>
      <c r="Y155" s="5"/>
      <c r="Z155" s="5"/>
      <c r="AA155" s="5"/>
    </row>
    <row r="156" spans="7:27" s="6" customFormat="1">
      <c r="G156" s="5"/>
      <c r="H156" s="5"/>
      <c r="I156" s="5"/>
      <c r="J156" s="5"/>
      <c r="K156" s="5"/>
      <c r="L156" s="5"/>
      <c r="M156" s="5"/>
      <c r="N156" s="5"/>
      <c r="O156" s="5"/>
      <c r="P156" s="5"/>
      <c r="Q156" s="5"/>
      <c r="R156" s="5"/>
      <c r="S156" s="5"/>
      <c r="T156" s="5"/>
      <c r="U156" s="5"/>
      <c r="V156" s="5"/>
      <c r="W156" s="5"/>
      <c r="X156" s="5"/>
      <c r="Y156" s="5"/>
      <c r="Z156" s="5"/>
      <c r="AA156" s="5"/>
    </row>
    <row r="157" spans="7:27" s="6" customFormat="1">
      <c r="G157" s="5"/>
      <c r="H157" s="5"/>
      <c r="I157" s="5"/>
      <c r="J157" s="5"/>
      <c r="K157" s="5"/>
      <c r="L157" s="5"/>
      <c r="M157" s="5"/>
      <c r="N157" s="5"/>
      <c r="O157" s="5"/>
      <c r="P157" s="5"/>
      <c r="Q157" s="5"/>
      <c r="R157" s="5"/>
      <c r="S157" s="5"/>
      <c r="T157" s="5"/>
      <c r="U157" s="5"/>
      <c r="V157" s="5"/>
      <c r="W157" s="5"/>
      <c r="X157" s="5"/>
      <c r="Y157" s="5"/>
      <c r="Z157" s="5"/>
      <c r="AA157" s="5"/>
    </row>
    <row r="158" spans="7:27" s="6" customFormat="1">
      <c r="G158" s="5"/>
      <c r="H158" s="5"/>
      <c r="I158" s="5"/>
      <c r="J158" s="5"/>
      <c r="K158" s="5"/>
      <c r="L158" s="5"/>
      <c r="M158" s="5"/>
      <c r="N158" s="5"/>
      <c r="O158" s="5"/>
      <c r="P158" s="5"/>
      <c r="Q158" s="5"/>
      <c r="R158" s="5"/>
      <c r="S158" s="5"/>
      <c r="T158" s="5"/>
      <c r="U158" s="5"/>
      <c r="V158" s="5"/>
      <c r="W158" s="5"/>
      <c r="X158" s="5"/>
      <c r="Y158" s="5"/>
      <c r="Z158" s="5"/>
      <c r="AA158" s="5"/>
    </row>
    <row r="159" spans="7:27" s="6" customFormat="1">
      <c r="G159" s="5"/>
      <c r="H159" s="5"/>
      <c r="I159" s="5"/>
      <c r="J159" s="5"/>
      <c r="K159" s="5"/>
      <c r="L159" s="5"/>
      <c r="M159" s="5"/>
      <c r="N159" s="5"/>
      <c r="O159" s="5"/>
      <c r="P159" s="5"/>
      <c r="Q159" s="5"/>
      <c r="R159" s="5"/>
      <c r="S159" s="5"/>
      <c r="T159" s="5"/>
      <c r="U159" s="5"/>
      <c r="V159" s="5"/>
      <c r="W159" s="5"/>
      <c r="X159" s="5"/>
      <c r="Y159" s="5"/>
      <c r="Z159" s="5"/>
      <c r="AA159" s="5"/>
    </row>
    <row r="160" spans="7:27" s="6" customFormat="1">
      <c r="G160" s="5"/>
      <c r="H160" s="5"/>
      <c r="I160" s="5"/>
      <c r="J160" s="5"/>
      <c r="K160" s="5"/>
      <c r="L160" s="5"/>
      <c r="M160" s="5"/>
      <c r="N160" s="5"/>
      <c r="O160" s="5"/>
      <c r="P160" s="5"/>
      <c r="Q160" s="5"/>
      <c r="R160" s="5"/>
      <c r="S160" s="5"/>
      <c r="T160" s="5"/>
      <c r="U160" s="5"/>
      <c r="V160" s="5"/>
      <c r="W160" s="5"/>
      <c r="X160" s="5"/>
      <c r="Y160" s="5"/>
      <c r="Z160" s="5"/>
      <c r="AA160" s="5"/>
    </row>
    <row r="161" spans="7:27" s="6" customFormat="1">
      <c r="G161" s="5"/>
      <c r="H161" s="5"/>
      <c r="I161" s="5"/>
      <c r="J161" s="5"/>
      <c r="K161" s="5"/>
      <c r="L161" s="5"/>
      <c r="M161" s="5"/>
      <c r="N161" s="5"/>
      <c r="O161" s="5"/>
      <c r="P161" s="5"/>
      <c r="Q161" s="5"/>
      <c r="R161" s="5"/>
      <c r="S161" s="5"/>
      <c r="T161" s="5"/>
      <c r="U161" s="5"/>
      <c r="V161" s="5"/>
      <c r="W161" s="5"/>
      <c r="X161" s="5"/>
      <c r="Y161" s="5"/>
      <c r="Z161" s="5"/>
      <c r="AA161" s="5"/>
    </row>
    <row r="162" spans="7:27" s="6" customFormat="1">
      <c r="G162" s="5"/>
      <c r="H162" s="5"/>
      <c r="I162" s="5"/>
      <c r="J162" s="5"/>
      <c r="K162" s="5"/>
      <c r="L162" s="5"/>
      <c r="M162" s="5"/>
      <c r="N162" s="5"/>
      <c r="O162" s="5"/>
      <c r="P162" s="5"/>
      <c r="Q162" s="5"/>
      <c r="R162" s="5"/>
      <c r="S162" s="5"/>
      <c r="T162" s="5"/>
      <c r="U162" s="5"/>
      <c r="V162" s="5"/>
      <c r="W162" s="5"/>
      <c r="X162" s="5"/>
      <c r="Y162" s="5"/>
      <c r="Z162" s="5"/>
      <c r="AA162" s="5"/>
    </row>
    <row r="163" spans="7:27" s="6" customFormat="1">
      <c r="G163" s="5"/>
      <c r="H163" s="5"/>
      <c r="I163" s="5"/>
      <c r="J163" s="5"/>
      <c r="K163" s="5"/>
      <c r="L163" s="5"/>
      <c r="M163" s="5"/>
      <c r="N163" s="5"/>
      <c r="O163" s="5"/>
      <c r="P163" s="5"/>
      <c r="Q163" s="5"/>
      <c r="R163" s="5"/>
      <c r="S163" s="5"/>
      <c r="T163" s="5"/>
      <c r="U163" s="5"/>
      <c r="V163" s="5"/>
      <c r="W163" s="5"/>
      <c r="X163" s="5"/>
      <c r="Y163" s="5"/>
      <c r="Z163" s="5"/>
      <c r="AA163" s="5"/>
    </row>
    <row r="164" spans="7:27" s="6" customFormat="1">
      <c r="G164" s="5"/>
      <c r="H164" s="5"/>
      <c r="I164" s="5"/>
      <c r="J164" s="5"/>
      <c r="K164" s="5"/>
      <c r="L164" s="5"/>
      <c r="M164" s="5"/>
      <c r="N164" s="5"/>
      <c r="O164" s="5"/>
      <c r="P164" s="5"/>
      <c r="Q164" s="5"/>
      <c r="R164" s="5"/>
      <c r="S164" s="5"/>
      <c r="T164" s="5"/>
      <c r="U164" s="5"/>
      <c r="V164" s="5"/>
      <c r="W164" s="5"/>
      <c r="X164" s="5"/>
      <c r="Y164" s="5"/>
      <c r="Z164" s="5"/>
      <c r="AA164" s="5"/>
    </row>
    <row r="165" spans="7:27" s="6" customFormat="1">
      <c r="G165" s="5"/>
      <c r="H165" s="5"/>
      <c r="I165" s="5"/>
      <c r="J165" s="5"/>
      <c r="K165" s="5"/>
      <c r="L165" s="5"/>
      <c r="M165" s="5"/>
      <c r="N165" s="5"/>
      <c r="O165" s="5"/>
      <c r="P165" s="5"/>
      <c r="Q165" s="5"/>
      <c r="R165" s="5"/>
      <c r="S165" s="5"/>
      <c r="T165" s="5"/>
      <c r="U165" s="5"/>
      <c r="V165" s="5"/>
      <c r="W165" s="5"/>
      <c r="X165" s="5"/>
      <c r="Y165" s="5"/>
      <c r="Z165" s="5"/>
      <c r="AA165" s="5"/>
    </row>
    <row r="166" spans="7:27" s="6" customFormat="1">
      <c r="G166" s="5"/>
      <c r="H166" s="5"/>
      <c r="I166" s="5"/>
      <c r="J166" s="5"/>
      <c r="K166" s="5"/>
      <c r="L166" s="5"/>
      <c r="M166" s="5"/>
      <c r="N166" s="5"/>
      <c r="O166" s="5"/>
      <c r="P166" s="5"/>
      <c r="Q166" s="5"/>
      <c r="R166" s="5"/>
      <c r="S166" s="5"/>
      <c r="T166" s="5"/>
      <c r="U166" s="5"/>
      <c r="V166" s="5"/>
      <c r="W166" s="5"/>
      <c r="X166" s="5"/>
      <c r="Y166" s="5"/>
      <c r="Z166" s="5"/>
      <c r="AA166" s="5"/>
    </row>
    <row r="167" spans="7:27" s="6" customFormat="1">
      <c r="G167" s="5"/>
      <c r="H167" s="5"/>
      <c r="I167" s="5"/>
      <c r="J167" s="5"/>
      <c r="K167" s="5"/>
      <c r="L167" s="5"/>
      <c r="M167" s="5"/>
      <c r="N167" s="5"/>
      <c r="O167" s="5"/>
      <c r="P167" s="5"/>
      <c r="Q167" s="5"/>
      <c r="R167" s="5"/>
      <c r="S167" s="5"/>
      <c r="T167" s="5"/>
      <c r="U167" s="5"/>
      <c r="V167" s="5"/>
      <c r="W167" s="5"/>
      <c r="X167" s="5"/>
      <c r="Y167" s="5"/>
      <c r="Z167" s="5"/>
      <c r="AA167" s="5"/>
    </row>
    <row r="168" spans="7:27" s="6" customFormat="1">
      <c r="G168" s="5"/>
      <c r="H168" s="5"/>
      <c r="I168" s="5"/>
      <c r="J168" s="5"/>
      <c r="K168" s="5"/>
      <c r="L168" s="5"/>
      <c r="M168" s="5"/>
      <c r="N168" s="5"/>
      <c r="O168" s="5"/>
      <c r="P168" s="5"/>
      <c r="Q168" s="5"/>
      <c r="R168" s="5"/>
      <c r="S168" s="5"/>
      <c r="T168" s="5"/>
      <c r="U168" s="5"/>
      <c r="V168" s="5"/>
      <c r="W168" s="5"/>
      <c r="X168" s="5"/>
      <c r="Y168" s="5"/>
      <c r="Z168" s="5"/>
      <c r="AA168" s="5"/>
    </row>
    <row r="169" spans="7:27" s="6" customFormat="1">
      <c r="G169" s="5"/>
      <c r="H169" s="5"/>
      <c r="I169" s="5"/>
      <c r="J169" s="5"/>
      <c r="K169" s="5"/>
      <c r="L169" s="5"/>
      <c r="M169" s="5"/>
      <c r="N169" s="5"/>
      <c r="O169" s="5"/>
      <c r="P169" s="5"/>
      <c r="Q169" s="5"/>
      <c r="R169" s="5"/>
      <c r="S169" s="5"/>
      <c r="T169" s="5"/>
      <c r="U169" s="5"/>
      <c r="V169" s="5"/>
      <c r="W169" s="5"/>
      <c r="X169" s="5"/>
      <c r="Y169" s="5"/>
      <c r="Z169" s="5"/>
      <c r="AA169" s="5"/>
    </row>
    <row r="170" spans="7:27" s="6" customFormat="1">
      <c r="G170" s="5"/>
      <c r="H170" s="5"/>
      <c r="I170" s="5"/>
      <c r="J170" s="5"/>
      <c r="K170" s="5"/>
      <c r="L170" s="5"/>
      <c r="M170" s="5"/>
      <c r="N170" s="5"/>
      <c r="O170" s="5"/>
      <c r="P170" s="5"/>
      <c r="Q170" s="5"/>
      <c r="R170" s="5"/>
      <c r="S170" s="5"/>
      <c r="T170" s="5"/>
      <c r="U170" s="5"/>
      <c r="V170" s="5"/>
      <c r="W170" s="5"/>
      <c r="X170" s="5"/>
      <c r="Y170" s="5"/>
      <c r="Z170" s="5"/>
      <c r="AA170" s="5"/>
    </row>
    <row r="171" spans="7:27" s="6" customFormat="1">
      <c r="G171" s="5"/>
      <c r="H171" s="5"/>
      <c r="I171" s="5"/>
      <c r="J171" s="5"/>
      <c r="K171" s="5"/>
      <c r="L171" s="5"/>
      <c r="M171" s="5"/>
      <c r="N171" s="5"/>
      <c r="O171" s="5"/>
      <c r="P171" s="5"/>
      <c r="Q171" s="5"/>
      <c r="R171" s="5"/>
      <c r="S171" s="5"/>
      <c r="T171" s="5"/>
      <c r="U171" s="5"/>
      <c r="V171" s="5"/>
      <c r="W171" s="5"/>
      <c r="X171" s="5"/>
      <c r="Y171" s="5"/>
      <c r="Z171" s="5"/>
      <c r="AA171" s="5"/>
    </row>
    <row r="172" spans="7:27" s="6" customFormat="1">
      <c r="G172" s="5"/>
      <c r="H172" s="5"/>
      <c r="I172" s="5"/>
      <c r="J172" s="5"/>
      <c r="K172" s="5"/>
      <c r="L172" s="5"/>
      <c r="M172" s="5"/>
      <c r="N172" s="5"/>
      <c r="O172" s="5"/>
      <c r="P172" s="5"/>
      <c r="Q172" s="5"/>
      <c r="R172" s="5"/>
      <c r="S172" s="5"/>
      <c r="T172" s="5"/>
      <c r="U172" s="5"/>
      <c r="V172" s="5"/>
      <c r="W172" s="5"/>
      <c r="X172" s="5"/>
      <c r="Y172" s="5"/>
      <c r="Z172" s="5"/>
      <c r="AA172" s="5"/>
    </row>
    <row r="173" spans="7:27" s="6" customFormat="1">
      <c r="G173" s="5"/>
      <c r="H173" s="5"/>
      <c r="I173" s="5"/>
      <c r="J173" s="5"/>
      <c r="K173" s="5"/>
      <c r="L173" s="5"/>
      <c r="M173" s="5"/>
      <c r="N173" s="5"/>
      <c r="O173" s="5"/>
      <c r="P173" s="5"/>
      <c r="Q173" s="5"/>
      <c r="R173" s="5"/>
      <c r="S173" s="5"/>
      <c r="T173" s="5"/>
      <c r="U173" s="5"/>
      <c r="V173" s="5"/>
      <c r="W173" s="5"/>
      <c r="X173" s="5"/>
      <c r="Y173" s="5"/>
      <c r="Z173" s="5"/>
      <c r="AA173" s="5"/>
    </row>
    <row r="174" spans="7:27" s="6" customFormat="1">
      <c r="G174" s="5"/>
      <c r="H174" s="5"/>
      <c r="I174" s="5"/>
      <c r="J174" s="5"/>
      <c r="K174" s="5"/>
      <c r="L174" s="5"/>
      <c r="M174" s="5"/>
      <c r="N174" s="5"/>
      <c r="O174" s="5"/>
      <c r="P174" s="5"/>
      <c r="Q174" s="5"/>
      <c r="R174" s="5"/>
      <c r="S174" s="5"/>
      <c r="T174" s="5"/>
      <c r="U174" s="5"/>
      <c r="V174" s="5"/>
      <c r="W174" s="5"/>
      <c r="X174" s="5"/>
      <c r="Y174" s="5"/>
      <c r="Z174" s="5"/>
      <c r="AA174" s="5"/>
    </row>
    <row r="175" spans="7:27" s="6" customFormat="1">
      <c r="G175" s="5"/>
      <c r="H175" s="5"/>
      <c r="I175" s="5"/>
      <c r="J175" s="5"/>
      <c r="K175" s="5"/>
      <c r="L175" s="5"/>
      <c r="M175" s="5"/>
      <c r="N175" s="5"/>
      <c r="O175" s="5"/>
      <c r="P175" s="5"/>
      <c r="Q175" s="5"/>
      <c r="R175" s="5"/>
      <c r="S175" s="5"/>
      <c r="T175" s="5"/>
      <c r="U175" s="5"/>
      <c r="V175" s="5"/>
      <c r="W175" s="5"/>
      <c r="X175" s="5"/>
      <c r="Y175" s="5"/>
      <c r="Z175" s="5"/>
      <c r="AA175" s="5"/>
    </row>
    <row r="176" spans="7:27" s="6" customFormat="1">
      <c r="G176" s="5"/>
      <c r="H176" s="5"/>
      <c r="I176" s="5"/>
      <c r="J176" s="5"/>
      <c r="K176" s="5"/>
      <c r="L176" s="5"/>
      <c r="M176" s="5"/>
      <c r="N176" s="5"/>
      <c r="O176" s="5"/>
      <c r="P176" s="5"/>
      <c r="Q176" s="5"/>
      <c r="R176" s="5"/>
      <c r="S176" s="5"/>
      <c r="T176" s="5"/>
      <c r="U176" s="5"/>
      <c r="V176" s="5"/>
      <c r="W176" s="5"/>
      <c r="X176" s="5"/>
      <c r="Y176" s="5"/>
      <c r="Z176" s="5"/>
      <c r="AA176" s="5"/>
    </row>
    <row r="177" spans="7:27" s="6" customFormat="1">
      <c r="G177" s="5"/>
      <c r="H177" s="5"/>
      <c r="I177" s="5"/>
      <c r="J177" s="5"/>
      <c r="K177" s="5"/>
      <c r="L177" s="5"/>
      <c r="M177" s="5"/>
      <c r="N177" s="5"/>
      <c r="O177" s="5"/>
      <c r="P177" s="5"/>
      <c r="Q177" s="5"/>
      <c r="R177" s="5"/>
      <c r="S177" s="5"/>
      <c r="T177" s="5"/>
      <c r="U177" s="5"/>
      <c r="V177" s="5"/>
      <c r="W177" s="5"/>
      <c r="X177" s="5"/>
      <c r="Y177" s="5"/>
      <c r="Z177" s="5"/>
      <c r="AA177" s="5"/>
    </row>
    <row r="178" spans="7:27" s="6" customFormat="1">
      <c r="G178" s="5"/>
      <c r="H178" s="5"/>
      <c r="I178" s="5"/>
      <c r="J178" s="5"/>
      <c r="K178" s="5"/>
      <c r="L178" s="5"/>
      <c r="M178" s="5"/>
      <c r="N178" s="5"/>
      <c r="O178" s="5"/>
      <c r="P178" s="5"/>
      <c r="Q178" s="5"/>
      <c r="R178" s="5"/>
      <c r="S178" s="5"/>
      <c r="T178" s="5"/>
      <c r="U178" s="5"/>
      <c r="V178" s="5"/>
      <c r="W178" s="5"/>
      <c r="X178" s="5"/>
      <c r="Y178" s="5"/>
      <c r="Z178" s="5"/>
      <c r="AA178" s="5"/>
    </row>
    <row r="179" spans="7:27" s="6" customFormat="1">
      <c r="G179" s="5"/>
      <c r="H179" s="5"/>
      <c r="I179" s="5"/>
      <c r="J179" s="5"/>
      <c r="K179" s="5"/>
      <c r="L179" s="5"/>
      <c r="M179" s="5"/>
      <c r="N179" s="5"/>
      <c r="O179" s="5"/>
      <c r="P179" s="5"/>
      <c r="Q179" s="5"/>
      <c r="R179" s="5"/>
      <c r="S179" s="5"/>
      <c r="T179" s="5"/>
      <c r="U179" s="5"/>
      <c r="V179" s="5"/>
      <c r="W179" s="5"/>
      <c r="X179" s="5"/>
      <c r="Y179" s="5"/>
      <c r="Z179" s="5"/>
      <c r="AA179" s="5"/>
    </row>
    <row r="180" spans="7:27" s="6" customFormat="1">
      <c r="G180" s="5"/>
      <c r="H180" s="5"/>
      <c r="I180" s="5"/>
      <c r="J180" s="5"/>
      <c r="K180" s="5"/>
      <c r="L180" s="5"/>
      <c r="M180" s="5"/>
      <c r="N180" s="5"/>
      <c r="O180" s="5"/>
      <c r="P180" s="5"/>
      <c r="Q180" s="5"/>
      <c r="R180" s="5"/>
      <c r="S180" s="5"/>
      <c r="T180" s="5"/>
      <c r="U180" s="5"/>
      <c r="V180" s="5"/>
      <c r="W180" s="5"/>
      <c r="X180" s="5"/>
      <c r="Y180" s="5"/>
      <c r="Z180" s="5"/>
      <c r="AA180" s="5"/>
    </row>
    <row r="181" spans="7:27" s="6" customFormat="1">
      <c r="G181" s="5"/>
      <c r="H181" s="5"/>
      <c r="I181" s="5"/>
      <c r="J181" s="5"/>
      <c r="K181" s="5"/>
      <c r="L181" s="5"/>
      <c r="M181" s="5"/>
      <c r="N181" s="5"/>
      <c r="O181" s="5"/>
      <c r="P181" s="5"/>
      <c r="Q181" s="5"/>
      <c r="R181" s="5"/>
      <c r="S181" s="5"/>
      <c r="T181" s="5"/>
      <c r="U181" s="5"/>
      <c r="V181" s="5"/>
      <c r="W181" s="5"/>
      <c r="X181" s="5"/>
      <c r="Y181" s="5"/>
      <c r="Z181" s="5"/>
      <c r="AA181" s="5"/>
    </row>
    <row r="182" spans="7:27" s="6" customFormat="1">
      <c r="G182" s="5"/>
      <c r="H182" s="5"/>
      <c r="I182" s="5"/>
      <c r="J182" s="5"/>
      <c r="K182" s="5"/>
      <c r="L182" s="5"/>
      <c r="M182" s="5"/>
      <c r="N182" s="5"/>
      <c r="O182" s="5"/>
      <c r="P182" s="5"/>
      <c r="Q182" s="5"/>
      <c r="R182" s="5"/>
      <c r="S182" s="5"/>
      <c r="T182" s="5"/>
      <c r="U182" s="5"/>
      <c r="V182" s="5"/>
      <c r="W182" s="5"/>
      <c r="X182" s="5"/>
      <c r="Y182" s="5"/>
      <c r="Z182" s="5"/>
      <c r="AA182" s="5"/>
    </row>
    <row r="183" spans="7:27" s="6" customFormat="1">
      <c r="G183" s="5"/>
      <c r="H183" s="5"/>
      <c r="I183" s="5"/>
      <c r="J183" s="5"/>
      <c r="K183" s="5"/>
      <c r="L183" s="5"/>
      <c r="M183" s="5"/>
      <c r="N183" s="5"/>
      <c r="O183" s="5"/>
      <c r="P183" s="5"/>
      <c r="Q183" s="5"/>
      <c r="R183" s="5"/>
      <c r="S183" s="5"/>
      <c r="T183" s="5"/>
      <c r="U183" s="5"/>
      <c r="V183" s="5"/>
      <c r="W183" s="5"/>
      <c r="X183" s="5"/>
      <c r="Y183" s="5"/>
      <c r="Z183" s="5"/>
      <c r="AA183" s="5"/>
    </row>
    <row r="184" spans="7:27" s="6" customFormat="1">
      <c r="G184" s="5"/>
      <c r="H184" s="5"/>
      <c r="I184" s="5"/>
      <c r="J184" s="5"/>
      <c r="K184" s="5"/>
      <c r="L184" s="5"/>
      <c r="M184" s="5"/>
      <c r="N184" s="5"/>
      <c r="O184" s="5"/>
      <c r="P184" s="5"/>
      <c r="Q184" s="5"/>
      <c r="R184" s="5"/>
      <c r="S184" s="5"/>
      <c r="T184" s="5"/>
      <c r="U184" s="5"/>
      <c r="V184" s="5"/>
      <c r="W184" s="5"/>
      <c r="X184" s="5"/>
      <c r="Y184" s="5"/>
      <c r="Z184" s="5"/>
      <c r="AA184" s="5"/>
    </row>
    <row r="185" spans="7:27" s="6" customFormat="1">
      <c r="G185" s="5"/>
      <c r="H185" s="5"/>
      <c r="I185" s="5"/>
      <c r="J185" s="5"/>
      <c r="K185" s="5"/>
      <c r="L185" s="5"/>
      <c r="M185" s="5"/>
      <c r="N185" s="5"/>
      <c r="O185" s="5"/>
      <c r="P185" s="5"/>
      <c r="Q185" s="5"/>
      <c r="R185" s="5"/>
      <c r="S185" s="5"/>
      <c r="T185" s="5"/>
      <c r="U185" s="5"/>
      <c r="V185" s="5"/>
      <c r="W185" s="5"/>
      <c r="X185" s="5"/>
      <c r="Y185" s="5"/>
      <c r="Z185" s="5"/>
      <c r="AA185" s="5"/>
    </row>
    <row r="186" spans="7:27" s="6" customFormat="1">
      <c r="G186" s="5"/>
      <c r="H186" s="5"/>
      <c r="I186" s="5"/>
      <c r="J186" s="5"/>
      <c r="K186" s="5"/>
      <c r="L186" s="5"/>
      <c r="M186" s="5"/>
      <c r="N186" s="5"/>
      <c r="O186" s="5"/>
      <c r="P186" s="5"/>
      <c r="Q186" s="5"/>
      <c r="R186" s="5"/>
      <c r="S186" s="5"/>
      <c r="T186" s="5"/>
      <c r="U186" s="5"/>
      <c r="V186" s="5"/>
      <c r="W186" s="5"/>
      <c r="X186" s="5"/>
      <c r="Y186" s="5"/>
      <c r="Z186" s="5"/>
      <c r="AA186" s="5"/>
    </row>
    <row r="187" spans="7:27" s="6" customFormat="1">
      <c r="G187" s="5"/>
      <c r="H187" s="5"/>
      <c r="I187" s="5"/>
      <c r="J187" s="5"/>
      <c r="K187" s="5"/>
      <c r="L187" s="5"/>
      <c r="M187" s="5"/>
      <c r="N187" s="5"/>
      <c r="O187" s="5"/>
      <c r="P187" s="5"/>
      <c r="Q187" s="5"/>
      <c r="R187" s="5"/>
      <c r="S187" s="5"/>
      <c r="T187" s="5"/>
      <c r="U187" s="5"/>
      <c r="V187" s="5"/>
      <c r="W187" s="5"/>
      <c r="X187" s="5"/>
      <c r="Y187" s="5"/>
      <c r="Z187" s="5"/>
      <c r="AA187" s="5"/>
    </row>
    <row r="188" spans="7:27" s="6" customFormat="1">
      <c r="G188" s="5"/>
      <c r="H188" s="5"/>
      <c r="I188" s="5"/>
      <c r="J188" s="5"/>
      <c r="K188" s="5"/>
      <c r="L188" s="5"/>
      <c r="M188" s="5"/>
      <c r="N188" s="5"/>
      <c r="O188" s="5"/>
      <c r="P188" s="5"/>
      <c r="Q188" s="5"/>
      <c r="R188" s="5"/>
      <c r="S188" s="5"/>
      <c r="T188" s="5"/>
      <c r="U188" s="5"/>
      <c r="V188" s="5"/>
      <c r="W188" s="5"/>
      <c r="X188" s="5"/>
      <c r="Y188" s="5"/>
      <c r="Z188" s="5"/>
      <c r="AA188" s="5"/>
    </row>
    <row r="189" spans="7:27" s="6" customFormat="1">
      <c r="G189" s="5"/>
      <c r="H189" s="5"/>
      <c r="I189" s="5"/>
      <c r="J189" s="5"/>
      <c r="K189" s="5"/>
      <c r="L189" s="5"/>
      <c r="M189" s="5"/>
      <c r="N189" s="5"/>
      <c r="O189" s="5"/>
      <c r="P189" s="5"/>
      <c r="Q189" s="5"/>
      <c r="R189" s="5"/>
      <c r="S189" s="5"/>
      <c r="T189" s="5"/>
      <c r="U189" s="5"/>
      <c r="V189" s="5"/>
      <c r="W189" s="5"/>
      <c r="X189" s="5"/>
      <c r="Y189" s="5"/>
      <c r="Z189" s="5"/>
      <c r="AA189" s="5"/>
    </row>
    <row r="190" spans="7:27" s="6" customFormat="1">
      <c r="G190" s="5"/>
      <c r="H190" s="5"/>
      <c r="I190" s="5"/>
      <c r="J190" s="5"/>
      <c r="K190" s="5"/>
      <c r="L190" s="5"/>
      <c r="M190" s="5"/>
      <c r="N190" s="5"/>
      <c r="O190" s="5"/>
      <c r="P190" s="5"/>
      <c r="Q190" s="5"/>
      <c r="R190" s="5"/>
      <c r="S190" s="5"/>
      <c r="T190" s="5"/>
      <c r="U190" s="5"/>
      <c r="V190" s="5"/>
      <c r="W190" s="5"/>
      <c r="X190" s="5"/>
      <c r="Y190" s="5"/>
      <c r="Z190" s="5"/>
      <c r="AA190" s="5"/>
    </row>
    <row r="191" spans="7:27" s="6" customFormat="1">
      <c r="G191" s="5"/>
      <c r="H191" s="5"/>
      <c r="I191" s="5"/>
      <c r="J191" s="5"/>
      <c r="K191" s="5"/>
      <c r="L191" s="5"/>
      <c r="M191" s="5"/>
      <c r="N191" s="5"/>
      <c r="O191" s="5"/>
      <c r="P191" s="5"/>
      <c r="Q191" s="5"/>
      <c r="R191" s="5"/>
      <c r="S191" s="5"/>
      <c r="T191" s="5"/>
      <c r="U191" s="5"/>
      <c r="V191" s="5"/>
      <c r="W191" s="5"/>
      <c r="X191" s="5"/>
      <c r="Y191" s="5"/>
      <c r="Z191" s="5"/>
      <c r="AA191" s="5"/>
    </row>
    <row r="192" spans="7:27" s="6" customFormat="1">
      <c r="G192" s="5"/>
      <c r="H192" s="5"/>
      <c r="I192" s="5"/>
      <c r="J192" s="5"/>
      <c r="K192" s="5"/>
      <c r="L192" s="5"/>
      <c r="M192" s="5"/>
      <c r="N192" s="5"/>
      <c r="O192" s="5"/>
      <c r="P192" s="5"/>
      <c r="Q192" s="5"/>
      <c r="R192" s="5"/>
      <c r="S192" s="5"/>
      <c r="T192" s="5"/>
      <c r="U192" s="5"/>
      <c r="V192" s="5"/>
      <c r="W192" s="5"/>
      <c r="X192" s="5"/>
      <c r="Y192" s="5"/>
      <c r="Z192" s="5"/>
      <c r="AA192" s="5"/>
    </row>
    <row r="193" spans="7:27" s="6" customFormat="1">
      <c r="G193" s="5"/>
      <c r="H193" s="5"/>
      <c r="I193" s="5"/>
      <c r="J193" s="5"/>
      <c r="K193" s="5"/>
      <c r="L193" s="5"/>
      <c r="M193" s="5"/>
      <c r="N193" s="5"/>
      <c r="O193" s="5"/>
      <c r="P193" s="5"/>
      <c r="Q193" s="5"/>
      <c r="R193" s="5"/>
      <c r="S193" s="5"/>
      <c r="T193" s="5"/>
      <c r="U193" s="5"/>
      <c r="V193" s="5"/>
      <c r="W193" s="5"/>
      <c r="X193" s="5"/>
      <c r="Y193" s="5"/>
      <c r="Z193" s="5"/>
      <c r="AA193" s="5"/>
    </row>
    <row r="194" spans="7:27" s="6" customFormat="1">
      <c r="G194" s="5"/>
      <c r="H194" s="5"/>
      <c r="I194" s="5"/>
      <c r="J194" s="5"/>
      <c r="K194" s="5"/>
      <c r="L194" s="5"/>
      <c r="M194" s="5"/>
      <c r="N194" s="5"/>
      <c r="O194" s="5"/>
      <c r="P194" s="5"/>
      <c r="Q194" s="5"/>
      <c r="R194" s="5"/>
      <c r="S194" s="5"/>
      <c r="T194" s="5"/>
      <c r="U194" s="5"/>
      <c r="V194" s="5"/>
      <c r="W194" s="5"/>
      <c r="X194" s="5"/>
      <c r="Y194" s="5"/>
      <c r="Z194" s="5"/>
      <c r="AA194" s="5"/>
    </row>
    <row r="195" spans="7:27" s="6" customFormat="1">
      <c r="G195" s="5"/>
      <c r="H195" s="5"/>
      <c r="I195" s="5"/>
      <c r="J195" s="5"/>
      <c r="K195" s="5"/>
      <c r="L195" s="5"/>
      <c r="M195" s="5"/>
      <c r="N195" s="5"/>
      <c r="O195" s="5"/>
      <c r="P195" s="5"/>
      <c r="Q195" s="5"/>
      <c r="R195" s="5"/>
      <c r="S195" s="5"/>
      <c r="T195" s="5"/>
      <c r="U195" s="5"/>
      <c r="V195" s="5"/>
      <c r="W195" s="5"/>
      <c r="X195" s="5"/>
      <c r="Y195" s="5"/>
      <c r="Z195" s="5"/>
      <c r="AA195" s="5"/>
    </row>
    <row r="196" spans="7:27" s="6" customFormat="1">
      <c r="G196" s="5"/>
      <c r="H196" s="5"/>
      <c r="I196" s="5"/>
      <c r="J196" s="5"/>
      <c r="K196" s="5"/>
      <c r="L196" s="5"/>
      <c r="M196" s="5"/>
      <c r="N196" s="5"/>
      <c r="O196" s="5"/>
      <c r="P196" s="5"/>
      <c r="Q196" s="5"/>
      <c r="R196" s="5"/>
      <c r="S196" s="5"/>
      <c r="T196" s="5"/>
      <c r="U196" s="5"/>
      <c r="V196" s="5"/>
      <c r="W196" s="5"/>
      <c r="X196" s="5"/>
      <c r="Y196" s="5"/>
      <c r="Z196" s="5"/>
      <c r="AA196" s="5"/>
    </row>
    <row r="197" spans="7:27" s="6" customFormat="1">
      <c r="G197" s="5"/>
      <c r="H197" s="5"/>
      <c r="I197" s="5"/>
      <c r="J197" s="5"/>
      <c r="K197" s="5"/>
      <c r="L197" s="5"/>
      <c r="M197" s="5"/>
      <c r="N197" s="5"/>
      <c r="O197" s="5"/>
      <c r="P197" s="5"/>
      <c r="Q197" s="5"/>
      <c r="R197" s="5"/>
      <c r="S197" s="5"/>
      <c r="T197" s="5"/>
      <c r="U197" s="5"/>
      <c r="V197" s="5"/>
      <c r="W197" s="5"/>
      <c r="X197" s="5"/>
      <c r="Y197" s="5"/>
      <c r="Z197" s="5"/>
      <c r="AA197" s="5"/>
    </row>
    <row r="198" spans="7:27" s="6" customFormat="1">
      <c r="G198" s="5"/>
      <c r="H198" s="5"/>
      <c r="I198" s="5"/>
      <c r="J198" s="5"/>
      <c r="K198" s="5"/>
      <c r="L198" s="5"/>
      <c r="M198" s="5"/>
      <c r="N198" s="5"/>
      <c r="O198" s="5"/>
      <c r="P198" s="5"/>
      <c r="Q198" s="5"/>
      <c r="R198" s="5"/>
      <c r="S198" s="5"/>
      <c r="T198" s="5"/>
      <c r="U198" s="5"/>
      <c r="V198" s="5"/>
      <c r="W198" s="5"/>
      <c r="X198" s="5"/>
      <c r="Y198" s="5"/>
      <c r="Z198" s="5"/>
      <c r="AA198" s="5"/>
    </row>
    <row r="199" spans="7:27" s="6" customFormat="1">
      <c r="G199" s="5"/>
      <c r="H199" s="5"/>
      <c r="I199" s="5"/>
      <c r="J199" s="5"/>
      <c r="K199" s="5"/>
      <c r="L199" s="5"/>
      <c r="M199" s="5"/>
      <c r="N199" s="5"/>
      <c r="O199" s="5"/>
      <c r="P199" s="5"/>
      <c r="Q199" s="5"/>
      <c r="R199" s="5"/>
      <c r="S199" s="5"/>
      <c r="T199" s="5"/>
      <c r="U199" s="5"/>
      <c r="V199" s="5"/>
      <c r="W199" s="5"/>
      <c r="X199" s="5"/>
      <c r="Y199" s="5"/>
      <c r="Z199" s="5"/>
      <c r="AA199" s="5"/>
    </row>
    <row r="200" spans="7:27" s="6" customFormat="1">
      <c r="G200" s="5"/>
      <c r="H200" s="5"/>
      <c r="I200" s="5"/>
      <c r="J200" s="5"/>
      <c r="K200" s="5"/>
      <c r="L200" s="5"/>
      <c r="M200" s="5"/>
      <c r="N200" s="5"/>
      <c r="O200" s="5"/>
      <c r="P200" s="5"/>
      <c r="Q200" s="5"/>
      <c r="R200" s="5"/>
      <c r="S200" s="5"/>
      <c r="T200" s="5"/>
      <c r="U200" s="5"/>
      <c r="V200" s="5"/>
      <c r="W200" s="5"/>
      <c r="X200" s="5"/>
      <c r="Y200" s="5"/>
      <c r="Z200" s="5"/>
      <c r="AA200" s="5"/>
    </row>
    <row r="201" spans="7:27" s="6" customFormat="1">
      <c r="G201" s="5"/>
      <c r="H201" s="5"/>
      <c r="I201" s="5"/>
      <c r="J201" s="5"/>
      <c r="K201" s="5"/>
      <c r="L201" s="5"/>
      <c r="M201" s="5"/>
      <c r="N201" s="5"/>
      <c r="O201" s="5"/>
      <c r="P201" s="5"/>
      <c r="Q201" s="5"/>
      <c r="R201" s="5"/>
      <c r="S201" s="5"/>
      <c r="T201" s="5"/>
      <c r="U201" s="5"/>
      <c r="V201" s="5"/>
      <c r="W201" s="5"/>
      <c r="X201" s="5"/>
      <c r="Y201" s="5"/>
      <c r="Z201" s="5"/>
      <c r="AA201" s="5"/>
    </row>
    <row r="202" spans="7:27" s="6" customFormat="1">
      <c r="G202" s="5"/>
      <c r="H202" s="5"/>
      <c r="I202" s="5"/>
      <c r="J202" s="5"/>
      <c r="K202" s="5"/>
      <c r="L202" s="5"/>
      <c r="M202" s="5"/>
      <c r="N202" s="5"/>
      <c r="O202" s="5"/>
      <c r="P202" s="5"/>
      <c r="Q202" s="5"/>
      <c r="R202" s="5"/>
      <c r="S202" s="5"/>
      <c r="T202" s="5"/>
      <c r="U202" s="5"/>
      <c r="V202" s="5"/>
      <c r="W202" s="5"/>
      <c r="X202" s="5"/>
      <c r="Y202" s="5"/>
      <c r="Z202" s="5"/>
      <c r="AA202" s="5"/>
    </row>
    <row r="203" spans="7:27" s="6" customFormat="1">
      <c r="G203" s="5"/>
      <c r="H203" s="5"/>
      <c r="I203" s="5"/>
      <c r="J203" s="5"/>
      <c r="K203" s="5"/>
      <c r="L203" s="5"/>
      <c r="M203" s="5"/>
      <c r="N203" s="5"/>
      <c r="O203" s="5"/>
      <c r="P203" s="5"/>
      <c r="Q203" s="5"/>
      <c r="R203" s="5"/>
      <c r="S203" s="5"/>
      <c r="T203" s="5"/>
      <c r="U203" s="5"/>
      <c r="V203" s="5"/>
      <c r="W203" s="5"/>
      <c r="X203" s="5"/>
      <c r="Y203" s="5"/>
      <c r="Z203" s="5"/>
      <c r="AA203" s="5"/>
    </row>
    <row r="204" spans="7:27" s="6" customFormat="1">
      <c r="G204" s="5"/>
      <c r="H204" s="5"/>
      <c r="I204" s="5"/>
      <c r="J204" s="5"/>
      <c r="K204" s="5"/>
      <c r="L204" s="5"/>
      <c r="M204" s="5"/>
      <c r="N204" s="5"/>
      <c r="O204" s="5"/>
      <c r="P204" s="5"/>
      <c r="Q204" s="5"/>
      <c r="R204" s="5"/>
      <c r="S204" s="5"/>
      <c r="T204" s="5"/>
      <c r="U204" s="5"/>
      <c r="V204" s="5"/>
      <c r="W204" s="5"/>
      <c r="X204" s="5"/>
      <c r="Y204" s="5"/>
      <c r="Z204" s="5"/>
      <c r="AA204" s="5"/>
    </row>
    <row r="205" spans="7:27" s="6" customFormat="1">
      <c r="G205" s="5"/>
      <c r="H205" s="5"/>
      <c r="I205" s="5"/>
      <c r="J205" s="5"/>
      <c r="K205" s="5"/>
      <c r="L205" s="5"/>
      <c r="M205" s="5"/>
      <c r="N205" s="5"/>
      <c r="O205" s="5"/>
      <c r="P205" s="5"/>
      <c r="Q205" s="5"/>
      <c r="R205" s="5"/>
      <c r="S205" s="5"/>
      <c r="T205" s="5"/>
      <c r="U205" s="5"/>
      <c r="V205" s="5"/>
      <c r="W205" s="5"/>
      <c r="X205" s="5"/>
      <c r="Y205" s="5"/>
      <c r="Z205" s="5"/>
      <c r="AA205" s="5"/>
    </row>
    <row r="206" spans="7:27" s="6" customFormat="1">
      <c r="G206" s="5"/>
      <c r="H206" s="5"/>
      <c r="I206" s="5"/>
      <c r="J206" s="5"/>
      <c r="K206" s="5"/>
      <c r="L206" s="5"/>
      <c r="M206" s="5"/>
      <c r="N206" s="5"/>
      <c r="O206" s="5"/>
      <c r="P206" s="5"/>
      <c r="Q206" s="5"/>
      <c r="R206" s="5"/>
      <c r="S206" s="5"/>
      <c r="T206" s="5"/>
      <c r="U206" s="5"/>
      <c r="V206" s="5"/>
      <c r="W206" s="5"/>
      <c r="X206" s="5"/>
      <c r="Y206" s="5"/>
      <c r="Z206" s="5"/>
      <c r="AA206" s="5"/>
    </row>
    <row r="207" spans="7:27" s="6" customFormat="1">
      <c r="G207" s="5"/>
      <c r="H207" s="5"/>
      <c r="I207" s="5"/>
      <c r="J207" s="5"/>
      <c r="K207" s="5"/>
      <c r="L207" s="5"/>
      <c r="M207" s="5"/>
      <c r="N207" s="5"/>
      <c r="O207" s="5"/>
      <c r="P207" s="5"/>
      <c r="Q207" s="5"/>
      <c r="R207" s="5"/>
      <c r="S207" s="5"/>
      <c r="T207" s="5"/>
      <c r="U207" s="5"/>
      <c r="V207" s="5"/>
      <c r="W207" s="5"/>
      <c r="X207" s="5"/>
      <c r="Y207" s="5"/>
      <c r="Z207" s="5"/>
      <c r="AA207" s="5"/>
    </row>
    <row r="208" spans="7:27" s="6" customFormat="1">
      <c r="G208" s="5"/>
      <c r="H208" s="5"/>
      <c r="I208" s="5"/>
      <c r="J208" s="5"/>
      <c r="K208" s="5"/>
      <c r="L208" s="5"/>
      <c r="M208" s="5"/>
      <c r="N208" s="5"/>
      <c r="O208" s="5"/>
      <c r="P208" s="5"/>
      <c r="Q208" s="5"/>
      <c r="R208" s="5"/>
      <c r="S208" s="5"/>
      <c r="T208" s="5"/>
      <c r="U208" s="5"/>
      <c r="V208" s="5"/>
      <c r="W208" s="5"/>
      <c r="X208" s="5"/>
      <c r="Y208" s="5"/>
      <c r="Z208" s="5"/>
      <c r="AA208" s="5"/>
    </row>
    <row r="209" spans="7:27" s="6" customFormat="1">
      <c r="G209" s="5"/>
      <c r="H209" s="5"/>
      <c r="I209" s="5"/>
      <c r="J209" s="5"/>
      <c r="K209" s="5"/>
      <c r="L209" s="5"/>
      <c r="M209" s="5"/>
      <c r="N209" s="5"/>
      <c r="O209" s="5"/>
      <c r="P209" s="5"/>
      <c r="Q209" s="5"/>
      <c r="R209" s="5"/>
      <c r="S209" s="5"/>
      <c r="T209" s="5"/>
      <c r="U209" s="5"/>
      <c r="V209" s="5"/>
      <c r="W209" s="5"/>
      <c r="X209" s="5"/>
      <c r="Y209" s="5"/>
      <c r="Z209" s="5"/>
      <c r="AA209" s="5"/>
    </row>
    <row r="210" spans="7:27" s="6" customFormat="1">
      <c r="G210" s="5"/>
      <c r="H210" s="5"/>
      <c r="I210" s="5"/>
      <c r="J210" s="5"/>
      <c r="K210" s="5"/>
      <c r="L210" s="5"/>
      <c r="M210" s="5"/>
      <c r="N210" s="5"/>
      <c r="O210" s="5"/>
      <c r="P210" s="5"/>
      <c r="Q210" s="5"/>
      <c r="R210" s="5"/>
      <c r="S210" s="5"/>
      <c r="T210" s="5"/>
      <c r="U210" s="5"/>
      <c r="V210" s="5"/>
      <c r="W210" s="5"/>
      <c r="X210" s="5"/>
      <c r="Y210" s="5"/>
      <c r="Z210" s="5"/>
      <c r="AA210" s="5"/>
    </row>
    <row r="211" spans="7:27" s="6" customFormat="1">
      <c r="G211" s="5"/>
      <c r="H211" s="5"/>
      <c r="I211" s="5"/>
      <c r="J211" s="5"/>
      <c r="K211" s="5"/>
      <c r="L211" s="5"/>
      <c r="M211" s="5"/>
      <c r="N211" s="5"/>
      <c r="O211" s="5"/>
      <c r="P211" s="5"/>
      <c r="Q211" s="5"/>
      <c r="R211" s="5"/>
      <c r="S211" s="5"/>
      <c r="T211" s="5"/>
      <c r="U211" s="5"/>
      <c r="V211" s="5"/>
      <c r="W211" s="5"/>
      <c r="X211" s="5"/>
      <c r="Y211" s="5"/>
      <c r="Z211" s="5"/>
      <c r="AA211" s="5"/>
    </row>
    <row r="212" spans="7:27" s="6" customFormat="1">
      <c r="G212" s="5"/>
      <c r="H212" s="5"/>
      <c r="I212" s="5"/>
      <c r="J212" s="5"/>
      <c r="K212" s="5"/>
      <c r="L212" s="5"/>
      <c r="M212" s="5"/>
      <c r="N212" s="5"/>
      <c r="O212" s="5"/>
      <c r="P212" s="5"/>
      <c r="Q212" s="5"/>
      <c r="R212" s="5"/>
      <c r="S212" s="5"/>
      <c r="T212" s="5"/>
      <c r="U212" s="5"/>
      <c r="V212" s="5"/>
      <c r="W212" s="5"/>
      <c r="X212" s="5"/>
      <c r="Y212" s="5"/>
      <c r="Z212" s="5"/>
      <c r="AA212" s="5"/>
    </row>
    <row r="213" spans="7:27" s="6" customFormat="1">
      <c r="G213" s="5"/>
      <c r="H213" s="5"/>
      <c r="I213" s="5"/>
      <c r="J213" s="5"/>
      <c r="K213" s="5"/>
      <c r="L213" s="5"/>
      <c r="M213" s="5"/>
      <c r="N213" s="5"/>
      <c r="O213" s="5"/>
      <c r="P213" s="5"/>
      <c r="Q213" s="5"/>
      <c r="R213" s="5"/>
      <c r="S213" s="5"/>
      <c r="T213" s="5"/>
      <c r="U213" s="5"/>
      <c r="V213" s="5"/>
      <c r="W213" s="5"/>
      <c r="X213" s="5"/>
      <c r="Y213" s="5"/>
      <c r="Z213" s="5"/>
      <c r="AA213" s="5"/>
    </row>
    <row r="214" spans="7:27" s="6" customFormat="1">
      <c r="G214" s="5"/>
      <c r="H214" s="5"/>
      <c r="I214" s="5"/>
      <c r="J214" s="5"/>
      <c r="K214" s="5"/>
      <c r="L214" s="5"/>
      <c r="M214" s="5"/>
      <c r="N214" s="5"/>
      <c r="O214" s="5"/>
      <c r="P214" s="5"/>
      <c r="Q214" s="5"/>
      <c r="R214" s="5"/>
      <c r="S214" s="5"/>
      <c r="T214" s="5"/>
      <c r="U214" s="5"/>
      <c r="V214" s="5"/>
      <c r="W214" s="5"/>
      <c r="X214" s="5"/>
      <c r="Y214" s="5"/>
      <c r="Z214" s="5"/>
      <c r="AA214" s="5"/>
    </row>
    <row r="215" spans="7:27" s="6" customFormat="1">
      <c r="G215" s="5"/>
      <c r="H215" s="5"/>
      <c r="I215" s="5"/>
      <c r="J215" s="5"/>
      <c r="K215" s="5"/>
      <c r="L215" s="5"/>
      <c r="M215" s="5"/>
      <c r="N215" s="5"/>
      <c r="O215" s="5"/>
      <c r="P215" s="5"/>
      <c r="Q215" s="5"/>
      <c r="R215" s="5"/>
      <c r="S215" s="5"/>
      <c r="T215" s="5"/>
      <c r="U215" s="5"/>
      <c r="V215" s="5"/>
      <c r="W215" s="5"/>
      <c r="X215" s="5"/>
      <c r="Y215" s="5"/>
      <c r="Z215" s="5"/>
      <c r="AA215" s="5"/>
    </row>
    <row r="216" spans="7:27" s="6" customFormat="1">
      <c r="G216" s="5"/>
      <c r="H216" s="5"/>
      <c r="I216" s="5"/>
      <c r="J216" s="5"/>
      <c r="K216" s="5"/>
      <c r="L216" s="5"/>
      <c r="M216" s="5"/>
      <c r="N216" s="5"/>
      <c r="O216" s="5"/>
      <c r="P216" s="5"/>
      <c r="Q216" s="5"/>
      <c r="R216" s="5"/>
      <c r="S216" s="5"/>
      <c r="T216" s="5"/>
      <c r="U216" s="5"/>
      <c r="V216" s="5"/>
      <c r="W216" s="5"/>
      <c r="X216" s="5"/>
      <c r="Y216" s="5"/>
      <c r="Z216" s="5"/>
      <c r="AA216" s="5"/>
    </row>
    <row r="217" spans="7:27" s="6" customFormat="1">
      <c r="G217" s="5"/>
      <c r="H217" s="5"/>
      <c r="I217" s="5"/>
      <c r="J217" s="5"/>
      <c r="K217" s="5"/>
      <c r="L217" s="5"/>
      <c r="M217" s="5"/>
      <c r="N217" s="5"/>
      <c r="O217" s="5"/>
      <c r="P217" s="5"/>
      <c r="Q217" s="5"/>
      <c r="R217" s="5"/>
      <c r="S217" s="5"/>
      <c r="T217" s="5"/>
      <c r="U217" s="5"/>
      <c r="V217" s="5"/>
      <c r="W217" s="5"/>
      <c r="X217" s="5"/>
      <c r="Y217" s="5"/>
      <c r="Z217" s="5"/>
      <c r="AA217" s="5"/>
    </row>
    <row r="218" spans="7:27" s="6" customFormat="1">
      <c r="G218" s="5"/>
      <c r="H218" s="5"/>
      <c r="I218" s="5"/>
      <c r="J218" s="5"/>
      <c r="K218" s="5"/>
      <c r="L218" s="5"/>
      <c r="M218" s="5"/>
      <c r="N218" s="5"/>
      <c r="O218" s="5"/>
      <c r="P218" s="5"/>
      <c r="Q218" s="5"/>
      <c r="R218" s="5"/>
      <c r="S218" s="5"/>
      <c r="T218" s="5"/>
      <c r="U218" s="5"/>
      <c r="V218" s="5"/>
      <c r="W218" s="5"/>
      <c r="X218" s="5"/>
      <c r="Y218" s="5"/>
      <c r="Z218" s="5"/>
      <c r="AA218" s="5"/>
    </row>
    <row r="219" spans="7:27" s="6" customFormat="1">
      <c r="G219" s="5"/>
      <c r="H219" s="5"/>
      <c r="I219" s="5"/>
      <c r="J219" s="5"/>
      <c r="K219" s="5"/>
      <c r="L219" s="5"/>
      <c r="M219" s="5"/>
      <c r="N219" s="5"/>
      <c r="O219" s="5"/>
      <c r="P219" s="5"/>
      <c r="Q219" s="5"/>
      <c r="R219" s="5"/>
      <c r="S219" s="5"/>
      <c r="T219" s="5"/>
      <c r="U219" s="5"/>
      <c r="V219" s="5"/>
      <c r="W219" s="5"/>
      <c r="X219" s="5"/>
      <c r="Y219" s="5"/>
      <c r="Z219" s="5"/>
      <c r="AA219" s="5"/>
    </row>
    <row r="220" spans="7:27" s="6" customFormat="1">
      <c r="G220" s="5"/>
      <c r="H220" s="5"/>
      <c r="I220" s="5"/>
      <c r="J220" s="5"/>
      <c r="K220" s="5"/>
      <c r="L220" s="5"/>
      <c r="M220" s="5"/>
      <c r="N220" s="5"/>
      <c r="O220" s="5"/>
      <c r="P220" s="5"/>
      <c r="Q220" s="5"/>
      <c r="R220" s="5"/>
      <c r="S220" s="5"/>
      <c r="T220" s="5"/>
      <c r="U220" s="5"/>
      <c r="V220" s="5"/>
      <c r="W220" s="5"/>
      <c r="X220" s="5"/>
      <c r="Y220" s="5"/>
      <c r="Z220" s="5"/>
      <c r="AA220" s="5"/>
    </row>
    <row r="221" spans="7:27" s="6" customFormat="1">
      <c r="G221" s="5"/>
      <c r="H221" s="5"/>
      <c r="I221" s="5"/>
      <c r="J221" s="5"/>
      <c r="K221" s="5"/>
      <c r="L221" s="5"/>
      <c r="M221" s="5"/>
      <c r="N221" s="5"/>
      <c r="O221" s="5"/>
      <c r="P221" s="5"/>
      <c r="Q221" s="5"/>
      <c r="R221" s="5"/>
      <c r="S221" s="5"/>
      <c r="T221" s="5"/>
      <c r="U221" s="5"/>
      <c r="V221" s="5"/>
      <c r="W221" s="5"/>
      <c r="X221" s="5"/>
      <c r="Y221" s="5"/>
      <c r="Z221" s="5"/>
      <c r="AA221" s="5"/>
    </row>
    <row r="222" spans="7:27" s="6" customFormat="1">
      <c r="G222" s="5"/>
      <c r="H222" s="5"/>
      <c r="I222" s="5"/>
      <c r="J222" s="5"/>
      <c r="K222" s="5"/>
      <c r="L222" s="5"/>
      <c r="M222" s="5"/>
      <c r="N222" s="5"/>
      <c r="O222" s="5"/>
      <c r="P222" s="5"/>
      <c r="Q222" s="5"/>
      <c r="R222" s="5"/>
      <c r="S222" s="5"/>
      <c r="T222" s="5"/>
      <c r="U222" s="5"/>
      <c r="V222" s="5"/>
      <c r="W222" s="5"/>
      <c r="X222" s="5"/>
      <c r="Y222" s="5"/>
      <c r="Z222" s="5"/>
      <c r="AA222" s="5"/>
    </row>
    <row r="223" spans="7:27" s="6" customFormat="1">
      <c r="G223" s="5"/>
      <c r="H223" s="5"/>
      <c r="I223" s="5"/>
      <c r="J223" s="5"/>
      <c r="K223" s="5"/>
      <c r="L223" s="5"/>
      <c r="M223" s="5"/>
      <c r="N223" s="5"/>
      <c r="O223" s="5"/>
      <c r="P223" s="5"/>
      <c r="Q223" s="5"/>
      <c r="R223" s="5"/>
      <c r="S223" s="5"/>
      <c r="T223" s="5"/>
      <c r="U223" s="5"/>
      <c r="V223" s="5"/>
      <c r="W223" s="5"/>
      <c r="X223" s="5"/>
      <c r="Y223" s="5"/>
      <c r="Z223" s="5"/>
      <c r="AA223" s="5"/>
    </row>
    <row r="224" spans="7:27" s="6" customFormat="1">
      <c r="G224" s="5"/>
      <c r="H224" s="5"/>
      <c r="I224" s="5"/>
      <c r="J224" s="5"/>
      <c r="K224" s="5"/>
      <c r="L224" s="5"/>
      <c r="M224" s="5"/>
      <c r="N224" s="5"/>
      <c r="O224" s="5"/>
      <c r="P224" s="5"/>
      <c r="Q224" s="5"/>
      <c r="R224" s="5"/>
      <c r="S224" s="5"/>
      <c r="T224" s="5"/>
      <c r="U224" s="5"/>
      <c r="V224" s="5"/>
      <c r="W224" s="5"/>
      <c r="X224" s="5"/>
      <c r="Y224" s="5"/>
      <c r="Z224" s="5"/>
      <c r="AA224" s="5"/>
    </row>
    <row r="225" spans="7:27" s="6" customFormat="1">
      <c r="G225" s="5"/>
      <c r="H225" s="5"/>
      <c r="I225" s="5"/>
      <c r="J225" s="5"/>
      <c r="K225" s="5"/>
      <c r="L225" s="5"/>
      <c r="M225" s="5"/>
      <c r="N225" s="5"/>
      <c r="O225" s="5"/>
      <c r="P225" s="5"/>
      <c r="Q225" s="5"/>
      <c r="R225" s="5"/>
      <c r="S225" s="5"/>
      <c r="T225" s="5"/>
      <c r="U225" s="5"/>
      <c r="V225" s="5"/>
      <c r="W225" s="5"/>
      <c r="X225" s="5"/>
      <c r="Y225" s="5"/>
      <c r="Z225" s="5"/>
      <c r="AA225" s="5"/>
    </row>
    <row r="226" spans="7:27" s="6" customFormat="1">
      <c r="G226" s="5"/>
      <c r="H226" s="5"/>
      <c r="I226" s="5"/>
      <c r="J226" s="5"/>
      <c r="K226" s="5"/>
      <c r="L226" s="5"/>
      <c r="M226" s="5"/>
      <c r="N226" s="5"/>
      <c r="O226" s="5"/>
      <c r="P226" s="5"/>
      <c r="Q226" s="5"/>
      <c r="R226" s="5"/>
      <c r="S226" s="5"/>
      <c r="T226" s="5"/>
      <c r="U226" s="5"/>
      <c r="V226" s="5"/>
      <c r="W226" s="5"/>
      <c r="X226" s="5"/>
      <c r="Y226" s="5"/>
      <c r="Z226" s="5"/>
      <c r="AA226" s="5"/>
    </row>
    <row r="227" spans="7:27" s="6" customFormat="1">
      <c r="G227" s="5"/>
      <c r="H227" s="5"/>
      <c r="I227" s="5"/>
      <c r="J227" s="5"/>
      <c r="K227" s="5"/>
      <c r="L227" s="5"/>
      <c r="M227" s="5"/>
      <c r="N227" s="5"/>
      <c r="O227" s="5"/>
      <c r="P227" s="5"/>
      <c r="Q227" s="5"/>
      <c r="R227" s="5"/>
      <c r="S227" s="5"/>
      <c r="T227" s="5"/>
      <c r="U227" s="5"/>
      <c r="V227" s="5"/>
      <c r="W227" s="5"/>
      <c r="X227" s="5"/>
      <c r="Y227" s="5"/>
      <c r="Z227" s="5"/>
      <c r="AA227" s="5"/>
    </row>
    <row r="228" spans="7:27" s="6" customFormat="1">
      <c r="G228" s="5"/>
      <c r="H228" s="5"/>
      <c r="I228" s="5"/>
      <c r="J228" s="5"/>
      <c r="K228" s="5"/>
      <c r="L228" s="5"/>
      <c r="M228" s="5"/>
      <c r="N228" s="5"/>
      <c r="O228" s="5"/>
      <c r="P228" s="5"/>
      <c r="Q228" s="5"/>
      <c r="R228" s="5"/>
      <c r="S228" s="5"/>
      <c r="T228" s="5"/>
      <c r="U228" s="5"/>
      <c r="V228" s="5"/>
      <c r="W228" s="5"/>
      <c r="X228" s="5"/>
      <c r="Y228" s="5"/>
      <c r="Z228" s="5"/>
      <c r="AA228" s="5"/>
    </row>
    <row r="229" spans="7:27" s="6" customFormat="1">
      <c r="G229" s="5"/>
      <c r="H229" s="5"/>
      <c r="I229" s="5"/>
      <c r="J229" s="5"/>
      <c r="K229" s="5"/>
      <c r="L229" s="5"/>
      <c r="M229" s="5"/>
      <c r="N229" s="5"/>
      <c r="O229" s="5"/>
      <c r="P229" s="5"/>
      <c r="Q229" s="5"/>
      <c r="R229" s="5"/>
      <c r="S229" s="5"/>
      <c r="T229" s="5"/>
      <c r="U229" s="5"/>
      <c r="V229" s="5"/>
      <c r="W229" s="5"/>
      <c r="X229" s="5"/>
      <c r="Y229" s="5"/>
      <c r="Z229" s="5"/>
      <c r="AA229" s="5"/>
    </row>
    <row r="230" spans="7:27" s="6" customFormat="1">
      <c r="G230" s="5"/>
      <c r="H230" s="5"/>
      <c r="I230" s="5"/>
      <c r="J230" s="5"/>
      <c r="K230" s="5"/>
      <c r="L230" s="5"/>
      <c r="M230" s="5"/>
      <c r="N230" s="5"/>
      <c r="O230" s="5"/>
      <c r="P230" s="5"/>
      <c r="Q230" s="5"/>
      <c r="R230" s="5"/>
      <c r="S230" s="5"/>
      <c r="T230" s="5"/>
      <c r="U230" s="5"/>
      <c r="V230" s="5"/>
      <c r="W230" s="5"/>
      <c r="X230" s="5"/>
      <c r="Y230" s="5"/>
      <c r="Z230" s="5"/>
      <c r="AA230" s="5"/>
    </row>
    <row r="231" spans="7:27" s="6" customFormat="1">
      <c r="G231" s="5"/>
      <c r="H231" s="5"/>
      <c r="I231" s="5"/>
      <c r="J231" s="5"/>
      <c r="K231" s="5"/>
      <c r="L231" s="5"/>
      <c r="M231" s="5"/>
      <c r="N231" s="5"/>
      <c r="O231" s="5"/>
      <c r="P231" s="5"/>
      <c r="Q231" s="5"/>
      <c r="R231" s="5"/>
      <c r="S231" s="5"/>
      <c r="T231" s="5"/>
      <c r="U231" s="5"/>
      <c r="V231" s="5"/>
      <c r="W231" s="5"/>
      <c r="X231" s="5"/>
      <c r="Y231" s="5"/>
      <c r="Z231" s="5"/>
      <c r="AA231" s="5"/>
    </row>
    <row r="232" spans="7:27" s="6" customFormat="1">
      <c r="G232" s="5"/>
      <c r="H232" s="5"/>
      <c r="I232" s="5"/>
      <c r="J232" s="5"/>
      <c r="K232" s="5"/>
      <c r="L232" s="5"/>
      <c r="M232" s="5"/>
      <c r="N232" s="5"/>
      <c r="O232" s="5"/>
      <c r="P232" s="5"/>
      <c r="Q232" s="5"/>
      <c r="R232" s="5"/>
      <c r="S232" s="5"/>
      <c r="T232" s="5"/>
      <c r="U232" s="5"/>
      <c r="V232" s="5"/>
      <c r="W232" s="5"/>
      <c r="X232" s="5"/>
      <c r="Y232" s="5"/>
      <c r="Z232" s="5"/>
      <c r="AA232" s="5"/>
    </row>
    <row r="233" spans="7:27" s="6" customFormat="1">
      <c r="G233" s="5"/>
      <c r="H233" s="5"/>
      <c r="I233" s="5"/>
      <c r="J233" s="5"/>
      <c r="K233" s="5"/>
      <c r="L233" s="5"/>
      <c r="M233" s="5"/>
      <c r="N233" s="5"/>
      <c r="O233" s="5"/>
      <c r="P233" s="5"/>
      <c r="Q233" s="5"/>
      <c r="R233" s="5"/>
      <c r="S233" s="5"/>
      <c r="T233" s="5"/>
      <c r="U233" s="5"/>
      <c r="V233" s="5"/>
      <c r="W233" s="5"/>
      <c r="X233" s="5"/>
      <c r="Y233" s="5"/>
      <c r="Z233" s="5"/>
      <c r="AA233" s="5"/>
    </row>
    <row r="234" spans="7:27" s="6" customFormat="1">
      <c r="G234" s="5"/>
      <c r="H234" s="5"/>
      <c r="I234" s="5"/>
      <c r="J234" s="5"/>
      <c r="K234" s="5"/>
      <c r="L234" s="5"/>
      <c r="M234" s="5"/>
      <c r="N234" s="5"/>
      <c r="O234" s="5"/>
      <c r="P234" s="5"/>
      <c r="Q234" s="5"/>
      <c r="R234" s="5"/>
      <c r="S234" s="5"/>
      <c r="T234" s="5"/>
      <c r="U234" s="5"/>
      <c r="V234" s="5"/>
      <c r="W234" s="5"/>
      <c r="X234" s="5"/>
      <c r="Y234" s="5"/>
      <c r="Z234" s="5"/>
      <c r="AA234" s="5"/>
    </row>
    <row r="235" spans="7:27" s="6" customFormat="1">
      <c r="G235" s="5"/>
      <c r="H235" s="5"/>
      <c r="I235" s="5"/>
      <c r="J235" s="5"/>
      <c r="K235" s="5"/>
      <c r="L235" s="5"/>
      <c r="M235" s="5"/>
      <c r="N235" s="5"/>
      <c r="O235" s="5"/>
      <c r="P235" s="5"/>
      <c r="Q235" s="5"/>
      <c r="R235" s="5"/>
      <c r="S235" s="5"/>
      <c r="T235" s="5"/>
      <c r="U235" s="5"/>
      <c r="V235" s="5"/>
      <c r="W235" s="5"/>
      <c r="X235" s="5"/>
      <c r="Y235" s="5"/>
      <c r="Z235" s="5"/>
      <c r="AA235" s="5"/>
    </row>
    <row r="236" spans="7:27" s="6" customFormat="1">
      <c r="G236" s="5"/>
      <c r="H236" s="5"/>
      <c r="I236" s="5"/>
      <c r="J236" s="5"/>
      <c r="K236" s="5"/>
      <c r="L236" s="5"/>
      <c r="M236" s="5"/>
      <c r="N236" s="5"/>
      <c r="O236" s="5"/>
      <c r="P236" s="5"/>
      <c r="Q236" s="5"/>
      <c r="R236" s="5"/>
      <c r="S236" s="5"/>
      <c r="T236" s="5"/>
      <c r="U236" s="5"/>
      <c r="V236" s="5"/>
      <c r="W236" s="5"/>
      <c r="X236" s="5"/>
      <c r="Y236" s="5"/>
      <c r="Z236" s="5"/>
      <c r="AA236" s="5"/>
    </row>
    <row r="237" spans="7:27" s="6" customFormat="1">
      <c r="G237" s="5"/>
      <c r="H237" s="5"/>
      <c r="I237" s="5"/>
      <c r="J237" s="5"/>
      <c r="K237" s="5"/>
      <c r="L237" s="5"/>
      <c r="M237" s="5"/>
      <c r="N237" s="5"/>
      <c r="O237" s="5"/>
      <c r="P237" s="5"/>
      <c r="Q237" s="5"/>
      <c r="R237" s="5"/>
      <c r="S237" s="5"/>
      <c r="T237" s="5"/>
      <c r="U237" s="5"/>
      <c r="V237" s="5"/>
      <c r="W237" s="5"/>
      <c r="X237" s="5"/>
      <c r="Y237" s="5"/>
      <c r="Z237" s="5"/>
      <c r="AA237" s="5"/>
    </row>
    <row r="238" spans="7:27" s="6" customFormat="1">
      <c r="G238" s="5"/>
      <c r="H238" s="5"/>
      <c r="I238" s="5"/>
      <c r="J238" s="5"/>
      <c r="K238" s="5"/>
      <c r="L238" s="5"/>
      <c r="M238" s="5"/>
      <c r="N238" s="5"/>
      <c r="O238" s="5"/>
      <c r="P238" s="5"/>
      <c r="Q238" s="5"/>
      <c r="R238" s="5"/>
      <c r="S238" s="5"/>
      <c r="T238" s="5"/>
      <c r="U238" s="5"/>
      <c r="V238" s="5"/>
      <c r="W238" s="5"/>
      <c r="X238" s="5"/>
      <c r="Y238" s="5"/>
      <c r="Z238" s="5"/>
      <c r="AA238" s="5"/>
    </row>
    <row r="239" spans="7:27" s="6" customFormat="1">
      <c r="G239" s="5"/>
      <c r="H239" s="5"/>
      <c r="I239" s="5"/>
      <c r="J239" s="5"/>
      <c r="K239" s="5"/>
      <c r="L239" s="5"/>
      <c r="M239" s="5"/>
      <c r="N239" s="5"/>
      <c r="O239" s="5"/>
      <c r="P239" s="5"/>
      <c r="Q239" s="5"/>
      <c r="R239" s="5"/>
      <c r="S239" s="5"/>
      <c r="T239" s="5"/>
      <c r="U239" s="5"/>
      <c r="V239" s="5"/>
      <c r="W239" s="5"/>
      <c r="X239" s="5"/>
      <c r="Y239" s="5"/>
      <c r="Z239" s="5"/>
      <c r="AA239" s="5"/>
    </row>
    <row r="240" spans="7:27" s="6" customFormat="1">
      <c r="G240" s="5"/>
      <c r="H240" s="5"/>
      <c r="I240" s="5"/>
      <c r="J240" s="5"/>
      <c r="K240" s="5"/>
      <c r="L240" s="5"/>
      <c r="M240" s="5"/>
      <c r="N240" s="5"/>
      <c r="O240" s="5"/>
      <c r="P240" s="5"/>
      <c r="Q240" s="5"/>
      <c r="R240" s="5"/>
      <c r="S240" s="5"/>
      <c r="T240" s="5"/>
      <c r="U240" s="5"/>
      <c r="V240" s="5"/>
      <c r="W240" s="5"/>
      <c r="X240" s="5"/>
      <c r="Y240" s="5"/>
      <c r="Z240" s="5"/>
      <c r="AA240" s="5"/>
    </row>
    <row r="241" spans="7:27" s="6" customFormat="1">
      <c r="G241" s="5"/>
      <c r="H241" s="5"/>
      <c r="I241" s="5"/>
      <c r="J241" s="5"/>
      <c r="K241" s="5"/>
      <c r="L241" s="5"/>
      <c r="M241" s="5"/>
      <c r="N241" s="5"/>
      <c r="O241" s="5"/>
      <c r="P241" s="5"/>
      <c r="Q241" s="5"/>
      <c r="R241" s="5"/>
      <c r="S241" s="5"/>
      <c r="T241" s="5"/>
      <c r="U241" s="5"/>
      <c r="V241" s="5"/>
      <c r="W241" s="5"/>
      <c r="X241" s="5"/>
      <c r="Y241" s="5"/>
      <c r="Z241" s="5"/>
      <c r="AA241" s="5"/>
    </row>
    <row r="242" spans="7:27" s="6" customFormat="1">
      <c r="G242" s="5"/>
      <c r="H242" s="5"/>
      <c r="I242" s="5"/>
      <c r="J242" s="5"/>
      <c r="K242" s="5"/>
      <c r="L242" s="5"/>
      <c r="M242" s="5"/>
      <c r="N242" s="5"/>
      <c r="O242" s="5"/>
      <c r="P242" s="5"/>
      <c r="Q242" s="5"/>
      <c r="R242" s="5"/>
      <c r="S242" s="5"/>
      <c r="T242" s="5"/>
      <c r="U242" s="5"/>
      <c r="V242" s="5"/>
      <c r="W242" s="5"/>
      <c r="X242" s="5"/>
      <c r="Y242" s="5"/>
      <c r="Z242" s="5"/>
      <c r="AA242" s="5"/>
    </row>
    <row r="243" spans="7:27" s="6" customFormat="1">
      <c r="G243" s="5"/>
      <c r="H243" s="5"/>
      <c r="I243" s="5"/>
      <c r="J243" s="5"/>
      <c r="K243" s="5"/>
      <c r="L243" s="5"/>
      <c r="M243" s="5"/>
      <c r="N243" s="5"/>
      <c r="O243" s="5"/>
      <c r="P243" s="5"/>
      <c r="Q243" s="5"/>
      <c r="R243" s="5"/>
      <c r="S243" s="5"/>
      <c r="T243" s="5"/>
      <c r="U243" s="5"/>
      <c r="V243" s="5"/>
      <c r="W243" s="5"/>
      <c r="X243" s="5"/>
      <c r="Y243" s="5"/>
      <c r="Z243" s="5"/>
      <c r="AA243" s="5"/>
    </row>
    <row r="244" spans="7:27" s="6" customFormat="1">
      <c r="G244" s="5"/>
      <c r="H244" s="5"/>
      <c r="I244" s="5"/>
      <c r="J244" s="5"/>
      <c r="K244" s="5"/>
      <c r="L244" s="5"/>
      <c r="M244" s="5"/>
      <c r="N244" s="5"/>
      <c r="O244" s="5"/>
      <c r="P244" s="5"/>
      <c r="Q244" s="5"/>
      <c r="R244" s="5"/>
      <c r="S244" s="5"/>
      <c r="T244" s="5"/>
      <c r="U244" s="5"/>
      <c r="V244" s="5"/>
      <c r="W244" s="5"/>
      <c r="X244" s="5"/>
      <c r="Y244" s="5"/>
      <c r="Z244" s="5"/>
      <c r="AA244" s="5"/>
    </row>
    <row r="245" spans="7:27" s="6" customFormat="1">
      <c r="G245" s="5"/>
      <c r="H245" s="5"/>
      <c r="I245" s="5"/>
      <c r="J245" s="5"/>
      <c r="K245" s="5"/>
      <c r="L245" s="5"/>
      <c r="M245" s="5"/>
      <c r="N245" s="5"/>
      <c r="O245" s="5"/>
      <c r="P245" s="5"/>
      <c r="Q245" s="5"/>
      <c r="R245" s="5"/>
      <c r="S245" s="5"/>
      <c r="T245" s="5"/>
      <c r="U245" s="5"/>
      <c r="V245" s="5"/>
      <c r="W245" s="5"/>
      <c r="X245" s="5"/>
      <c r="Y245" s="5"/>
      <c r="Z245" s="5"/>
      <c r="AA245" s="5"/>
    </row>
    <row r="246" spans="7:27" s="6" customFormat="1">
      <c r="G246" s="5"/>
      <c r="H246" s="5"/>
      <c r="I246" s="5"/>
      <c r="J246" s="5"/>
      <c r="K246" s="5"/>
      <c r="L246" s="5"/>
      <c r="M246" s="5"/>
      <c r="N246" s="5"/>
      <c r="O246" s="5"/>
      <c r="P246" s="5"/>
      <c r="Q246" s="5"/>
      <c r="R246" s="5"/>
      <c r="S246" s="5"/>
      <c r="T246" s="5"/>
      <c r="U246" s="5"/>
      <c r="V246" s="5"/>
      <c r="W246" s="5"/>
      <c r="X246" s="5"/>
      <c r="Y246" s="5"/>
      <c r="Z246" s="5"/>
      <c r="AA246" s="5"/>
    </row>
    <row r="247" spans="7:27" s="6" customFormat="1">
      <c r="G247" s="5"/>
      <c r="H247" s="5"/>
      <c r="I247" s="5"/>
      <c r="J247" s="5"/>
      <c r="K247" s="5"/>
      <c r="L247" s="5"/>
      <c r="M247" s="5"/>
      <c r="N247" s="5"/>
      <c r="O247" s="5"/>
      <c r="P247" s="5"/>
      <c r="Q247" s="5"/>
      <c r="R247" s="5"/>
      <c r="S247" s="5"/>
      <c r="T247" s="5"/>
      <c r="U247" s="5"/>
      <c r="V247" s="5"/>
      <c r="W247" s="5"/>
      <c r="X247" s="5"/>
      <c r="Y247" s="5"/>
      <c r="Z247" s="5"/>
      <c r="AA247" s="5"/>
    </row>
    <row r="248" spans="7:27" s="6" customFormat="1">
      <c r="G248" s="5"/>
      <c r="H248" s="5"/>
      <c r="I248" s="5"/>
      <c r="J248" s="5"/>
      <c r="K248" s="5"/>
      <c r="L248" s="5"/>
      <c r="M248" s="5"/>
      <c r="N248" s="5"/>
      <c r="O248" s="5"/>
      <c r="P248" s="5"/>
      <c r="Q248" s="5"/>
      <c r="R248" s="5"/>
      <c r="S248" s="5"/>
      <c r="T248" s="5"/>
      <c r="U248" s="5"/>
      <c r="V248" s="5"/>
      <c r="W248" s="5"/>
      <c r="X248" s="5"/>
      <c r="Y248" s="5"/>
      <c r="Z248" s="5"/>
      <c r="AA248" s="5"/>
    </row>
    <row r="249" spans="7:27" s="6" customFormat="1">
      <c r="G249" s="5"/>
      <c r="H249" s="5"/>
      <c r="I249" s="5"/>
      <c r="J249" s="5"/>
      <c r="K249" s="5"/>
      <c r="L249" s="5"/>
      <c r="M249" s="5"/>
      <c r="N249" s="5"/>
      <c r="O249" s="5"/>
      <c r="P249" s="5"/>
      <c r="Q249" s="5"/>
      <c r="R249" s="5"/>
      <c r="S249" s="5"/>
      <c r="T249" s="5"/>
      <c r="U249" s="5"/>
      <c r="V249" s="5"/>
      <c r="W249" s="5"/>
      <c r="X249" s="5"/>
      <c r="Y249" s="5"/>
      <c r="Z249" s="5"/>
      <c r="AA249" s="5"/>
    </row>
    <row r="250" spans="7:27" s="6" customFormat="1">
      <c r="G250" s="5"/>
      <c r="H250" s="5"/>
      <c r="I250" s="5"/>
      <c r="J250" s="5"/>
      <c r="K250" s="5"/>
      <c r="L250" s="5"/>
      <c r="M250" s="5"/>
      <c r="N250" s="5"/>
      <c r="O250" s="5"/>
      <c r="P250" s="5"/>
      <c r="Q250" s="5"/>
      <c r="R250" s="5"/>
      <c r="S250" s="5"/>
      <c r="T250" s="5"/>
      <c r="U250" s="5"/>
      <c r="V250" s="5"/>
      <c r="W250" s="5"/>
      <c r="X250" s="5"/>
      <c r="Y250" s="5"/>
      <c r="Z250" s="5"/>
      <c r="AA250" s="5"/>
    </row>
    <row r="251" spans="7:27" s="6" customFormat="1">
      <c r="G251" s="5"/>
      <c r="H251" s="5"/>
      <c r="I251" s="5"/>
      <c r="J251" s="5"/>
      <c r="K251" s="5"/>
      <c r="L251" s="5"/>
      <c r="M251" s="5"/>
      <c r="N251" s="5"/>
      <c r="O251" s="5"/>
      <c r="P251" s="5"/>
      <c r="Q251" s="5"/>
      <c r="R251" s="5"/>
      <c r="S251" s="5"/>
      <c r="T251" s="5"/>
      <c r="U251" s="5"/>
      <c r="V251" s="5"/>
      <c r="W251" s="5"/>
      <c r="X251" s="5"/>
      <c r="Y251" s="5"/>
      <c r="Z251" s="5"/>
      <c r="AA251" s="5"/>
    </row>
    <row r="252" spans="7:27" s="6" customFormat="1">
      <c r="G252" s="5"/>
      <c r="H252" s="5"/>
      <c r="I252" s="5"/>
      <c r="J252" s="5"/>
      <c r="K252" s="5"/>
      <c r="L252" s="5"/>
      <c r="M252" s="5"/>
      <c r="N252" s="5"/>
      <c r="O252" s="5"/>
      <c r="P252" s="5"/>
      <c r="Q252" s="5"/>
      <c r="R252" s="5"/>
      <c r="S252" s="5"/>
      <c r="T252" s="5"/>
      <c r="U252" s="5"/>
      <c r="V252" s="5"/>
      <c r="W252" s="5"/>
      <c r="X252" s="5"/>
      <c r="Y252" s="5"/>
      <c r="Z252" s="5"/>
      <c r="AA252" s="5"/>
    </row>
    <row r="253" spans="7:27" s="6" customFormat="1">
      <c r="G253" s="5"/>
      <c r="H253" s="5"/>
      <c r="I253" s="5"/>
      <c r="J253" s="5"/>
      <c r="K253" s="5"/>
      <c r="L253" s="5"/>
      <c r="M253" s="5"/>
      <c r="N253" s="5"/>
      <c r="O253" s="5"/>
      <c r="P253" s="5"/>
      <c r="Q253" s="5"/>
      <c r="R253" s="5"/>
      <c r="S253" s="5"/>
      <c r="T253" s="5"/>
      <c r="U253" s="5"/>
      <c r="V253" s="5"/>
      <c r="W253" s="5"/>
      <c r="X253" s="5"/>
      <c r="Y253" s="5"/>
      <c r="Z253" s="5"/>
      <c r="AA253" s="5"/>
    </row>
    <row r="254" spans="7:27" s="6" customFormat="1">
      <c r="G254" s="5"/>
      <c r="H254" s="5"/>
      <c r="I254" s="5"/>
      <c r="J254" s="5"/>
      <c r="K254" s="5"/>
      <c r="L254" s="5"/>
      <c r="M254" s="5"/>
      <c r="N254" s="5"/>
      <c r="O254" s="5"/>
      <c r="P254" s="5"/>
      <c r="Q254" s="5"/>
      <c r="R254" s="5"/>
      <c r="S254" s="5"/>
      <c r="T254" s="5"/>
      <c r="U254" s="5"/>
      <c r="V254" s="5"/>
      <c r="W254" s="5"/>
      <c r="X254" s="5"/>
      <c r="Y254" s="5"/>
      <c r="Z254" s="5"/>
      <c r="AA254" s="5"/>
    </row>
    <row r="255" spans="7:27" s="6" customFormat="1">
      <c r="G255" s="5"/>
      <c r="H255" s="5"/>
      <c r="I255" s="5"/>
      <c r="J255" s="5"/>
      <c r="K255" s="5"/>
      <c r="L255" s="5"/>
      <c r="M255" s="5"/>
      <c r="N255" s="5"/>
      <c r="O255" s="5"/>
      <c r="P255" s="5"/>
      <c r="Q255" s="5"/>
      <c r="R255" s="5"/>
      <c r="S255" s="5"/>
      <c r="T255" s="5"/>
      <c r="U255" s="5"/>
      <c r="V255" s="5"/>
      <c r="W255" s="5"/>
      <c r="X255" s="5"/>
      <c r="Y255" s="5"/>
      <c r="Z255" s="5"/>
      <c r="AA255" s="5"/>
    </row>
    <row r="256" spans="7:27" s="6" customFormat="1">
      <c r="G256" s="5"/>
      <c r="H256" s="5"/>
      <c r="I256" s="5"/>
      <c r="J256" s="5"/>
      <c r="K256" s="5"/>
      <c r="L256" s="5"/>
      <c r="M256" s="5"/>
      <c r="N256" s="5"/>
      <c r="O256" s="5"/>
      <c r="P256" s="5"/>
      <c r="Q256" s="5"/>
      <c r="R256" s="5"/>
      <c r="S256" s="5"/>
      <c r="T256" s="5"/>
      <c r="U256" s="5"/>
      <c r="V256" s="5"/>
      <c r="W256" s="5"/>
      <c r="X256" s="5"/>
      <c r="Y256" s="5"/>
      <c r="Z256" s="5"/>
      <c r="AA256" s="5"/>
    </row>
    <row r="257" spans="7:27" s="6" customFormat="1">
      <c r="G257" s="5"/>
      <c r="H257" s="5"/>
      <c r="I257" s="5"/>
      <c r="J257" s="5"/>
      <c r="K257" s="5"/>
      <c r="L257" s="5"/>
      <c r="M257" s="5"/>
      <c r="N257" s="5"/>
      <c r="O257" s="5"/>
      <c r="P257" s="5"/>
      <c r="Q257" s="5"/>
      <c r="R257" s="5"/>
      <c r="S257" s="5"/>
      <c r="T257" s="5"/>
      <c r="U257" s="5"/>
      <c r="V257" s="5"/>
      <c r="W257" s="5"/>
      <c r="X257" s="5"/>
      <c r="Y257" s="5"/>
      <c r="Z257" s="5"/>
      <c r="AA257" s="5"/>
    </row>
    <row r="258" spans="7:27" s="6" customFormat="1">
      <c r="G258" s="5"/>
      <c r="H258" s="5"/>
      <c r="I258" s="5"/>
      <c r="J258" s="5"/>
      <c r="K258" s="5"/>
      <c r="L258" s="5"/>
      <c r="M258" s="5"/>
      <c r="N258" s="5"/>
      <c r="O258" s="5"/>
      <c r="P258" s="5"/>
      <c r="Q258" s="5"/>
      <c r="R258" s="5"/>
      <c r="S258" s="5"/>
      <c r="T258" s="5"/>
      <c r="U258" s="5"/>
      <c r="V258" s="5"/>
      <c r="W258" s="5"/>
      <c r="X258" s="5"/>
      <c r="Y258" s="5"/>
      <c r="Z258" s="5"/>
      <c r="AA258" s="5"/>
    </row>
    <row r="259" spans="7:27" s="6" customFormat="1">
      <c r="G259" s="5"/>
      <c r="H259" s="5"/>
      <c r="I259" s="5"/>
      <c r="J259" s="5"/>
      <c r="K259" s="5"/>
      <c r="L259" s="5"/>
      <c r="M259" s="5"/>
      <c r="N259" s="5"/>
      <c r="O259" s="5"/>
      <c r="P259" s="5"/>
      <c r="Q259" s="5"/>
      <c r="R259" s="5"/>
      <c r="S259" s="5"/>
      <c r="T259" s="5"/>
      <c r="U259" s="5"/>
      <c r="V259" s="5"/>
      <c r="W259" s="5"/>
      <c r="X259" s="5"/>
      <c r="Y259" s="5"/>
      <c r="Z259" s="5"/>
      <c r="AA259" s="5"/>
    </row>
    <row r="260" spans="7:27" s="6" customFormat="1">
      <c r="G260" s="5"/>
      <c r="H260" s="5"/>
      <c r="I260" s="5"/>
      <c r="J260" s="5"/>
      <c r="K260" s="5"/>
      <c r="L260" s="5"/>
      <c r="M260" s="5"/>
      <c r="N260" s="5"/>
      <c r="O260" s="5"/>
      <c r="P260" s="5"/>
      <c r="Q260" s="5"/>
      <c r="R260" s="5"/>
      <c r="S260" s="5"/>
      <c r="T260" s="5"/>
      <c r="U260" s="5"/>
      <c r="V260" s="5"/>
      <c r="W260" s="5"/>
      <c r="X260" s="5"/>
      <c r="Y260" s="5"/>
      <c r="Z260" s="5"/>
      <c r="AA260" s="5"/>
    </row>
    <row r="261" spans="7:27" s="6" customFormat="1">
      <c r="G261" s="5"/>
      <c r="H261" s="5"/>
      <c r="I261" s="5"/>
      <c r="J261" s="5"/>
      <c r="K261" s="5"/>
      <c r="L261" s="5"/>
      <c r="M261" s="5"/>
      <c r="N261" s="5"/>
      <c r="O261" s="5"/>
      <c r="P261" s="5"/>
      <c r="Q261" s="5"/>
      <c r="R261" s="5"/>
      <c r="S261" s="5"/>
      <c r="T261" s="5"/>
      <c r="U261" s="5"/>
      <c r="V261" s="5"/>
      <c r="W261" s="5"/>
      <c r="X261" s="5"/>
      <c r="Y261" s="5"/>
      <c r="Z261" s="5"/>
      <c r="AA261" s="5"/>
    </row>
    <row r="262" spans="7:27" s="6" customFormat="1">
      <c r="G262" s="5"/>
      <c r="H262" s="5"/>
      <c r="I262" s="5"/>
      <c r="J262" s="5"/>
      <c r="K262" s="5"/>
      <c r="L262" s="5"/>
      <c r="M262" s="5"/>
      <c r="N262" s="5"/>
      <c r="O262" s="5"/>
      <c r="P262" s="5"/>
      <c r="Q262" s="5"/>
      <c r="R262" s="5"/>
      <c r="S262" s="5"/>
      <c r="T262" s="5"/>
      <c r="U262" s="5"/>
      <c r="V262" s="5"/>
      <c r="W262" s="5"/>
      <c r="X262" s="5"/>
      <c r="Y262" s="5"/>
      <c r="Z262" s="5"/>
      <c r="AA262" s="5"/>
    </row>
    <row r="263" spans="7:27" s="6" customFormat="1">
      <c r="G263" s="5"/>
      <c r="H263" s="5"/>
      <c r="I263" s="5"/>
      <c r="J263" s="5"/>
      <c r="K263" s="5"/>
      <c r="L263" s="5"/>
      <c r="M263" s="5"/>
      <c r="N263" s="5"/>
      <c r="O263" s="5"/>
      <c r="P263" s="5"/>
      <c r="Q263" s="5"/>
      <c r="R263" s="5"/>
      <c r="S263" s="5"/>
      <c r="T263" s="5"/>
      <c r="U263" s="5"/>
      <c r="V263" s="5"/>
      <c r="W263" s="5"/>
      <c r="X263" s="5"/>
      <c r="Y263" s="5"/>
      <c r="Z263" s="5"/>
      <c r="AA263" s="5"/>
    </row>
    <row r="264" spans="7:27" s="6" customFormat="1">
      <c r="G264" s="5"/>
      <c r="H264" s="5"/>
      <c r="I264" s="5"/>
      <c r="J264" s="5"/>
      <c r="K264" s="5"/>
      <c r="L264" s="5"/>
      <c r="M264" s="5"/>
      <c r="N264" s="5"/>
      <c r="O264" s="5"/>
      <c r="P264" s="5"/>
      <c r="Q264" s="5"/>
      <c r="R264" s="5"/>
      <c r="S264" s="5"/>
      <c r="T264" s="5"/>
      <c r="U264" s="5"/>
      <c r="V264" s="5"/>
      <c r="W264" s="5"/>
      <c r="X264" s="5"/>
      <c r="Y264" s="5"/>
      <c r="Z264" s="5"/>
      <c r="AA264" s="5"/>
    </row>
    <row r="265" spans="7:27" s="6" customFormat="1">
      <c r="G265" s="5"/>
      <c r="H265" s="5"/>
      <c r="I265" s="5"/>
      <c r="J265" s="5"/>
      <c r="K265" s="5"/>
      <c r="L265" s="5"/>
      <c r="M265" s="5"/>
      <c r="N265" s="5"/>
      <c r="O265" s="5"/>
      <c r="P265" s="5"/>
      <c r="Q265" s="5"/>
      <c r="R265" s="5"/>
      <c r="S265" s="5"/>
      <c r="T265" s="5"/>
      <c r="U265" s="5"/>
      <c r="V265" s="5"/>
      <c r="W265" s="5"/>
      <c r="X265" s="5"/>
      <c r="Y265" s="5"/>
      <c r="Z265" s="5"/>
      <c r="AA265" s="5"/>
    </row>
    <row r="266" spans="7:27" s="6" customFormat="1">
      <c r="G266" s="5"/>
      <c r="H266" s="5"/>
      <c r="I266" s="5"/>
      <c r="J266" s="5"/>
      <c r="K266" s="5"/>
      <c r="L266" s="5"/>
      <c r="M266" s="5"/>
      <c r="N266" s="5"/>
      <c r="O266" s="5"/>
      <c r="P266" s="5"/>
      <c r="Q266" s="5"/>
      <c r="R266" s="5"/>
      <c r="S266" s="5"/>
      <c r="T266" s="5"/>
      <c r="U266" s="5"/>
      <c r="V266" s="5"/>
      <c r="W266" s="5"/>
      <c r="X266" s="5"/>
      <c r="Y266" s="5"/>
      <c r="Z266" s="5"/>
      <c r="AA266" s="5"/>
    </row>
    <row r="267" spans="7:27" s="6" customFormat="1">
      <c r="G267" s="5"/>
      <c r="H267" s="5"/>
      <c r="I267" s="5"/>
      <c r="J267" s="5"/>
      <c r="K267" s="5"/>
      <c r="L267" s="5"/>
      <c r="M267" s="5"/>
      <c r="N267" s="5"/>
      <c r="O267" s="5"/>
      <c r="P267" s="5"/>
      <c r="Q267" s="5"/>
      <c r="R267" s="5"/>
      <c r="S267" s="5"/>
      <c r="T267" s="5"/>
      <c r="U267" s="5"/>
      <c r="V267" s="5"/>
      <c r="W267" s="5"/>
      <c r="X267" s="5"/>
      <c r="Y267" s="5"/>
      <c r="Z267" s="5"/>
      <c r="AA267" s="5"/>
    </row>
    <row r="268" spans="7:27" s="6" customFormat="1">
      <c r="G268" s="5"/>
      <c r="H268" s="5"/>
      <c r="I268" s="5"/>
      <c r="J268" s="5"/>
      <c r="K268" s="5"/>
      <c r="L268" s="5"/>
      <c r="M268" s="5"/>
      <c r="N268" s="5"/>
      <c r="O268" s="5"/>
      <c r="P268" s="5"/>
      <c r="Q268" s="5"/>
      <c r="R268" s="5"/>
      <c r="S268" s="5"/>
      <c r="T268" s="5"/>
      <c r="U268" s="5"/>
      <c r="V268" s="5"/>
      <c r="W268" s="5"/>
      <c r="X268" s="5"/>
      <c r="Y268" s="5"/>
      <c r="Z268" s="5"/>
      <c r="AA268" s="5"/>
    </row>
    <row r="269" spans="7:27" s="6" customFormat="1">
      <c r="G269" s="5"/>
      <c r="H269" s="5"/>
      <c r="I269" s="5"/>
      <c r="J269" s="5"/>
      <c r="K269" s="5"/>
      <c r="L269" s="5"/>
      <c r="M269" s="5"/>
      <c r="N269" s="5"/>
      <c r="O269" s="5"/>
      <c r="P269" s="5"/>
      <c r="Q269" s="5"/>
      <c r="R269" s="5"/>
      <c r="S269" s="5"/>
      <c r="T269" s="5"/>
      <c r="U269" s="5"/>
      <c r="V269" s="5"/>
      <c r="W269" s="5"/>
      <c r="X269" s="5"/>
      <c r="Y269" s="5"/>
      <c r="Z269" s="5"/>
      <c r="AA269" s="5"/>
    </row>
    <row r="270" spans="7:27" s="6" customFormat="1">
      <c r="G270" s="5"/>
      <c r="H270" s="5"/>
      <c r="I270" s="5"/>
      <c r="J270" s="5"/>
      <c r="K270" s="5"/>
      <c r="L270" s="5"/>
      <c r="M270" s="5"/>
      <c r="N270" s="5"/>
      <c r="O270" s="5"/>
      <c r="P270" s="5"/>
      <c r="Q270" s="5"/>
      <c r="R270" s="5"/>
      <c r="S270" s="5"/>
      <c r="T270" s="5"/>
      <c r="U270" s="5"/>
      <c r="V270" s="5"/>
      <c r="W270" s="5"/>
      <c r="X270" s="5"/>
      <c r="Y270" s="5"/>
      <c r="Z270" s="5"/>
      <c r="AA270" s="5"/>
    </row>
    <row r="271" spans="7:27" s="6" customFormat="1">
      <c r="G271" s="5"/>
      <c r="H271" s="5"/>
      <c r="I271" s="5"/>
      <c r="J271" s="5"/>
      <c r="K271" s="5"/>
      <c r="L271" s="5"/>
      <c r="M271" s="5"/>
      <c r="N271" s="5"/>
      <c r="O271" s="5"/>
      <c r="P271" s="5"/>
      <c r="Q271" s="5"/>
      <c r="R271" s="5"/>
      <c r="S271" s="5"/>
      <c r="T271" s="5"/>
      <c r="U271" s="5"/>
      <c r="V271" s="5"/>
      <c r="W271" s="5"/>
      <c r="X271" s="5"/>
      <c r="Y271" s="5"/>
      <c r="Z271" s="5"/>
      <c r="AA271" s="5"/>
    </row>
    <row r="272" spans="7:27" s="6" customFormat="1">
      <c r="G272" s="5"/>
      <c r="H272" s="5"/>
      <c r="I272" s="5"/>
      <c r="J272" s="5"/>
      <c r="K272" s="5"/>
      <c r="L272" s="5"/>
      <c r="M272" s="5"/>
      <c r="N272" s="5"/>
      <c r="O272" s="5"/>
      <c r="P272" s="5"/>
      <c r="Q272" s="5"/>
      <c r="R272" s="5"/>
      <c r="S272" s="5"/>
      <c r="T272" s="5"/>
      <c r="U272" s="5"/>
      <c r="V272" s="5"/>
      <c r="W272" s="5"/>
      <c r="X272" s="5"/>
      <c r="Y272" s="5"/>
      <c r="Z272" s="5"/>
      <c r="AA272" s="5"/>
    </row>
  </sheetData>
  <sheetProtection algorithmName="SHA-512" hashValue="KgWVfOLJOYfcr9NtWJ81lSKfG4U3bpnmk12WwOtG4HyG2OeD+Qtu2Nj+XXsq65KFcpJrvbuZnKbZfxqkh2v0CQ==" saltValue="pVtoJ+lA4y0lZLNzT5bUyw==" spinCount="100000" sheet="1" selectLockedCells="1"/>
  <mergeCells count="14">
    <mergeCell ref="C12:E12"/>
    <mergeCell ref="B5:C5"/>
    <mergeCell ref="C8:E8"/>
    <mergeCell ref="C9:E9"/>
    <mergeCell ref="C10:E10"/>
    <mergeCell ref="C11:E11"/>
    <mergeCell ref="C31:F31"/>
    <mergeCell ref="C13:E13"/>
    <mergeCell ref="B15:B16"/>
    <mergeCell ref="C15:D15"/>
    <mergeCell ref="C16:D16"/>
    <mergeCell ref="B19:F19"/>
    <mergeCell ref="B26:F26"/>
    <mergeCell ref="C24:F24"/>
  </mergeCells>
  <pageMargins left="0.70000000000000007" right="0.70000000000000007" top="0.75000000000000011" bottom="0.75000000000000011" header="0.30000000000000004" footer="0.30000000000000004"/>
  <pageSetup scale="72" fitToHeight="0" orientation="portrait" horizontalDpi="360" verticalDpi="360"/>
  <headerFooter>
    <oddHeader>&amp;CVersion 1.2</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11266" r:id="rId3" name="Check Box 2">
              <controlPr defaultSize="0" autoFill="0" autoLine="0" autoPict="0">
                <anchor moveWithCells="1">
                  <from>
                    <xdr:col>2</xdr:col>
                    <xdr:colOff>419100</xdr:colOff>
                    <xdr:row>20</xdr:row>
                    <xdr:rowOff>12700</xdr:rowOff>
                  </from>
                  <to>
                    <xdr:col>2</xdr:col>
                    <xdr:colOff>698500</xdr:colOff>
                    <xdr:row>20</xdr:row>
                    <xdr:rowOff>190500</xdr:rowOff>
                  </to>
                </anchor>
              </controlPr>
            </control>
          </mc:Choice>
        </mc:AlternateContent>
        <mc:AlternateContent xmlns:mc="http://schemas.openxmlformats.org/markup-compatibility/2006">
          <mc:Choice Requires="x14">
            <control shapeId="11267" r:id="rId4" name="Check Box 3">
              <controlPr defaultSize="0" autoFill="0" autoLine="0" autoPict="0">
                <anchor moveWithCells="1">
                  <from>
                    <xdr:col>3</xdr:col>
                    <xdr:colOff>419100</xdr:colOff>
                    <xdr:row>20</xdr:row>
                    <xdr:rowOff>12700</xdr:rowOff>
                  </from>
                  <to>
                    <xdr:col>3</xdr:col>
                    <xdr:colOff>698500</xdr:colOff>
                    <xdr:row>20</xdr:row>
                    <xdr:rowOff>190500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4</xdr:col>
                    <xdr:colOff>419100</xdr:colOff>
                    <xdr:row>20</xdr:row>
                    <xdr:rowOff>12700</xdr:rowOff>
                  </from>
                  <to>
                    <xdr:col>4</xdr:col>
                    <xdr:colOff>698500</xdr:colOff>
                    <xdr:row>20</xdr:row>
                    <xdr:rowOff>190500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2</xdr:col>
                    <xdr:colOff>419100</xdr:colOff>
                    <xdr:row>22</xdr:row>
                    <xdr:rowOff>12700</xdr:rowOff>
                  </from>
                  <to>
                    <xdr:col>2</xdr:col>
                    <xdr:colOff>698500</xdr:colOff>
                    <xdr:row>22</xdr:row>
                    <xdr:rowOff>190500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3</xdr:col>
                    <xdr:colOff>419100</xdr:colOff>
                    <xdr:row>22</xdr:row>
                    <xdr:rowOff>12700</xdr:rowOff>
                  </from>
                  <to>
                    <xdr:col>3</xdr:col>
                    <xdr:colOff>698500</xdr:colOff>
                    <xdr:row>22</xdr:row>
                    <xdr:rowOff>190500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4</xdr:col>
                    <xdr:colOff>419100</xdr:colOff>
                    <xdr:row>22</xdr:row>
                    <xdr:rowOff>12700</xdr:rowOff>
                  </from>
                  <to>
                    <xdr:col>4</xdr:col>
                    <xdr:colOff>698500</xdr:colOff>
                    <xdr:row>22</xdr:row>
                    <xdr:rowOff>190500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2</xdr:col>
                    <xdr:colOff>419100</xdr:colOff>
                    <xdr:row>21</xdr:row>
                    <xdr:rowOff>12700</xdr:rowOff>
                  </from>
                  <to>
                    <xdr:col>2</xdr:col>
                    <xdr:colOff>698500</xdr:colOff>
                    <xdr:row>21</xdr:row>
                    <xdr:rowOff>190500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3</xdr:col>
                    <xdr:colOff>419100</xdr:colOff>
                    <xdr:row>21</xdr:row>
                    <xdr:rowOff>12700</xdr:rowOff>
                  </from>
                  <to>
                    <xdr:col>3</xdr:col>
                    <xdr:colOff>698500</xdr:colOff>
                    <xdr:row>21</xdr:row>
                    <xdr:rowOff>190500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4</xdr:col>
                    <xdr:colOff>419100</xdr:colOff>
                    <xdr:row>21</xdr:row>
                    <xdr:rowOff>12700</xdr:rowOff>
                  </from>
                  <to>
                    <xdr:col>4</xdr:col>
                    <xdr:colOff>698500</xdr:colOff>
                    <xdr:row>21</xdr:row>
                    <xdr:rowOff>190500</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5</xdr:col>
                    <xdr:colOff>419100</xdr:colOff>
                    <xdr:row>20</xdr:row>
                    <xdr:rowOff>12700</xdr:rowOff>
                  </from>
                  <to>
                    <xdr:col>5</xdr:col>
                    <xdr:colOff>698500</xdr:colOff>
                    <xdr:row>20</xdr:row>
                    <xdr:rowOff>190500</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5</xdr:col>
                    <xdr:colOff>419100</xdr:colOff>
                    <xdr:row>22</xdr:row>
                    <xdr:rowOff>12700</xdr:rowOff>
                  </from>
                  <to>
                    <xdr:col>5</xdr:col>
                    <xdr:colOff>698500</xdr:colOff>
                    <xdr:row>22</xdr:row>
                    <xdr:rowOff>190500</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2</xdr:col>
                    <xdr:colOff>419100</xdr:colOff>
                    <xdr:row>28</xdr:row>
                    <xdr:rowOff>12700</xdr:rowOff>
                  </from>
                  <to>
                    <xdr:col>2</xdr:col>
                    <xdr:colOff>698500</xdr:colOff>
                    <xdr:row>28</xdr:row>
                    <xdr:rowOff>184150</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3</xdr:col>
                    <xdr:colOff>419100</xdr:colOff>
                    <xdr:row>28</xdr:row>
                    <xdr:rowOff>12700</xdr:rowOff>
                  </from>
                  <to>
                    <xdr:col>3</xdr:col>
                    <xdr:colOff>698500</xdr:colOff>
                    <xdr:row>28</xdr:row>
                    <xdr:rowOff>184150</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4</xdr:col>
                    <xdr:colOff>419100</xdr:colOff>
                    <xdr:row>28</xdr:row>
                    <xdr:rowOff>12700</xdr:rowOff>
                  </from>
                  <to>
                    <xdr:col>4</xdr:col>
                    <xdr:colOff>698500</xdr:colOff>
                    <xdr:row>28</xdr:row>
                    <xdr:rowOff>184150</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2</xdr:col>
                    <xdr:colOff>419100</xdr:colOff>
                    <xdr:row>29</xdr:row>
                    <xdr:rowOff>12700</xdr:rowOff>
                  </from>
                  <to>
                    <xdr:col>2</xdr:col>
                    <xdr:colOff>698500</xdr:colOff>
                    <xdr:row>29</xdr:row>
                    <xdr:rowOff>184150</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3</xdr:col>
                    <xdr:colOff>419100</xdr:colOff>
                    <xdr:row>29</xdr:row>
                    <xdr:rowOff>12700</xdr:rowOff>
                  </from>
                  <to>
                    <xdr:col>3</xdr:col>
                    <xdr:colOff>698500</xdr:colOff>
                    <xdr:row>29</xdr:row>
                    <xdr:rowOff>184150</xdr:rowOff>
                  </to>
                </anchor>
              </controlPr>
            </control>
          </mc:Choice>
        </mc:AlternateContent>
        <mc:AlternateContent xmlns:mc="http://schemas.openxmlformats.org/markup-compatibility/2006">
          <mc:Choice Requires="x14">
            <control shapeId="11282" r:id="rId19" name="Check Box 18">
              <controlPr defaultSize="0" autoFill="0" autoLine="0" autoPict="0">
                <anchor moveWithCells="1">
                  <from>
                    <xdr:col>4</xdr:col>
                    <xdr:colOff>419100</xdr:colOff>
                    <xdr:row>29</xdr:row>
                    <xdr:rowOff>12700</xdr:rowOff>
                  </from>
                  <to>
                    <xdr:col>4</xdr:col>
                    <xdr:colOff>698500</xdr:colOff>
                    <xdr:row>29</xdr:row>
                    <xdr:rowOff>184150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3</xdr:col>
                    <xdr:colOff>419100</xdr:colOff>
                    <xdr:row>27</xdr:row>
                    <xdr:rowOff>12700</xdr:rowOff>
                  </from>
                  <to>
                    <xdr:col>3</xdr:col>
                    <xdr:colOff>698500</xdr:colOff>
                    <xdr:row>27</xdr:row>
                    <xdr:rowOff>190500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4</xdr:col>
                    <xdr:colOff>419100</xdr:colOff>
                    <xdr:row>27</xdr:row>
                    <xdr:rowOff>12700</xdr:rowOff>
                  </from>
                  <to>
                    <xdr:col>4</xdr:col>
                    <xdr:colOff>698500</xdr:colOff>
                    <xdr:row>27</xdr:row>
                    <xdr:rowOff>184150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xdr:col>
                    <xdr:colOff>419100</xdr:colOff>
                    <xdr:row>27</xdr:row>
                    <xdr:rowOff>12700</xdr:rowOff>
                  </from>
                  <to>
                    <xdr:col>2</xdr:col>
                    <xdr:colOff>698500</xdr:colOff>
                    <xdr:row>27</xdr:row>
                    <xdr:rowOff>190500</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5</xdr:col>
                    <xdr:colOff>419100</xdr:colOff>
                    <xdr:row>21</xdr:row>
                    <xdr:rowOff>12700</xdr:rowOff>
                  </from>
                  <to>
                    <xdr:col>5</xdr:col>
                    <xdr:colOff>698500</xdr:colOff>
                    <xdr:row>21</xdr:row>
                    <xdr:rowOff>184150</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5</xdr:col>
                    <xdr:colOff>419100</xdr:colOff>
                    <xdr:row>27</xdr:row>
                    <xdr:rowOff>12700</xdr:rowOff>
                  </from>
                  <to>
                    <xdr:col>5</xdr:col>
                    <xdr:colOff>698500</xdr:colOff>
                    <xdr:row>27</xdr:row>
                    <xdr:rowOff>184150</xdr:rowOff>
                  </to>
                </anchor>
              </controlPr>
            </control>
          </mc:Choice>
        </mc:AlternateContent>
        <mc:AlternateContent xmlns:mc="http://schemas.openxmlformats.org/markup-compatibility/2006">
          <mc:Choice Requires="x14">
            <control shapeId="11288" r:id="rId25" name="Check Box 24">
              <controlPr defaultSize="0" autoFill="0" autoLine="0" autoPict="0">
                <anchor moveWithCells="1">
                  <from>
                    <xdr:col>5</xdr:col>
                    <xdr:colOff>419100</xdr:colOff>
                    <xdr:row>28</xdr:row>
                    <xdr:rowOff>12700</xdr:rowOff>
                  </from>
                  <to>
                    <xdr:col>5</xdr:col>
                    <xdr:colOff>698500</xdr:colOff>
                    <xdr:row>28</xdr:row>
                    <xdr:rowOff>190500</xdr:rowOff>
                  </to>
                </anchor>
              </controlPr>
            </control>
          </mc:Choice>
        </mc:AlternateContent>
        <mc:AlternateContent xmlns:mc="http://schemas.openxmlformats.org/markup-compatibility/2006">
          <mc:Choice Requires="x14">
            <control shapeId="11289" r:id="rId26" name="Check Box 25">
              <controlPr defaultSize="0" autoFill="0" autoLine="0" autoPict="0">
                <anchor moveWithCells="1">
                  <from>
                    <xdr:col>5</xdr:col>
                    <xdr:colOff>419100</xdr:colOff>
                    <xdr:row>29</xdr:row>
                    <xdr:rowOff>12700</xdr:rowOff>
                  </from>
                  <to>
                    <xdr:col>5</xdr:col>
                    <xdr:colOff>698500</xdr:colOff>
                    <xdr:row>29</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799F8D-9EDE-4F46-87B2-089102C4F458}">
          <x14:formula1>
            <xm:f>'Background info - ignore'!$A$2:$A$6</xm:f>
          </x14:formula1>
          <xm:sqref>C13:E13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H24"/>
  <sheetViews>
    <sheetView zoomScale="150" zoomScaleNormal="150" zoomScalePageLayoutView="150" workbookViewId="0">
      <selection activeCell="D9" sqref="D9"/>
    </sheetView>
  </sheetViews>
  <sheetFormatPr defaultColWidth="11.453125" defaultRowHeight="14.5"/>
  <cols>
    <col min="1" max="1" width="2.453125" customWidth="1"/>
    <col min="2" max="2" width="37.26953125" customWidth="1"/>
    <col min="4" max="4" width="14.7265625" customWidth="1"/>
    <col min="8" max="8" width="3.7265625" customWidth="1"/>
  </cols>
  <sheetData>
    <row r="1" spans="1:8" ht="28.5">
      <c r="A1" s="1"/>
      <c r="B1" s="1" t="s">
        <v>48</v>
      </c>
      <c r="C1" s="1"/>
      <c r="D1" s="1"/>
      <c r="E1" s="1"/>
      <c r="F1" s="1"/>
      <c r="G1" s="2"/>
      <c r="H1" s="2"/>
    </row>
    <row r="2" spans="1:8" ht="63" customHeight="1">
      <c r="A2" s="2"/>
      <c r="B2" s="156" t="s">
        <v>90</v>
      </c>
      <c r="C2" s="156"/>
      <c r="D2" s="31" t="s">
        <v>34</v>
      </c>
      <c r="E2" s="2"/>
      <c r="F2" s="2"/>
      <c r="G2" s="2"/>
      <c r="H2" s="2"/>
    </row>
    <row r="3" spans="1:8">
      <c r="A3" s="2"/>
      <c r="B3" s="2"/>
      <c r="C3" s="2"/>
      <c r="D3" s="2"/>
      <c r="E3" s="2"/>
      <c r="F3" s="2"/>
      <c r="G3" s="2"/>
      <c r="H3" s="2"/>
    </row>
    <row r="4" spans="1:8">
      <c r="A4" s="2"/>
      <c r="B4" s="2"/>
      <c r="C4" s="2"/>
      <c r="D4" s="2"/>
      <c r="E4" s="2"/>
      <c r="F4" s="2"/>
      <c r="G4" s="2"/>
      <c r="H4" s="2"/>
    </row>
    <row r="5" spans="1:8" ht="26">
      <c r="A5" s="2"/>
      <c r="B5" s="168" t="s">
        <v>49</v>
      </c>
      <c r="C5" s="170" t="s">
        <v>35</v>
      </c>
      <c r="D5" s="171"/>
      <c r="E5" s="120">
        <f>'Tab 1 - Business &amp; Waste Info'!E15</f>
        <v>43466</v>
      </c>
      <c r="F5" s="11" t="s">
        <v>41</v>
      </c>
      <c r="G5" s="2"/>
      <c r="H5" s="2"/>
    </row>
    <row r="6" spans="1:8">
      <c r="A6" s="2"/>
      <c r="B6" s="169"/>
      <c r="C6" s="170" t="s">
        <v>36</v>
      </c>
      <c r="D6" s="171"/>
      <c r="E6" s="120">
        <f>'Tab 1 - Business &amp; Waste Info'!E16</f>
        <v>43831</v>
      </c>
      <c r="F6" s="28">
        <f>E6-E5</f>
        <v>365</v>
      </c>
      <c r="G6" s="2"/>
      <c r="H6" s="2"/>
    </row>
    <row r="7" spans="1:8" ht="15.5">
      <c r="A7" s="5"/>
      <c r="B7" s="10"/>
      <c r="C7" s="9"/>
      <c r="D7" s="9"/>
      <c r="E7" s="8"/>
      <c r="F7" s="8"/>
      <c r="G7" s="2"/>
      <c r="H7" s="2"/>
    </row>
    <row r="8" spans="1:8" ht="65">
      <c r="A8" s="2"/>
      <c r="B8" s="73" t="s">
        <v>68</v>
      </c>
      <c r="C8" s="74" t="s">
        <v>67</v>
      </c>
      <c r="D8" s="75" t="s">
        <v>72</v>
      </c>
      <c r="E8" s="75" t="s">
        <v>71</v>
      </c>
      <c r="F8" s="33" t="s">
        <v>64</v>
      </c>
      <c r="G8" s="75" t="s">
        <v>70</v>
      </c>
      <c r="H8" s="2"/>
    </row>
    <row r="9" spans="1:8">
      <c r="A9" s="2"/>
      <c r="B9" s="172" t="s">
        <v>45</v>
      </c>
      <c r="C9" s="76" t="s">
        <v>65</v>
      </c>
      <c r="D9" s="121"/>
      <c r="E9" s="30">
        <f t="shared" ref="E9:E18" si="0">D9/F$6*365</f>
        <v>0</v>
      </c>
      <c r="F9" s="30">
        <v>80</v>
      </c>
      <c r="G9" s="101">
        <f t="shared" ref="G9:G18" si="1">D9*F9/1000</f>
        <v>0</v>
      </c>
      <c r="H9" s="2"/>
    </row>
    <row r="10" spans="1:8" ht="15" thickBot="1">
      <c r="A10" s="2"/>
      <c r="B10" s="165"/>
      <c r="C10" s="77" t="s">
        <v>66</v>
      </c>
      <c r="D10" s="122"/>
      <c r="E10" s="35">
        <f t="shared" si="0"/>
        <v>0</v>
      </c>
      <c r="F10" s="35">
        <v>135</v>
      </c>
      <c r="G10" s="105">
        <f t="shared" si="1"/>
        <v>0</v>
      </c>
      <c r="H10" s="2"/>
    </row>
    <row r="11" spans="1:8">
      <c r="A11" s="2"/>
      <c r="B11" s="163" t="s">
        <v>43</v>
      </c>
      <c r="C11" s="78" t="s">
        <v>60</v>
      </c>
      <c r="D11" s="123"/>
      <c r="E11" s="36">
        <f t="shared" si="0"/>
        <v>0</v>
      </c>
      <c r="F11" s="36">
        <v>34</v>
      </c>
      <c r="G11" s="106">
        <f t="shared" si="1"/>
        <v>0</v>
      </c>
      <c r="H11" s="2"/>
    </row>
    <row r="12" spans="1:8">
      <c r="A12" s="2"/>
      <c r="B12" s="164"/>
      <c r="C12" s="76" t="s">
        <v>61</v>
      </c>
      <c r="D12" s="121"/>
      <c r="E12" s="30">
        <f t="shared" si="0"/>
        <v>0</v>
      </c>
      <c r="F12" s="30">
        <v>51</v>
      </c>
      <c r="G12" s="101">
        <f t="shared" si="1"/>
        <v>0</v>
      </c>
      <c r="H12" s="2"/>
    </row>
    <row r="13" spans="1:8">
      <c r="A13" s="2"/>
      <c r="B13" s="164"/>
      <c r="C13" s="76" t="s">
        <v>62</v>
      </c>
      <c r="D13" s="121"/>
      <c r="E13" s="30">
        <f t="shared" si="0"/>
        <v>0</v>
      </c>
      <c r="F13" s="30">
        <v>95</v>
      </c>
      <c r="G13" s="101">
        <f t="shared" si="1"/>
        <v>0</v>
      </c>
      <c r="H13" s="2"/>
    </row>
    <row r="14" spans="1:8" ht="15" thickBot="1">
      <c r="A14" s="2"/>
      <c r="B14" s="165"/>
      <c r="C14" s="77" t="s">
        <v>63</v>
      </c>
      <c r="D14" s="122"/>
      <c r="E14" s="35">
        <f t="shared" si="0"/>
        <v>0</v>
      </c>
      <c r="F14" s="35">
        <v>154</v>
      </c>
      <c r="G14" s="105">
        <f t="shared" si="1"/>
        <v>0</v>
      </c>
      <c r="H14" s="2"/>
    </row>
    <row r="15" spans="1:8">
      <c r="A15" s="29"/>
      <c r="B15" s="166" t="s">
        <v>44</v>
      </c>
      <c r="C15" s="79" t="s">
        <v>60</v>
      </c>
      <c r="D15" s="124"/>
      <c r="E15" s="34">
        <f t="shared" si="0"/>
        <v>0</v>
      </c>
      <c r="F15" s="34">
        <v>14</v>
      </c>
      <c r="G15" s="107">
        <f t="shared" si="1"/>
        <v>0</v>
      </c>
      <c r="H15" s="2"/>
    </row>
    <row r="16" spans="1:8">
      <c r="A16" s="2"/>
      <c r="B16" s="166"/>
      <c r="C16" s="76" t="s">
        <v>61</v>
      </c>
      <c r="D16" s="125"/>
      <c r="E16" s="30">
        <f t="shared" si="0"/>
        <v>0</v>
      </c>
      <c r="F16" s="30">
        <v>22</v>
      </c>
      <c r="G16" s="101">
        <f t="shared" si="1"/>
        <v>0</v>
      </c>
      <c r="H16" s="2"/>
    </row>
    <row r="17" spans="1:8">
      <c r="A17" s="2"/>
      <c r="B17" s="166"/>
      <c r="C17" s="76" t="s">
        <v>62</v>
      </c>
      <c r="D17" s="125"/>
      <c r="E17" s="30">
        <f t="shared" si="0"/>
        <v>0</v>
      </c>
      <c r="F17" s="30">
        <v>40</v>
      </c>
      <c r="G17" s="101">
        <f t="shared" si="1"/>
        <v>0</v>
      </c>
      <c r="H17" s="2"/>
    </row>
    <row r="18" spans="1:8">
      <c r="A18" s="2"/>
      <c r="B18" s="167"/>
      <c r="C18" s="80" t="s">
        <v>63</v>
      </c>
      <c r="D18" s="125"/>
      <c r="E18" s="32">
        <f t="shared" si="0"/>
        <v>0</v>
      </c>
      <c r="F18" s="32">
        <v>66</v>
      </c>
      <c r="G18" s="103">
        <f t="shared" si="1"/>
        <v>0</v>
      </c>
      <c r="H18" s="2"/>
    </row>
    <row r="19" spans="1:8">
      <c r="A19" s="2"/>
      <c r="B19" s="2"/>
      <c r="C19" s="2"/>
      <c r="D19" s="2"/>
      <c r="E19" s="2"/>
      <c r="F19" s="2"/>
      <c r="G19" s="2"/>
      <c r="H19" s="2"/>
    </row>
    <row r="20" spans="1:8" ht="65">
      <c r="A20" s="2"/>
      <c r="B20" s="73" t="s">
        <v>69</v>
      </c>
      <c r="C20" s="75" t="s">
        <v>70</v>
      </c>
      <c r="D20" s="2"/>
      <c r="E20" s="2"/>
      <c r="F20" s="2"/>
      <c r="G20" s="2"/>
      <c r="H20" s="2"/>
    </row>
    <row r="21" spans="1:8">
      <c r="A21" s="2"/>
      <c r="B21" s="81" t="s">
        <v>45</v>
      </c>
      <c r="C21" s="102">
        <f>G9+G10</f>
        <v>0</v>
      </c>
      <c r="D21" s="2"/>
      <c r="E21" s="2"/>
      <c r="F21" s="2"/>
      <c r="G21" s="2"/>
      <c r="H21" s="2"/>
    </row>
    <row r="22" spans="1:8">
      <c r="A22" s="2"/>
      <c r="B22" s="81" t="s">
        <v>43</v>
      </c>
      <c r="C22" s="102">
        <f>SUM(G11:G14)</f>
        <v>0</v>
      </c>
      <c r="D22" s="2"/>
      <c r="E22" s="2"/>
      <c r="F22" s="2"/>
      <c r="G22" s="2"/>
      <c r="H22" s="2"/>
    </row>
    <row r="23" spans="1:8">
      <c r="A23" s="2"/>
      <c r="B23" s="81" t="s">
        <v>44</v>
      </c>
      <c r="C23" s="102">
        <f>SUM(G15:G18)</f>
        <v>0</v>
      </c>
      <c r="D23" s="2"/>
      <c r="E23" s="2"/>
      <c r="F23" s="2"/>
      <c r="G23" s="2"/>
      <c r="H23" s="2"/>
    </row>
    <row r="24" spans="1:8">
      <c r="A24" s="2"/>
      <c r="B24" s="2"/>
      <c r="C24" s="2"/>
      <c r="D24" s="2"/>
      <c r="E24" s="2"/>
      <c r="F24" s="2"/>
      <c r="G24" s="2"/>
      <c r="H24" s="2"/>
    </row>
  </sheetData>
  <sheetProtection algorithmName="SHA-512" hashValue="80UW71DKM7IflMGsm3ygLdDppG82FWbajBssskW2p3G21ifgjau56EnHcxwtGjzArcS230iiul48l1lMRNZiow==" saltValue="Erm3sDAnd7KNjnmzbvruMg==" spinCount="100000" sheet="1" objects="1" scenarios="1" selectLockedCells="1"/>
  <mergeCells count="7">
    <mergeCell ref="B11:B14"/>
    <mergeCell ref="B15:B18"/>
    <mergeCell ref="B2:C2"/>
    <mergeCell ref="B5:B6"/>
    <mergeCell ref="C5:D5"/>
    <mergeCell ref="C6:D6"/>
    <mergeCell ref="B9:B10"/>
  </mergeCells>
  <phoneticPr fontId="26" type="noConversion"/>
  <pageMargins left="0.75000000000000011" right="0.75000000000000011" top="1" bottom="1" header="0.5" footer="0.5"/>
  <pageSetup paperSize="9" scale="84"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B278"/>
  <sheetViews>
    <sheetView zoomScale="110" zoomScaleNormal="110" zoomScalePageLayoutView="120" workbookViewId="0">
      <selection activeCell="C9" sqref="C9"/>
    </sheetView>
  </sheetViews>
  <sheetFormatPr defaultColWidth="9.1796875" defaultRowHeight="14.5"/>
  <cols>
    <col min="1" max="1" width="4" customWidth="1"/>
    <col min="2" max="2" width="48.7265625" customWidth="1"/>
    <col min="3" max="3" width="19.1796875" customWidth="1"/>
    <col min="4" max="4" width="20.453125" customWidth="1"/>
    <col min="5" max="5" width="19.453125" customWidth="1"/>
    <col min="6" max="6" width="18.7265625" customWidth="1"/>
    <col min="7" max="7" width="21.26953125" style="2" customWidth="1"/>
    <col min="8" max="27" width="9.1796875" style="2"/>
    <col min="258" max="258" width="41.1796875" customWidth="1"/>
    <col min="259" max="259" width="28.1796875" customWidth="1"/>
    <col min="260" max="262" width="15.7265625" customWidth="1"/>
    <col min="514" max="514" width="41.1796875" customWidth="1"/>
    <col min="515" max="515" width="28.1796875" customWidth="1"/>
    <col min="516" max="518" width="15.7265625" customWidth="1"/>
    <col min="770" max="770" width="41.1796875" customWidth="1"/>
    <col min="771" max="771" width="28.1796875" customWidth="1"/>
    <col min="772" max="774" width="15.7265625" customWidth="1"/>
    <col min="1026" max="1026" width="41.1796875" customWidth="1"/>
    <col min="1027" max="1027" width="28.1796875" customWidth="1"/>
    <col min="1028" max="1030" width="15.7265625" customWidth="1"/>
    <col min="1282" max="1282" width="41.1796875" customWidth="1"/>
    <col min="1283" max="1283" width="28.1796875" customWidth="1"/>
    <col min="1284" max="1286" width="15.7265625" customWidth="1"/>
    <col min="1538" max="1538" width="41.1796875" customWidth="1"/>
    <col min="1539" max="1539" width="28.1796875" customWidth="1"/>
    <col min="1540" max="1542" width="15.7265625" customWidth="1"/>
    <col min="1794" max="1794" width="41.1796875" customWidth="1"/>
    <col min="1795" max="1795" width="28.1796875" customWidth="1"/>
    <col min="1796" max="1798" width="15.7265625" customWidth="1"/>
    <col min="2050" max="2050" width="41.1796875" customWidth="1"/>
    <col min="2051" max="2051" width="28.1796875" customWidth="1"/>
    <col min="2052" max="2054" width="15.7265625" customWidth="1"/>
    <col min="2306" max="2306" width="41.1796875" customWidth="1"/>
    <col min="2307" max="2307" width="28.1796875" customWidth="1"/>
    <col min="2308" max="2310" width="15.7265625" customWidth="1"/>
    <col min="2562" max="2562" width="41.1796875" customWidth="1"/>
    <col min="2563" max="2563" width="28.1796875" customWidth="1"/>
    <col min="2564" max="2566" width="15.7265625" customWidth="1"/>
    <col min="2818" max="2818" width="41.1796875" customWidth="1"/>
    <col min="2819" max="2819" width="28.1796875" customWidth="1"/>
    <col min="2820" max="2822" width="15.7265625" customWidth="1"/>
    <col min="3074" max="3074" width="41.1796875" customWidth="1"/>
    <col min="3075" max="3075" width="28.1796875" customWidth="1"/>
    <col min="3076" max="3078" width="15.7265625" customWidth="1"/>
    <col min="3330" max="3330" width="41.1796875" customWidth="1"/>
    <col min="3331" max="3331" width="28.1796875" customWidth="1"/>
    <col min="3332" max="3334" width="15.7265625" customWidth="1"/>
    <col min="3586" max="3586" width="41.1796875" customWidth="1"/>
    <col min="3587" max="3587" width="28.1796875" customWidth="1"/>
    <col min="3588" max="3590" width="15.7265625" customWidth="1"/>
    <col min="3842" max="3842" width="41.1796875" customWidth="1"/>
    <col min="3843" max="3843" width="28.1796875" customWidth="1"/>
    <col min="3844" max="3846" width="15.7265625" customWidth="1"/>
    <col min="4098" max="4098" width="41.1796875" customWidth="1"/>
    <col min="4099" max="4099" width="28.1796875" customWidth="1"/>
    <col min="4100" max="4102" width="15.7265625" customWidth="1"/>
    <col min="4354" max="4354" width="41.1796875" customWidth="1"/>
    <col min="4355" max="4355" width="28.1796875" customWidth="1"/>
    <col min="4356" max="4358" width="15.7265625" customWidth="1"/>
    <col min="4610" max="4610" width="41.1796875" customWidth="1"/>
    <col min="4611" max="4611" width="28.1796875" customWidth="1"/>
    <col min="4612" max="4614" width="15.7265625" customWidth="1"/>
    <col min="4866" max="4866" width="41.1796875" customWidth="1"/>
    <col min="4867" max="4867" width="28.1796875" customWidth="1"/>
    <col min="4868" max="4870" width="15.7265625" customWidth="1"/>
    <col min="5122" max="5122" width="41.1796875" customWidth="1"/>
    <col min="5123" max="5123" width="28.1796875" customWidth="1"/>
    <col min="5124" max="5126" width="15.7265625" customWidth="1"/>
    <col min="5378" max="5378" width="41.1796875" customWidth="1"/>
    <col min="5379" max="5379" width="28.1796875" customWidth="1"/>
    <col min="5380" max="5382" width="15.7265625" customWidth="1"/>
    <col min="5634" max="5634" width="41.1796875" customWidth="1"/>
    <col min="5635" max="5635" width="28.1796875" customWidth="1"/>
    <col min="5636" max="5638" width="15.7265625" customWidth="1"/>
    <col min="5890" max="5890" width="41.1796875" customWidth="1"/>
    <col min="5891" max="5891" width="28.1796875" customWidth="1"/>
    <col min="5892" max="5894" width="15.7265625" customWidth="1"/>
    <col min="6146" max="6146" width="41.1796875" customWidth="1"/>
    <col min="6147" max="6147" width="28.1796875" customWidth="1"/>
    <col min="6148" max="6150" width="15.7265625" customWidth="1"/>
    <col min="6402" max="6402" width="41.1796875" customWidth="1"/>
    <col min="6403" max="6403" width="28.1796875" customWidth="1"/>
    <col min="6404" max="6406" width="15.7265625" customWidth="1"/>
    <col min="6658" max="6658" width="41.1796875" customWidth="1"/>
    <col min="6659" max="6659" width="28.1796875" customWidth="1"/>
    <col min="6660" max="6662" width="15.7265625" customWidth="1"/>
    <col min="6914" max="6914" width="41.1796875" customWidth="1"/>
    <col min="6915" max="6915" width="28.1796875" customWidth="1"/>
    <col min="6916" max="6918" width="15.7265625" customWidth="1"/>
    <col min="7170" max="7170" width="41.1796875" customWidth="1"/>
    <col min="7171" max="7171" width="28.1796875" customWidth="1"/>
    <col min="7172" max="7174" width="15.7265625" customWidth="1"/>
    <col min="7426" max="7426" width="41.1796875" customWidth="1"/>
    <col min="7427" max="7427" width="28.1796875" customWidth="1"/>
    <col min="7428" max="7430" width="15.7265625" customWidth="1"/>
    <col min="7682" max="7682" width="41.1796875" customWidth="1"/>
    <col min="7683" max="7683" width="28.1796875" customWidth="1"/>
    <col min="7684" max="7686" width="15.7265625" customWidth="1"/>
    <col min="7938" max="7938" width="41.1796875" customWidth="1"/>
    <col min="7939" max="7939" width="28.1796875" customWidth="1"/>
    <col min="7940" max="7942" width="15.7265625" customWidth="1"/>
    <col min="8194" max="8194" width="41.1796875" customWidth="1"/>
    <col min="8195" max="8195" width="28.1796875" customWidth="1"/>
    <col min="8196" max="8198" width="15.7265625" customWidth="1"/>
    <col min="8450" max="8450" width="41.1796875" customWidth="1"/>
    <col min="8451" max="8451" width="28.1796875" customWidth="1"/>
    <col min="8452" max="8454" width="15.7265625" customWidth="1"/>
    <col min="8706" max="8706" width="41.1796875" customWidth="1"/>
    <col min="8707" max="8707" width="28.1796875" customWidth="1"/>
    <col min="8708" max="8710" width="15.7265625" customWidth="1"/>
    <col min="8962" max="8962" width="41.1796875" customWidth="1"/>
    <col min="8963" max="8963" width="28.1796875" customWidth="1"/>
    <col min="8964" max="8966" width="15.7265625" customWidth="1"/>
    <col min="9218" max="9218" width="41.1796875" customWidth="1"/>
    <col min="9219" max="9219" width="28.1796875" customWidth="1"/>
    <col min="9220" max="9222" width="15.7265625" customWidth="1"/>
    <col min="9474" max="9474" width="41.1796875" customWidth="1"/>
    <col min="9475" max="9475" width="28.1796875" customWidth="1"/>
    <col min="9476" max="9478" width="15.7265625" customWidth="1"/>
    <col min="9730" max="9730" width="41.1796875" customWidth="1"/>
    <col min="9731" max="9731" width="28.1796875" customWidth="1"/>
    <col min="9732" max="9734" width="15.7265625" customWidth="1"/>
    <col min="9986" max="9986" width="41.1796875" customWidth="1"/>
    <col min="9987" max="9987" width="28.1796875" customWidth="1"/>
    <col min="9988" max="9990" width="15.7265625" customWidth="1"/>
    <col min="10242" max="10242" width="41.1796875" customWidth="1"/>
    <col min="10243" max="10243" width="28.1796875" customWidth="1"/>
    <col min="10244" max="10246" width="15.7265625" customWidth="1"/>
    <col min="10498" max="10498" width="41.1796875" customWidth="1"/>
    <col min="10499" max="10499" width="28.1796875" customWidth="1"/>
    <col min="10500" max="10502" width="15.7265625" customWidth="1"/>
    <col min="10754" max="10754" width="41.1796875" customWidth="1"/>
    <col min="10755" max="10755" width="28.1796875" customWidth="1"/>
    <col min="10756" max="10758" width="15.7265625" customWidth="1"/>
    <col min="11010" max="11010" width="41.1796875" customWidth="1"/>
    <col min="11011" max="11011" width="28.1796875" customWidth="1"/>
    <col min="11012" max="11014" width="15.7265625" customWidth="1"/>
    <col min="11266" max="11266" width="41.1796875" customWidth="1"/>
    <col min="11267" max="11267" width="28.1796875" customWidth="1"/>
    <col min="11268" max="11270" width="15.7265625" customWidth="1"/>
    <col min="11522" max="11522" width="41.1796875" customWidth="1"/>
    <col min="11523" max="11523" width="28.1796875" customWidth="1"/>
    <col min="11524" max="11526" width="15.7265625" customWidth="1"/>
    <col min="11778" max="11778" width="41.1796875" customWidth="1"/>
    <col min="11779" max="11779" width="28.1796875" customWidth="1"/>
    <col min="11780" max="11782" width="15.7265625" customWidth="1"/>
    <col min="12034" max="12034" width="41.1796875" customWidth="1"/>
    <col min="12035" max="12035" width="28.1796875" customWidth="1"/>
    <col min="12036" max="12038" width="15.7265625" customWidth="1"/>
    <col min="12290" max="12290" width="41.1796875" customWidth="1"/>
    <col min="12291" max="12291" width="28.1796875" customWidth="1"/>
    <col min="12292" max="12294" width="15.7265625" customWidth="1"/>
    <col min="12546" max="12546" width="41.1796875" customWidth="1"/>
    <col min="12547" max="12547" width="28.1796875" customWidth="1"/>
    <col min="12548" max="12550" width="15.7265625" customWidth="1"/>
    <col min="12802" max="12802" width="41.1796875" customWidth="1"/>
    <col min="12803" max="12803" width="28.1796875" customWidth="1"/>
    <col min="12804" max="12806" width="15.7265625" customWidth="1"/>
    <col min="13058" max="13058" width="41.1796875" customWidth="1"/>
    <col min="13059" max="13059" width="28.1796875" customWidth="1"/>
    <col min="13060" max="13062" width="15.7265625" customWidth="1"/>
    <col min="13314" max="13314" width="41.1796875" customWidth="1"/>
    <col min="13315" max="13315" width="28.1796875" customWidth="1"/>
    <col min="13316" max="13318" width="15.7265625" customWidth="1"/>
    <col min="13570" max="13570" width="41.1796875" customWidth="1"/>
    <col min="13571" max="13571" width="28.1796875" customWidth="1"/>
    <col min="13572" max="13574" width="15.7265625" customWidth="1"/>
    <col min="13826" max="13826" width="41.1796875" customWidth="1"/>
    <col min="13827" max="13827" width="28.1796875" customWidth="1"/>
    <col min="13828" max="13830" width="15.7265625" customWidth="1"/>
    <col min="14082" max="14082" width="41.1796875" customWidth="1"/>
    <col min="14083" max="14083" width="28.1796875" customWidth="1"/>
    <col min="14084" max="14086" width="15.7265625" customWidth="1"/>
    <col min="14338" max="14338" width="41.1796875" customWidth="1"/>
    <col min="14339" max="14339" width="28.1796875" customWidth="1"/>
    <col min="14340" max="14342" width="15.7265625" customWidth="1"/>
    <col min="14594" max="14594" width="41.1796875" customWidth="1"/>
    <col min="14595" max="14595" width="28.1796875" customWidth="1"/>
    <col min="14596" max="14598" width="15.7265625" customWidth="1"/>
    <col min="14850" max="14850" width="41.1796875" customWidth="1"/>
    <col min="14851" max="14851" width="28.1796875" customWidth="1"/>
    <col min="14852" max="14854" width="15.7265625" customWidth="1"/>
    <col min="15106" max="15106" width="41.1796875" customWidth="1"/>
    <col min="15107" max="15107" width="28.1796875" customWidth="1"/>
    <col min="15108" max="15110" width="15.7265625" customWidth="1"/>
    <col min="15362" max="15362" width="41.1796875" customWidth="1"/>
    <col min="15363" max="15363" width="28.1796875" customWidth="1"/>
    <col min="15364" max="15366" width="15.7265625" customWidth="1"/>
    <col min="15618" max="15618" width="41.1796875" customWidth="1"/>
    <col min="15619" max="15619" width="28.1796875" customWidth="1"/>
    <col min="15620" max="15622" width="15.7265625" customWidth="1"/>
    <col min="15874" max="15874" width="41.1796875" customWidth="1"/>
    <col min="15875" max="15875" width="28.1796875" customWidth="1"/>
    <col min="15876" max="15878" width="15.7265625" customWidth="1"/>
    <col min="16130" max="16130" width="41.1796875" customWidth="1"/>
    <col min="16131" max="16131" width="28.1796875" customWidth="1"/>
    <col min="16132" max="16134" width="15.7265625" customWidth="1"/>
  </cols>
  <sheetData>
    <row r="1" spans="1:28">
      <c r="A1" s="29"/>
      <c r="B1" s="6"/>
      <c r="C1" s="6"/>
      <c r="D1" s="6"/>
      <c r="E1" s="6"/>
      <c r="F1" s="6"/>
    </row>
    <row r="2" spans="1:28">
      <c r="A2" s="6"/>
      <c r="B2" s="6"/>
      <c r="C2" s="6"/>
      <c r="D2" s="6"/>
      <c r="E2" s="6"/>
      <c r="F2" s="6"/>
    </row>
    <row r="3" spans="1:28" s="6" customFormat="1">
      <c r="G3" s="5"/>
      <c r="H3" s="5"/>
      <c r="I3" s="5"/>
      <c r="J3" s="5"/>
      <c r="K3" s="5"/>
      <c r="L3" s="5"/>
      <c r="M3" s="5"/>
      <c r="N3" s="5"/>
      <c r="O3" s="5"/>
      <c r="P3" s="5"/>
      <c r="Q3" s="5"/>
      <c r="R3" s="5"/>
      <c r="S3" s="5"/>
      <c r="T3" s="5"/>
      <c r="U3" s="5"/>
      <c r="V3" s="5"/>
      <c r="W3" s="5"/>
      <c r="X3" s="5"/>
      <c r="Y3" s="5"/>
      <c r="Z3" s="5"/>
      <c r="AA3" s="5"/>
    </row>
    <row r="4" spans="1:28" s="1" customFormat="1" ht="65.150000000000006" customHeight="1">
      <c r="B4" s="1" t="s">
        <v>95</v>
      </c>
    </row>
    <row r="5" spans="1:28" s="2" customFormat="1" ht="30" customHeight="1">
      <c r="B5" s="156" t="s">
        <v>37</v>
      </c>
      <c r="C5" s="156"/>
      <c r="D5" s="31" t="s">
        <v>79</v>
      </c>
    </row>
    <row r="6" spans="1:28" s="2" customFormat="1"/>
    <row r="7" spans="1:28" s="5" customFormat="1" ht="6.65" customHeight="1">
      <c r="B7" s="10"/>
      <c r="C7" s="9"/>
      <c r="D7" s="9"/>
      <c r="E7" s="8"/>
      <c r="F7" s="8"/>
      <c r="G7" s="2"/>
      <c r="AB7" s="6"/>
    </row>
    <row r="8" spans="1:28" s="2" customFormat="1" ht="86.15" customHeight="1">
      <c r="B8" s="48" t="s">
        <v>96</v>
      </c>
      <c r="C8" s="41" t="s">
        <v>98</v>
      </c>
      <c r="D8" s="41" t="s">
        <v>99</v>
      </c>
      <c r="E8" s="41" t="s">
        <v>74</v>
      </c>
      <c r="AB8"/>
    </row>
    <row r="9" spans="1:28" s="2" customFormat="1" ht="55.5" customHeight="1">
      <c r="B9" s="37" t="s">
        <v>45</v>
      </c>
      <c r="C9" s="108">
        <v>10.8</v>
      </c>
      <c r="D9" s="104">
        <f>C9*'Background info - ignore'!A30</f>
        <v>10.151999999999999</v>
      </c>
      <c r="E9" s="104">
        <f>IF('Tab 1 - Business &amp; Waste Info'!F16&lt;&gt;365,(D9/'Tab 1 - Business &amp; Waste Info'!F16)*365,0)</f>
        <v>0</v>
      </c>
      <c r="AB9"/>
    </row>
    <row r="10" spans="1:28" s="2" customFormat="1" ht="55.5" customHeight="1">
      <c r="B10" s="38" t="s">
        <v>43</v>
      </c>
      <c r="C10" s="108">
        <v>15.4</v>
      </c>
      <c r="D10" s="104">
        <f>C10*'Background info - ignore'!A31</f>
        <v>4.9279999999999999</v>
      </c>
      <c r="E10" s="104">
        <f>IF('Tab 1 - Business &amp; Waste Info'!F16&lt;&gt;365,(D10/'Tab 1 - Business &amp; Waste Info'!F16)*365,0)</f>
        <v>0</v>
      </c>
      <c r="AB10"/>
    </row>
    <row r="11" spans="1:28" s="2" customFormat="1" ht="38.15" customHeight="1">
      <c r="B11" s="39" t="s">
        <v>44</v>
      </c>
      <c r="C11" s="109">
        <v>13.2</v>
      </c>
      <c r="D11" s="104">
        <f>C11*'Background info - ignore'!A32</f>
        <v>1.1879999999999999</v>
      </c>
      <c r="E11" s="104">
        <f>IF('Tab 1 - Business &amp; Waste Info'!F16&lt;&gt;365,(D11/'Tab 1 - Business &amp; Waste Info'!F16)*365,0)</f>
        <v>0</v>
      </c>
      <c r="AB11"/>
    </row>
    <row r="12" spans="1:28" s="2" customFormat="1" ht="31" customHeight="1">
      <c r="B12" s="40" t="s">
        <v>39</v>
      </c>
      <c r="D12" s="26">
        <f>SUM(D9:D11)</f>
        <v>16.267999999999997</v>
      </c>
      <c r="E12" s="110">
        <f>SUM(E9:E11)</f>
        <v>0</v>
      </c>
      <c r="AB12"/>
    </row>
    <row r="13" spans="1:28" s="2" customFormat="1" ht="6" customHeight="1">
      <c r="B13" s="24"/>
      <c r="C13" s="3"/>
      <c r="D13" s="3"/>
      <c r="E13" s="3"/>
      <c r="F13" s="3"/>
      <c r="AB13"/>
    </row>
    <row r="14" spans="1:28" s="2" customFormat="1" ht="77.150000000000006" customHeight="1">
      <c r="B14" s="42" t="s">
        <v>97</v>
      </c>
      <c r="C14" s="41" t="s">
        <v>51</v>
      </c>
      <c r="D14" s="41" t="s">
        <v>52</v>
      </c>
      <c r="E14" s="43" t="s">
        <v>53</v>
      </c>
      <c r="AA14"/>
    </row>
    <row r="15" spans="1:28" s="2" customFormat="1" ht="31" customHeight="1">
      <c r="B15" s="68" t="str">
        <f>'Tab 1 - Business &amp; Waste Info'!C13</f>
        <v>Full service restaurant</v>
      </c>
      <c r="C15" s="25">
        <f>VLOOKUP(B15,'Background info - ignore'!A2:B6,2,)</f>
        <v>2.9</v>
      </c>
      <c r="D15" s="23">
        <f>VLOOKUP(B15,'Background info - ignore'!A2:C6,3,)</f>
        <v>0.62</v>
      </c>
      <c r="E15" s="27">
        <f>MROUND(D12*C15*1000,1000)</f>
        <v>47000</v>
      </c>
      <c r="AA15"/>
    </row>
    <row r="16" spans="1:28" s="2" customFormat="1" ht="6" customHeight="1">
      <c r="B16" s="4"/>
      <c r="C16" s="3"/>
      <c r="D16" s="3"/>
      <c r="E16" s="3"/>
      <c r="F16" s="3"/>
      <c r="AB16"/>
    </row>
    <row r="17" spans="2:28" s="2" customFormat="1" ht="8.5" customHeight="1"/>
    <row r="18" spans="2:28" s="2" customFormat="1" ht="8.5" customHeight="1"/>
    <row r="19" spans="2:28" s="2" customFormat="1" ht="44.15" customHeight="1">
      <c r="B19" s="118" t="s">
        <v>103</v>
      </c>
      <c r="C19" s="119" t="s">
        <v>75</v>
      </c>
    </row>
    <row r="20" spans="2:28" s="2" customFormat="1" ht="30" customHeight="1">
      <c r="B20" s="37" t="s">
        <v>45</v>
      </c>
      <c r="C20" s="93">
        <f>D9/D12</f>
        <v>0.6240472092451439</v>
      </c>
    </row>
    <row r="21" spans="2:28" s="2" customFormat="1" ht="35.15" customHeight="1">
      <c r="B21" s="38" t="s">
        <v>43</v>
      </c>
      <c r="C21" s="93">
        <f>D10/D12</f>
        <v>0.30292598967297768</v>
      </c>
    </row>
    <row r="22" spans="2:28" s="2" customFormat="1" ht="36" customHeight="1">
      <c r="B22" s="39" t="s">
        <v>44</v>
      </c>
      <c r="C22" s="94">
        <f>D11/D12</f>
        <v>7.3026801081878548E-2</v>
      </c>
    </row>
    <row r="23" spans="2:28" s="2" customFormat="1" ht="30" customHeight="1">
      <c r="B23" s="40" t="s">
        <v>101</v>
      </c>
      <c r="C23" s="95">
        <f>C20</f>
        <v>0.6240472092451439</v>
      </c>
      <c r="D23" s="96" t="s">
        <v>102</v>
      </c>
    </row>
    <row r="24" spans="2:28" s="2" customFormat="1" ht="8.5" customHeight="1"/>
    <row r="25" spans="2:28" s="2" customFormat="1" ht="8.5" customHeight="1"/>
    <row r="26" spans="2:28" s="2" customFormat="1" ht="33" customHeight="1">
      <c r="B26" s="196" t="s">
        <v>104</v>
      </c>
      <c r="C26" s="197"/>
      <c r="D26" s="197"/>
      <c r="E26" s="197"/>
      <c r="F26" s="198"/>
      <c r="AB26"/>
    </row>
    <row r="27" spans="2:28" s="2" customFormat="1">
      <c r="B27" s="50" t="s">
        <v>0</v>
      </c>
      <c r="C27" s="190" t="s">
        <v>6</v>
      </c>
      <c r="D27" s="191"/>
      <c r="E27" s="192"/>
      <c r="F27" s="52"/>
      <c r="AB27"/>
    </row>
    <row r="28" spans="2:28" s="2" customFormat="1">
      <c r="B28" s="51" t="s">
        <v>2</v>
      </c>
      <c r="C28" s="173"/>
      <c r="D28" s="174"/>
      <c r="E28" s="175"/>
      <c r="F28" s="52"/>
      <c r="AB28"/>
    </row>
    <row r="29" spans="2:28" s="2" customFormat="1">
      <c r="B29" s="51" t="s">
        <v>47</v>
      </c>
      <c r="C29" s="173"/>
      <c r="D29" s="174"/>
      <c r="E29" s="175"/>
      <c r="F29" s="52"/>
      <c r="AB29"/>
    </row>
    <row r="30" spans="2:28" s="2" customFormat="1">
      <c r="B30" s="188" t="s">
        <v>1</v>
      </c>
      <c r="C30" s="173"/>
      <c r="D30" s="174"/>
      <c r="E30" s="175"/>
      <c r="F30" s="52"/>
      <c r="AB30"/>
    </row>
    <row r="31" spans="2:28" s="2" customFormat="1">
      <c r="B31" s="189"/>
      <c r="C31" s="173"/>
      <c r="D31" s="174"/>
      <c r="E31" s="175"/>
      <c r="F31" s="53"/>
      <c r="AB31"/>
    </row>
    <row r="32" spans="2:28" s="2" customFormat="1" ht="9.65" customHeight="1">
      <c r="C32" s="3"/>
      <c r="D32" s="3"/>
    </row>
    <row r="33" spans="2:27" s="5" customFormat="1" ht="31" customHeight="1">
      <c r="B33" s="193" t="s">
        <v>105</v>
      </c>
      <c r="C33" s="194"/>
      <c r="D33" s="194"/>
      <c r="E33" s="194"/>
      <c r="F33" s="195"/>
    </row>
    <row r="34" spans="2:27" s="5" customFormat="1" ht="31" customHeight="1">
      <c r="B34" s="185" t="s">
        <v>13</v>
      </c>
      <c r="C34" s="186"/>
      <c r="D34" s="186"/>
      <c r="E34" s="186"/>
      <c r="F34" s="187"/>
    </row>
    <row r="35" spans="2:27" s="5" customFormat="1" ht="43.5" customHeight="1">
      <c r="B35" s="176"/>
      <c r="C35" s="177"/>
      <c r="D35" s="177"/>
      <c r="E35" s="177"/>
      <c r="F35" s="178"/>
    </row>
    <row r="36" spans="2:27" s="6" customFormat="1">
      <c r="B36" s="179"/>
      <c r="C36" s="180"/>
      <c r="D36" s="180"/>
      <c r="E36" s="180"/>
      <c r="F36" s="181"/>
      <c r="G36" s="5"/>
      <c r="H36" s="5"/>
      <c r="I36" s="5"/>
      <c r="J36" s="5"/>
      <c r="K36" s="5"/>
      <c r="L36" s="5"/>
      <c r="M36" s="5"/>
      <c r="N36" s="5"/>
      <c r="O36" s="5"/>
      <c r="P36" s="5"/>
      <c r="Q36" s="5"/>
      <c r="R36" s="5"/>
      <c r="S36" s="5"/>
      <c r="T36" s="5"/>
      <c r="U36" s="5"/>
      <c r="V36" s="5"/>
      <c r="W36" s="5"/>
      <c r="X36" s="5"/>
      <c r="Y36" s="5"/>
      <c r="Z36" s="5"/>
      <c r="AA36" s="5"/>
    </row>
    <row r="37" spans="2:27" s="6" customFormat="1">
      <c r="B37" s="182"/>
      <c r="C37" s="183"/>
      <c r="D37" s="183"/>
      <c r="E37" s="183"/>
      <c r="F37" s="184"/>
      <c r="G37" s="5"/>
      <c r="H37" s="5"/>
      <c r="I37" s="5"/>
      <c r="J37" s="5"/>
      <c r="K37" s="5"/>
      <c r="L37" s="5"/>
      <c r="M37" s="5"/>
      <c r="N37" s="5"/>
      <c r="O37" s="5"/>
      <c r="P37" s="5"/>
      <c r="Q37" s="5"/>
      <c r="R37" s="5"/>
      <c r="S37" s="5"/>
      <c r="T37" s="5"/>
      <c r="U37" s="5"/>
      <c r="V37" s="5"/>
      <c r="W37" s="5"/>
      <c r="X37" s="5"/>
      <c r="Y37" s="5"/>
      <c r="Z37" s="5"/>
      <c r="AA37" s="5"/>
    </row>
    <row r="38" spans="2:27" s="6" customFormat="1">
      <c r="B38" s="7"/>
      <c r="C38" s="7"/>
      <c r="D38" s="7"/>
      <c r="E38" s="7"/>
      <c r="G38" s="5"/>
      <c r="H38" s="5"/>
      <c r="I38" s="5"/>
      <c r="J38" s="5"/>
      <c r="K38" s="5"/>
      <c r="L38" s="5"/>
      <c r="M38" s="5"/>
      <c r="N38" s="5"/>
      <c r="O38" s="5"/>
      <c r="P38" s="5"/>
      <c r="Q38" s="5"/>
      <c r="R38" s="5"/>
      <c r="S38" s="5"/>
      <c r="T38" s="5"/>
      <c r="U38" s="5"/>
      <c r="V38" s="5"/>
      <c r="W38" s="5"/>
      <c r="X38" s="5"/>
      <c r="Y38" s="5"/>
      <c r="Z38" s="5"/>
      <c r="AA38" s="5"/>
    </row>
    <row r="39" spans="2:27" s="6" customFormat="1">
      <c r="B39" s="7"/>
      <c r="C39" s="7"/>
      <c r="D39" s="7"/>
      <c r="E39" s="7"/>
      <c r="G39" s="5"/>
      <c r="H39" s="5"/>
      <c r="I39" s="5"/>
      <c r="J39" s="5"/>
      <c r="K39" s="5"/>
      <c r="L39" s="5"/>
      <c r="M39" s="5"/>
      <c r="N39" s="5"/>
      <c r="O39" s="5"/>
      <c r="P39" s="5"/>
      <c r="Q39" s="5"/>
      <c r="R39" s="5"/>
      <c r="S39" s="5"/>
      <c r="T39" s="5"/>
      <c r="U39" s="5"/>
      <c r="V39" s="5"/>
      <c r="W39" s="5"/>
      <c r="X39" s="5"/>
      <c r="Y39" s="5"/>
      <c r="Z39" s="5"/>
      <c r="AA39" s="5"/>
    </row>
    <row r="40" spans="2:27" s="6" customFormat="1">
      <c r="G40" s="5"/>
      <c r="H40" s="5"/>
      <c r="I40" s="5"/>
      <c r="J40" s="5"/>
      <c r="K40" s="5"/>
      <c r="L40" s="5"/>
      <c r="M40" s="5"/>
      <c r="N40" s="5"/>
      <c r="O40" s="5"/>
      <c r="P40" s="5"/>
      <c r="Q40" s="5"/>
      <c r="R40" s="5"/>
      <c r="S40" s="5"/>
      <c r="T40" s="5"/>
      <c r="U40" s="5"/>
      <c r="V40" s="5"/>
      <c r="W40" s="5"/>
      <c r="X40" s="5"/>
      <c r="Y40" s="5"/>
      <c r="Z40" s="5"/>
      <c r="AA40" s="5"/>
    </row>
    <row r="41" spans="2:27" s="6" customFormat="1">
      <c r="G41" s="5"/>
      <c r="H41" s="5"/>
      <c r="I41" s="5"/>
      <c r="J41" s="5"/>
      <c r="K41" s="5"/>
      <c r="L41" s="5"/>
      <c r="M41" s="5"/>
      <c r="N41" s="5"/>
      <c r="O41" s="5"/>
      <c r="P41" s="5"/>
      <c r="Q41" s="5"/>
      <c r="R41" s="5"/>
      <c r="S41" s="5"/>
      <c r="T41" s="5"/>
      <c r="U41" s="5"/>
      <c r="V41" s="5"/>
      <c r="W41" s="5"/>
      <c r="X41" s="5"/>
      <c r="Y41" s="5"/>
      <c r="Z41" s="5"/>
      <c r="AA41" s="5"/>
    </row>
    <row r="42" spans="2:27" s="6" customFormat="1">
      <c r="G42" s="5"/>
      <c r="H42" s="5"/>
      <c r="I42" s="5"/>
      <c r="J42" s="5"/>
      <c r="K42" s="5"/>
      <c r="L42" s="5"/>
      <c r="M42" s="5"/>
      <c r="N42" s="5"/>
      <c r="O42" s="5"/>
      <c r="P42" s="5"/>
      <c r="Q42" s="5"/>
      <c r="R42" s="5"/>
      <c r="S42" s="5"/>
      <c r="T42" s="5"/>
      <c r="U42" s="5"/>
      <c r="V42" s="5"/>
      <c r="W42" s="5"/>
      <c r="X42" s="5"/>
      <c r="Y42" s="5"/>
      <c r="Z42" s="5"/>
      <c r="AA42" s="5"/>
    </row>
    <row r="43" spans="2:27" s="6" customFormat="1">
      <c r="G43" s="5"/>
      <c r="H43" s="5"/>
      <c r="I43" s="5"/>
      <c r="J43" s="5"/>
      <c r="K43" s="5"/>
      <c r="L43" s="5"/>
      <c r="M43" s="5"/>
      <c r="N43" s="5"/>
      <c r="O43" s="5"/>
      <c r="P43" s="5"/>
      <c r="Q43" s="5"/>
      <c r="R43" s="5"/>
      <c r="S43" s="5"/>
      <c r="T43" s="5"/>
      <c r="U43" s="5"/>
      <c r="V43" s="5"/>
      <c r="W43" s="5"/>
      <c r="X43" s="5"/>
      <c r="Y43" s="5"/>
      <c r="Z43" s="5"/>
      <c r="AA43" s="5"/>
    </row>
    <row r="44" spans="2:27" s="6" customFormat="1">
      <c r="G44" s="5"/>
      <c r="H44" s="5"/>
      <c r="I44" s="5"/>
      <c r="J44" s="5"/>
      <c r="K44" s="5"/>
      <c r="L44" s="5"/>
      <c r="M44" s="5"/>
      <c r="N44" s="5"/>
      <c r="O44" s="5"/>
      <c r="P44" s="5"/>
      <c r="Q44" s="5"/>
      <c r="R44" s="5"/>
      <c r="S44" s="5"/>
      <c r="T44" s="5"/>
      <c r="U44" s="5"/>
      <c r="V44" s="5"/>
      <c r="W44" s="5"/>
      <c r="X44" s="5"/>
      <c r="Y44" s="5"/>
      <c r="Z44" s="5"/>
      <c r="AA44" s="5"/>
    </row>
    <row r="45" spans="2:27" s="6" customFormat="1">
      <c r="G45" s="5"/>
      <c r="H45" s="5"/>
      <c r="I45" s="5"/>
      <c r="J45" s="5"/>
      <c r="K45" s="5"/>
      <c r="L45" s="5"/>
      <c r="M45" s="5"/>
      <c r="N45" s="5"/>
      <c r="O45" s="5"/>
      <c r="P45" s="5"/>
      <c r="Q45" s="5"/>
      <c r="R45" s="5"/>
      <c r="S45" s="5"/>
      <c r="T45" s="5"/>
      <c r="U45" s="5"/>
      <c r="V45" s="5"/>
      <c r="W45" s="5"/>
      <c r="X45" s="5"/>
      <c r="Y45" s="5"/>
      <c r="Z45" s="5"/>
      <c r="AA45" s="5"/>
    </row>
    <row r="46" spans="2:27" s="6" customFormat="1">
      <c r="G46" s="5"/>
      <c r="H46" s="5"/>
      <c r="I46" s="5"/>
      <c r="J46" s="5"/>
      <c r="K46" s="5"/>
      <c r="L46" s="5"/>
      <c r="M46" s="5"/>
      <c r="N46" s="5"/>
      <c r="O46" s="5"/>
      <c r="P46" s="5"/>
      <c r="Q46" s="5"/>
      <c r="R46" s="5"/>
      <c r="S46" s="5"/>
      <c r="T46" s="5"/>
      <c r="U46" s="5"/>
      <c r="V46" s="5"/>
      <c r="W46" s="5"/>
      <c r="X46" s="5"/>
      <c r="Y46" s="5"/>
      <c r="Z46" s="5"/>
      <c r="AA46" s="5"/>
    </row>
    <row r="47" spans="2:27" s="6" customFormat="1">
      <c r="G47" s="5"/>
      <c r="H47" s="5"/>
      <c r="I47" s="5"/>
      <c r="J47" s="5"/>
      <c r="K47" s="5"/>
      <c r="L47" s="5"/>
      <c r="M47" s="5"/>
      <c r="N47" s="5"/>
      <c r="O47" s="5"/>
      <c r="P47" s="5"/>
      <c r="Q47" s="5"/>
      <c r="R47" s="5"/>
      <c r="S47" s="5"/>
      <c r="T47" s="5"/>
      <c r="U47" s="5"/>
      <c r="V47" s="5"/>
      <c r="W47" s="5"/>
      <c r="X47" s="5"/>
      <c r="Y47" s="5"/>
      <c r="Z47" s="5"/>
      <c r="AA47" s="5"/>
    </row>
    <row r="48" spans="2:27" s="6" customFormat="1">
      <c r="G48" s="5"/>
      <c r="H48" s="5"/>
      <c r="I48" s="5"/>
      <c r="J48" s="5"/>
      <c r="K48" s="5"/>
      <c r="L48" s="5"/>
      <c r="M48" s="5"/>
      <c r="N48" s="5"/>
      <c r="O48" s="5"/>
      <c r="P48" s="5"/>
      <c r="Q48" s="5"/>
      <c r="R48" s="5"/>
      <c r="S48" s="5"/>
      <c r="T48" s="5"/>
      <c r="U48" s="5"/>
      <c r="V48" s="5"/>
      <c r="W48" s="5"/>
      <c r="X48" s="5"/>
      <c r="Y48" s="5"/>
      <c r="Z48" s="5"/>
      <c r="AA48" s="5"/>
    </row>
    <row r="49" spans="7:27" s="6" customFormat="1">
      <c r="G49" s="5"/>
      <c r="H49" s="5"/>
      <c r="I49" s="5"/>
      <c r="J49" s="5"/>
      <c r="K49" s="5"/>
      <c r="L49" s="5"/>
      <c r="M49" s="5"/>
      <c r="N49" s="5"/>
      <c r="O49" s="5"/>
      <c r="P49" s="5"/>
      <c r="Q49" s="5"/>
      <c r="R49" s="5"/>
      <c r="S49" s="5"/>
      <c r="T49" s="5"/>
      <c r="U49" s="5"/>
      <c r="V49" s="5"/>
      <c r="W49" s="5"/>
      <c r="X49" s="5"/>
      <c r="Y49" s="5"/>
      <c r="Z49" s="5"/>
      <c r="AA49" s="5"/>
    </row>
    <row r="50" spans="7:27" s="6" customFormat="1">
      <c r="G50" s="5"/>
      <c r="H50" s="5"/>
      <c r="I50" s="5"/>
      <c r="J50" s="5"/>
      <c r="K50" s="5"/>
      <c r="L50" s="5"/>
      <c r="M50" s="5"/>
      <c r="N50" s="5"/>
      <c r="O50" s="5"/>
      <c r="P50" s="5"/>
      <c r="Q50" s="5"/>
      <c r="R50" s="5"/>
      <c r="S50" s="5"/>
      <c r="T50" s="5"/>
      <c r="U50" s="5"/>
      <c r="V50" s="5"/>
      <c r="W50" s="5"/>
      <c r="X50" s="5"/>
      <c r="Y50" s="5"/>
      <c r="Z50" s="5"/>
      <c r="AA50" s="5"/>
    </row>
    <row r="51" spans="7:27" s="6" customFormat="1">
      <c r="G51" s="5"/>
      <c r="H51" s="5"/>
      <c r="I51" s="5"/>
      <c r="J51" s="5"/>
      <c r="K51" s="5"/>
      <c r="L51" s="5"/>
      <c r="M51" s="5"/>
      <c r="N51" s="5"/>
      <c r="O51" s="5"/>
      <c r="P51" s="5"/>
      <c r="Q51" s="5"/>
      <c r="R51" s="5"/>
      <c r="S51" s="5"/>
      <c r="T51" s="5"/>
      <c r="U51" s="5"/>
      <c r="V51" s="5"/>
      <c r="W51" s="5"/>
      <c r="X51" s="5"/>
      <c r="Y51" s="5"/>
      <c r="Z51" s="5"/>
      <c r="AA51" s="5"/>
    </row>
    <row r="52" spans="7:27" s="6" customFormat="1">
      <c r="G52" s="5"/>
      <c r="H52" s="5"/>
      <c r="I52" s="5"/>
      <c r="J52" s="5"/>
      <c r="K52" s="5"/>
      <c r="L52" s="5"/>
      <c r="M52" s="5"/>
      <c r="N52" s="5"/>
      <c r="O52" s="5"/>
      <c r="P52" s="5"/>
      <c r="Q52" s="5"/>
      <c r="R52" s="5"/>
      <c r="S52" s="5"/>
      <c r="T52" s="5"/>
      <c r="U52" s="5"/>
      <c r="V52" s="5"/>
      <c r="W52" s="5"/>
      <c r="X52" s="5"/>
      <c r="Y52" s="5"/>
      <c r="Z52" s="5"/>
      <c r="AA52" s="5"/>
    </row>
    <row r="53" spans="7:27" s="6" customFormat="1">
      <c r="G53" s="5"/>
      <c r="H53" s="5"/>
      <c r="I53" s="5"/>
      <c r="J53" s="5"/>
      <c r="K53" s="5"/>
      <c r="L53" s="5"/>
      <c r="M53" s="5"/>
      <c r="N53" s="5"/>
      <c r="O53" s="5"/>
      <c r="P53" s="5"/>
      <c r="Q53" s="5"/>
      <c r="R53" s="5"/>
      <c r="S53" s="5"/>
      <c r="T53" s="5"/>
      <c r="U53" s="5"/>
      <c r="V53" s="5"/>
      <c r="W53" s="5"/>
      <c r="X53" s="5"/>
      <c r="Y53" s="5"/>
      <c r="Z53" s="5"/>
      <c r="AA53" s="5"/>
    </row>
    <row r="54" spans="7:27" s="6" customFormat="1">
      <c r="G54" s="5"/>
      <c r="H54" s="5"/>
      <c r="I54" s="5"/>
      <c r="J54" s="5"/>
      <c r="K54" s="5"/>
      <c r="L54" s="5"/>
      <c r="M54" s="5"/>
      <c r="N54" s="5"/>
      <c r="O54" s="5"/>
      <c r="P54" s="5"/>
      <c r="Q54" s="5"/>
      <c r="R54" s="5"/>
      <c r="S54" s="5"/>
      <c r="T54" s="5"/>
      <c r="U54" s="5"/>
      <c r="V54" s="5"/>
      <c r="W54" s="5"/>
      <c r="X54" s="5"/>
      <c r="Y54" s="5"/>
      <c r="Z54" s="5"/>
      <c r="AA54" s="5"/>
    </row>
    <row r="55" spans="7:27" s="6" customFormat="1">
      <c r="G55" s="5"/>
      <c r="H55" s="5"/>
      <c r="I55" s="5"/>
      <c r="J55" s="5"/>
      <c r="K55" s="5"/>
      <c r="L55" s="5"/>
      <c r="M55" s="5"/>
      <c r="N55" s="5"/>
      <c r="O55" s="5"/>
      <c r="P55" s="5"/>
      <c r="Q55" s="5"/>
      <c r="R55" s="5"/>
      <c r="S55" s="5"/>
      <c r="T55" s="5"/>
      <c r="U55" s="5"/>
      <c r="V55" s="5"/>
      <c r="W55" s="5"/>
      <c r="X55" s="5"/>
      <c r="Y55" s="5"/>
      <c r="Z55" s="5"/>
      <c r="AA55" s="5"/>
    </row>
    <row r="56" spans="7:27" s="6" customFormat="1">
      <c r="G56" s="5"/>
      <c r="H56" s="5"/>
      <c r="I56" s="5"/>
      <c r="J56" s="5"/>
      <c r="K56" s="5"/>
      <c r="L56" s="5"/>
      <c r="M56" s="5"/>
      <c r="N56" s="5"/>
      <c r="O56" s="5"/>
      <c r="P56" s="5"/>
      <c r="Q56" s="5"/>
      <c r="R56" s="5"/>
      <c r="S56" s="5"/>
      <c r="T56" s="5"/>
      <c r="U56" s="5"/>
      <c r="V56" s="5"/>
      <c r="W56" s="5"/>
      <c r="X56" s="5"/>
      <c r="Y56" s="5"/>
      <c r="Z56" s="5"/>
      <c r="AA56" s="5"/>
    </row>
    <row r="57" spans="7:27" s="6" customFormat="1">
      <c r="G57" s="5"/>
      <c r="H57" s="5"/>
      <c r="I57" s="5"/>
      <c r="J57" s="5"/>
      <c r="K57" s="5"/>
      <c r="L57" s="5"/>
      <c r="M57" s="5"/>
      <c r="N57" s="5"/>
      <c r="O57" s="5"/>
      <c r="P57" s="5"/>
      <c r="Q57" s="5"/>
      <c r="R57" s="5"/>
      <c r="S57" s="5"/>
      <c r="T57" s="5"/>
      <c r="U57" s="5"/>
      <c r="V57" s="5"/>
      <c r="W57" s="5"/>
      <c r="X57" s="5"/>
      <c r="Y57" s="5"/>
      <c r="Z57" s="5"/>
      <c r="AA57" s="5"/>
    </row>
    <row r="58" spans="7:27" s="6" customFormat="1">
      <c r="G58" s="5"/>
      <c r="H58" s="5"/>
      <c r="I58" s="5"/>
      <c r="J58" s="5"/>
      <c r="K58" s="5"/>
      <c r="L58" s="5"/>
      <c r="M58" s="5"/>
      <c r="N58" s="5"/>
      <c r="O58" s="5"/>
      <c r="P58" s="5"/>
      <c r="Q58" s="5"/>
      <c r="R58" s="5"/>
      <c r="S58" s="5"/>
      <c r="T58" s="5"/>
      <c r="U58" s="5"/>
      <c r="V58" s="5"/>
      <c r="W58" s="5"/>
      <c r="X58" s="5"/>
      <c r="Y58" s="5"/>
      <c r="Z58" s="5"/>
      <c r="AA58" s="5"/>
    </row>
    <row r="59" spans="7:27" s="6" customFormat="1">
      <c r="G59" s="5"/>
      <c r="H59" s="5"/>
      <c r="I59" s="5"/>
      <c r="J59" s="5"/>
      <c r="K59" s="5"/>
      <c r="L59" s="5"/>
      <c r="M59" s="5"/>
      <c r="N59" s="5"/>
      <c r="O59" s="5"/>
      <c r="P59" s="5"/>
      <c r="Q59" s="5"/>
      <c r="R59" s="5"/>
      <c r="S59" s="5"/>
      <c r="T59" s="5"/>
      <c r="U59" s="5"/>
      <c r="V59" s="5"/>
      <c r="W59" s="5"/>
      <c r="X59" s="5"/>
      <c r="Y59" s="5"/>
      <c r="Z59" s="5"/>
      <c r="AA59" s="5"/>
    </row>
    <row r="60" spans="7:27" s="6" customFormat="1">
      <c r="G60" s="5"/>
      <c r="H60" s="5"/>
      <c r="I60" s="5"/>
      <c r="J60" s="5"/>
      <c r="K60" s="5"/>
      <c r="L60" s="5"/>
      <c r="M60" s="5"/>
      <c r="N60" s="5"/>
      <c r="O60" s="5"/>
      <c r="P60" s="5"/>
      <c r="Q60" s="5"/>
      <c r="R60" s="5"/>
      <c r="S60" s="5"/>
      <c r="T60" s="5"/>
      <c r="U60" s="5"/>
      <c r="V60" s="5"/>
      <c r="W60" s="5"/>
      <c r="X60" s="5"/>
      <c r="Y60" s="5"/>
      <c r="Z60" s="5"/>
      <c r="AA60" s="5"/>
    </row>
    <row r="61" spans="7:27" s="6" customFormat="1">
      <c r="G61" s="5"/>
      <c r="H61" s="5"/>
      <c r="I61" s="5"/>
      <c r="J61" s="5"/>
      <c r="K61" s="5"/>
      <c r="L61" s="5"/>
      <c r="M61" s="5"/>
      <c r="N61" s="5"/>
      <c r="O61" s="5"/>
      <c r="P61" s="5"/>
      <c r="Q61" s="5"/>
      <c r="R61" s="5"/>
      <c r="S61" s="5"/>
      <c r="T61" s="5"/>
      <c r="U61" s="5"/>
      <c r="V61" s="5"/>
      <c r="W61" s="5"/>
      <c r="X61" s="5"/>
      <c r="Y61" s="5"/>
      <c r="Z61" s="5"/>
      <c r="AA61" s="5"/>
    </row>
    <row r="62" spans="7:27" s="6" customFormat="1">
      <c r="G62" s="5"/>
      <c r="H62" s="5"/>
      <c r="I62" s="5"/>
      <c r="J62" s="5"/>
      <c r="K62" s="5"/>
      <c r="L62" s="5"/>
      <c r="M62" s="5"/>
      <c r="N62" s="5"/>
      <c r="O62" s="5"/>
      <c r="P62" s="5"/>
      <c r="Q62" s="5"/>
      <c r="R62" s="5"/>
      <c r="S62" s="5"/>
      <c r="T62" s="5"/>
      <c r="U62" s="5"/>
      <c r="V62" s="5"/>
      <c r="W62" s="5"/>
      <c r="X62" s="5"/>
      <c r="Y62" s="5"/>
      <c r="Z62" s="5"/>
      <c r="AA62" s="5"/>
    </row>
    <row r="63" spans="7:27" s="6" customFormat="1">
      <c r="G63" s="5"/>
      <c r="H63" s="5"/>
      <c r="I63" s="5"/>
      <c r="J63" s="5"/>
      <c r="K63" s="5"/>
      <c r="L63" s="5"/>
      <c r="M63" s="5"/>
      <c r="N63" s="5"/>
      <c r="O63" s="5"/>
      <c r="P63" s="5"/>
      <c r="Q63" s="5"/>
      <c r="R63" s="5"/>
      <c r="S63" s="5"/>
      <c r="T63" s="5"/>
      <c r="U63" s="5"/>
      <c r="V63" s="5"/>
      <c r="W63" s="5"/>
      <c r="X63" s="5"/>
      <c r="Y63" s="5"/>
      <c r="Z63" s="5"/>
      <c r="AA63" s="5"/>
    </row>
    <row r="64" spans="7:27" s="6" customFormat="1">
      <c r="G64" s="5"/>
      <c r="H64" s="5"/>
      <c r="I64" s="5"/>
      <c r="J64" s="5"/>
      <c r="K64" s="5"/>
      <c r="L64" s="5"/>
      <c r="M64" s="5"/>
      <c r="N64" s="5"/>
      <c r="O64" s="5"/>
      <c r="P64" s="5"/>
      <c r="Q64" s="5"/>
      <c r="R64" s="5"/>
      <c r="S64" s="5"/>
      <c r="T64" s="5"/>
      <c r="U64" s="5"/>
      <c r="V64" s="5"/>
      <c r="W64" s="5"/>
      <c r="X64" s="5"/>
      <c r="Y64" s="5"/>
      <c r="Z64" s="5"/>
      <c r="AA64" s="5"/>
    </row>
    <row r="65" spans="7:27" s="6" customFormat="1">
      <c r="G65" s="5"/>
      <c r="H65" s="5"/>
      <c r="I65" s="5"/>
      <c r="J65" s="5"/>
      <c r="K65" s="5"/>
      <c r="L65" s="5"/>
      <c r="M65" s="5"/>
      <c r="N65" s="5"/>
      <c r="O65" s="5"/>
      <c r="P65" s="5"/>
      <c r="Q65" s="5"/>
      <c r="R65" s="5"/>
      <c r="S65" s="5"/>
      <c r="T65" s="5"/>
      <c r="U65" s="5"/>
      <c r="V65" s="5"/>
      <c r="W65" s="5"/>
      <c r="X65" s="5"/>
      <c r="Y65" s="5"/>
      <c r="Z65" s="5"/>
      <c r="AA65" s="5"/>
    </row>
    <row r="66" spans="7:27" s="6" customFormat="1">
      <c r="G66" s="5"/>
      <c r="H66" s="5"/>
      <c r="I66" s="5"/>
      <c r="J66" s="5"/>
      <c r="K66" s="5"/>
      <c r="L66" s="5"/>
      <c r="M66" s="5"/>
      <c r="N66" s="5"/>
      <c r="O66" s="5"/>
      <c r="P66" s="5"/>
      <c r="Q66" s="5"/>
      <c r="R66" s="5"/>
      <c r="S66" s="5"/>
      <c r="T66" s="5"/>
      <c r="U66" s="5"/>
      <c r="V66" s="5"/>
      <c r="W66" s="5"/>
      <c r="X66" s="5"/>
      <c r="Y66" s="5"/>
      <c r="Z66" s="5"/>
      <c r="AA66" s="5"/>
    </row>
    <row r="67" spans="7:27" s="6" customFormat="1">
      <c r="G67" s="5"/>
      <c r="H67" s="5"/>
      <c r="I67" s="5"/>
      <c r="J67" s="5"/>
      <c r="K67" s="5"/>
      <c r="L67" s="5"/>
      <c r="M67" s="5"/>
      <c r="N67" s="5"/>
      <c r="O67" s="5"/>
      <c r="P67" s="5"/>
      <c r="Q67" s="5"/>
      <c r="R67" s="5"/>
      <c r="S67" s="5"/>
      <c r="T67" s="5"/>
      <c r="U67" s="5"/>
      <c r="V67" s="5"/>
      <c r="W67" s="5"/>
      <c r="X67" s="5"/>
      <c r="Y67" s="5"/>
      <c r="Z67" s="5"/>
      <c r="AA67" s="5"/>
    </row>
    <row r="68" spans="7:27" s="6" customFormat="1">
      <c r="G68" s="5"/>
      <c r="H68" s="5"/>
      <c r="I68" s="5"/>
      <c r="J68" s="5"/>
      <c r="K68" s="5"/>
      <c r="L68" s="5"/>
      <c r="M68" s="5"/>
      <c r="N68" s="5"/>
      <c r="O68" s="5"/>
      <c r="P68" s="5"/>
      <c r="Q68" s="5"/>
      <c r="R68" s="5"/>
      <c r="S68" s="5"/>
      <c r="T68" s="5"/>
      <c r="U68" s="5"/>
      <c r="V68" s="5"/>
      <c r="W68" s="5"/>
      <c r="X68" s="5"/>
      <c r="Y68" s="5"/>
      <c r="Z68" s="5"/>
      <c r="AA68" s="5"/>
    </row>
    <row r="69" spans="7:27" s="6" customFormat="1">
      <c r="G69" s="5"/>
      <c r="H69" s="5"/>
      <c r="I69" s="5"/>
      <c r="J69" s="5"/>
      <c r="K69" s="5"/>
      <c r="L69" s="5"/>
      <c r="M69" s="5"/>
      <c r="N69" s="5"/>
      <c r="O69" s="5"/>
      <c r="P69" s="5"/>
      <c r="Q69" s="5"/>
      <c r="R69" s="5"/>
      <c r="S69" s="5"/>
      <c r="T69" s="5"/>
      <c r="U69" s="5"/>
      <c r="V69" s="5"/>
      <c r="W69" s="5"/>
      <c r="X69" s="5"/>
      <c r="Y69" s="5"/>
      <c r="Z69" s="5"/>
      <c r="AA69" s="5"/>
    </row>
    <row r="70" spans="7:27" s="6" customFormat="1">
      <c r="G70" s="5"/>
      <c r="H70" s="5"/>
      <c r="I70" s="5"/>
      <c r="J70" s="5"/>
      <c r="K70" s="5"/>
      <c r="L70" s="5"/>
      <c r="M70" s="5"/>
      <c r="N70" s="5"/>
      <c r="O70" s="5"/>
      <c r="P70" s="5"/>
      <c r="Q70" s="5"/>
      <c r="R70" s="5"/>
      <c r="S70" s="5"/>
      <c r="T70" s="5"/>
      <c r="U70" s="5"/>
      <c r="V70" s="5"/>
      <c r="W70" s="5"/>
      <c r="X70" s="5"/>
      <c r="Y70" s="5"/>
      <c r="Z70" s="5"/>
      <c r="AA70" s="5"/>
    </row>
    <row r="71" spans="7:27" s="6" customFormat="1">
      <c r="G71" s="5"/>
      <c r="H71" s="5"/>
      <c r="I71" s="5"/>
      <c r="J71" s="5"/>
      <c r="K71" s="5"/>
      <c r="L71" s="5"/>
      <c r="M71" s="5"/>
      <c r="N71" s="5"/>
      <c r="O71" s="5"/>
      <c r="P71" s="5"/>
      <c r="Q71" s="5"/>
      <c r="R71" s="5"/>
      <c r="S71" s="5"/>
      <c r="T71" s="5"/>
      <c r="U71" s="5"/>
      <c r="V71" s="5"/>
      <c r="W71" s="5"/>
      <c r="X71" s="5"/>
      <c r="Y71" s="5"/>
      <c r="Z71" s="5"/>
      <c r="AA71" s="5"/>
    </row>
    <row r="72" spans="7:27" s="6" customFormat="1">
      <c r="G72" s="5"/>
      <c r="H72" s="5"/>
      <c r="I72" s="5"/>
      <c r="J72" s="5"/>
      <c r="K72" s="5"/>
      <c r="L72" s="5"/>
      <c r="M72" s="5"/>
      <c r="N72" s="5"/>
      <c r="O72" s="5"/>
      <c r="P72" s="5"/>
      <c r="Q72" s="5"/>
      <c r="R72" s="5"/>
      <c r="S72" s="5"/>
      <c r="T72" s="5"/>
      <c r="U72" s="5"/>
      <c r="V72" s="5"/>
      <c r="W72" s="5"/>
      <c r="X72" s="5"/>
      <c r="Y72" s="5"/>
      <c r="Z72" s="5"/>
      <c r="AA72" s="5"/>
    </row>
    <row r="73" spans="7:27" s="6" customFormat="1">
      <c r="G73" s="5"/>
      <c r="H73" s="5"/>
      <c r="I73" s="5"/>
      <c r="J73" s="5"/>
      <c r="K73" s="5"/>
      <c r="L73" s="5"/>
      <c r="M73" s="5"/>
      <c r="N73" s="5"/>
      <c r="O73" s="5"/>
      <c r="P73" s="5"/>
      <c r="Q73" s="5"/>
      <c r="R73" s="5"/>
      <c r="S73" s="5"/>
      <c r="T73" s="5"/>
      <c r="U73" s="5"/>
      <c r="V73" s="5"/>
      <c r="W73" s="5"/>
      <c r="X73" s="5"/>
      <c r="Y73" s="5"/>
      <c r="Z73" s="5"/>
      <c r="AA73" s="5"/>
    </row>
    <row r="74" spans="7:27" s="6" customFormat="1">
      <c r="G74" s="5"/>
      <c r="H74" s="5"/>
      <c r="I74" s="5"/>
      <c r="J74" s="5"/>
      <c r="K74" s="5"/>
      <c r="L74" s="5"/>
      <c r="M74" s="5"/>
      <c r="N74" s="5"/>
      <c r="O74" s="5"/>
      <c r="P74" s="5"/>
      <c r="Q74" s="5"/>
      <c r="R74" s="5"/>
      <c r="S74" s="5"/>
      <c r="T74" s="5"/>
      <c r="U74" s="5"/>
      <c r="V74" s="5"/>
      <c r="W74" s="5"/>
      <c r="X74" s="5"/>
      <c r="Y74" s="5"/>
      <c r="Z74" s="5"/>
      <c r="AA74" s="5"/>
    </row>
    <row r="75" spans="7:27" s="6" customFormat="1">
      <c r="G75" s="5"/>
      <c r="H75" s="5"/>
      <c r="I75" s="5"/>
      <c r="J75" s="5"/>
      <c r="K75" s="5"/>
      <c r="L75" s="5"/>
      <c r="M75" s="5"/>
      <c r="N75" s="5"/>
      <c r="O75" s="5"/>
      <c r="P75" s="5"/>
      <c r="Q75" s="5"/>
      <c r="R75" s="5"/>
      <c r="S75" s="5"/>
      <c r="T75" s="5"/>
      <c r="U75" s="5"/>
      <c r="V75" s="5"/>
      <c r="W75" s="5"/>
      <c r="X75" s="5"/>
      <c r="Y75" s="5"/>
      <c r="Z75" s="5"/>
      <c r="AA75" s="5"/>
    </row>
    <row r="76" spans="7:27" s="6" customFormat="1">
      <c r="G76" s="5"/>
      <c r="H76" s="5"/>
      <c r="I76" s="5"/>
      <c r="J76" s="5"/>
      <c r="K76" s="5"/>
      <c r="L76" s="5"/>
      <c r="M76" s="5"/>
      <c r="N76" s="5"/>
      <c r="O76" s="5"/>
      <c r="P76" s="5"/>
      <c r="Q76" s="5"/>
      <c r="R76" s="5"/>
      <c r="S76" s="5"/>
      <c r="T76" s="5"/>
      <c r="U76" s="5"/>
      <c r="V76" s="5"/>
      <c r="W76" s="5"/>
      <c r="X76" s="5"/>
      <c r="Y76" s="5"/>
      <c r="Z76" s="5"/>
      <c r="AA76" s="5"/>
    </row>
    <row r="77" spans="7:27" s="6" customFormat="1">
      <c r="G77" s="5"/>
      <c r="H77" s="5"/>
      <c r="I77" s="5"/>
      <c r="J77" s="5"/>
      <c r="K77" s="5"/>
      <c r="L77" s="5"/>
      <c r="M77" s="5"/>
      <c r="N77" s="5"/>
      <c r="O77" s="5"/>
      <c r="P77" s="5"/>
      <c r="Q77" s="5"/>
      <c r="R77" s="5"/>
      <c r="S77" s="5"/>
      <c r="T77" s="5"/>
      <c r="U77" s="5"/>
      <c r="V77" s="5"/>
      <c r="W77" s="5"/>
      <c r="X77" s="5"/>
      <c r="Y77" s="5"/>
      <c r="Z77" s="5"/>
      <c r="AA77" s="5"/>
    </row>
    <row r="78" spans="7:27" s="6" customFormat="1">
      <c r="G78" s="5"/>
      <c r="H78" s="5"/>
      <c r="I78" s="5"/>
      <c r="J78" s="5"/>
      <c r="K78" s="5"/>
      <c r="L78" s="5"/>
      <c r="M78" s="5"/>
      <c r="N78" s="5"/>
      <c r="O78" s="5"/>
      <c r="P78" s="5"/>
      <c r="Q78" s="5"/>
      <c r="R78" s="5"/>
      <c r="S78" s="5"/>
      <c r="T78" s="5"/>
      <c r="U78" s="5"/>
      <c r="V78" s="5"/>
      <c r="W78" s="5"/>
      <c r="X78" s="5"/>
      <c r="Y78" s="5"/>
      <c r="Z78" s="5"/>
      <c r="AA78" s="5"/>
    </row>
    <row r="79" spans="7:27" s="6" customFormat="1">
      <c r="G79" s="5"/>
      <c r="H79" s="5"/>
      <c r="I79" s="5"/>
      <c r="J79" s="5"/>
      <c r="K79" s="5"/>
      <c r="L79" s="5"/>
      <c r="M79" s="5"/>
      <c r="N79" s="5"/>
      <c r="O79" s="5"/>
      <c r="P79" s="5"/>
      <c r="Q79" s="5"/>
      <c r="R79" s="5"/>
      <c r="S79" s="5"/>
      <c r="T79" s="5"/>
      <c r="U79" s="5"/>
      <c r="V79" s="5"/>
      <c r="W79" s="5"/>
      <c r="X79" s="5"/>
      <c r="Y79" s="5"/>
      <c r="Z79" s="5"/>
      <c r="AA79" s="5"/>
    </row>
    <row r="80" spans="7:27" s="6" customFormat="1">
      <c r="G80" s="5"/>
      <c r="H80" s="5"/>
      <c r="I80" s="5"/>
      <c r="J80" s="5"/>
      <c r="K80" s="5"/>
      <c r="L80" s="5"/>
      <c r="M80" s="5"/>
      <c r="N80" s="5"/>
      <c r="O80" s="5"/>
      <c r="P80" s="5"/>
      <c r="Q80" s="5"/>
      <c r="R80" s="5"/>
      <c r="S80" s="5"/>
      <c r="T80" s="5"/>
      <c r="U80" s="5"/>
      <c r="V80" s="5"/>
      <c r="W80" s="5"/>
      <c r="X80" s="5"/>
      <c r="Y80" s="5"/>
      <c r="Z80" s="5"/>
      <c r="AA80" s="5"/>
    </row>
    <row r="81" spans="7:27" s="6" customFormat="1">
      <c r="G81" s="5"/>
      <c r="H81" s="5"/>
      <c r="I81" s="5"/>
      <c r="J81" s="5"/>
      <c r="K81" s="5"/>
      <c r="L81" s="5"/>
      <c r="M81" s="5"/>
      <c r="N81" s="5"/>
      <c r="O81" s="5"/>
      <c r="P81" s="5"/>
      <c r="Q81" s="5"/>
      <c r="R81" s="5"/>
      <c r="S81" s="5"/>
      <c r="T81" s="5"/>
      <c r="U81" s="5"/>
      <c r="V81" s="5"/>
      <c r="W81" s="5"/>
      <c r="X81" s="5"/>
      <c r="Y81" s="5"/>
      <c r="Z81" s="5"/>
      <c r="AA81" s="5"/>
    </row>
    <row r="82" spans="7:27" s="6" customFormat="1">
      <c r="G82" s="5"/>
      <c r="H82" s="5"/>
      <c r="I82" s="5"/>
      <c r="J82" s="5"/>
      <c r="K82" s="5"/>
      <c r="L82" s="5"/>
      <c r="M82" s="5"/>
      <c r="N82" s="5"/>
      <c r="O82" s="5"/>
      <c r="P82" s="5"/>
      <c r="Q82" s="5"/>
      <c r="R82" s="5"/>
      <c r="S82" s="5"/>
      <c r="T82" s="5"/>
      <c r="U82" s="5"/>
      <c r="V82" s="5"/>
      <c r="W82" s="5"/>
      <c r="X82" s="5"/>
      <c r="Y82" s="5"/>
      <c r="Z82" s="5"/>
      <c r="AA82" s="5"/>
    </row>
    <row r="83" spans="7:27" s="6" customFormat="1">
      <c r="G83" s="5"/>
      <c r="H83" s="5"/>
      <c r="I83" s="5"/>
      <c r="J83" s="5"/>
      <c r="K83" s="5"/>
      <c r="L83" s="5"/>
      <c r="M83" s="5"/>
      <c r="N83" s="5"/>
      <c r="O83" s="5"/>
      <c r="P83" s="5"/>
      <c r="Q83" s="5"/>
      <c r="R83" s="5"/>
      <c r="S83" s="5"/>
      <c r="T83" s="5"/>
      <c r="U83" s="5"/>
      <c r="V83" s="5"/>
      <c r="W83" s="5"/>
      <c r="X83" s="5"/>
      <c r="Y83" s="5"/>
      <c r="Z83" s="5"/>
      <c r="AA83" s="5"/>
    </row>
    <row r="84" spans="7:27" s="6" customFormat="1">
      <c r="G84" s="5"/>
      <c r="H84" s="5"/>
      <c r="I84" s="5"/>
      <c r="J84" s="5"/>
      <c r="K84" s="5"/>
      <c r="L84" s="5"/>
      <c r="M84" s="5"/>
      <c r="N84" s="5"/>
      <c r="O84" s="5"/>
      <c r="P84" s="5"/>
      <c r="Q84" s="5"/>
      <c r="R84" s="5"/>
      <c r="S84" s="5"/>
      <c r="T84" s="5"/>
      <c r="U84" s="5"/>
      <c r="V84" s="5"/>
      <c r="W84" s="5"/>
      <c r="X84" s="5"/>
      <c r="Y84" s="5"/>
      <c r="Z84" s="5"/>
      <c r="AA84" s="5"/>
    </row>
    <row r="85" spans="7:27" s="6" customFormat="1">
      <c r="G85" s="5"/>
      <c r="H85" s="5"/>
      <c r="I85" s="5"/>
      <c r="J85" s="5"/>
      <c r="K85" s="5"/>
      <c r="L85" s="5"/>
      <c r="M85" s="5"/>
      <c r="N85" s="5"/>
      <c r="O85" s="5"/>
      <c r="P85" s="5"/>
      <c r="Q85" s="5"/>
      <c r="R85" s="5"/>
      <c r="S85" s="5"/>
      <c r="T85" s="5"/>
      <c r="U85" s="5"/>
      <c r="V85" s="5"/>
      <c r="W85" s="5"/>
      <c r="X85" s="5"/>
      <c r="Y85" s="5"/>
      <c r="Z85" s="5"/>
      <c r="AA85" s="5"/>
    </row>
    <row r="86" spans="7:27" s="6" customFormat="1">
      <c r="G86" s="5"/>
      <c r="H86" s="5"/>
      <c r="I86" s="5"/>
      <c r="J86" s="5"/>
      <c r="K86" s="5"/>
      <c r="L86" s="5"/>
      <c r="M86" s="5"/>
      <c r="N86" s="5"/>
      <c r="O86" s="5"/>
      <c r="P86" s="5"/>
      <c r="Q86" s="5"/>
      <c r="R86" s="5"/>
      <c r="S86" s="5"/>
      <c r="T86" s="5"/>
      <c r="U86" s="5"/>
      <c r="V86" s="5"/>
      <c r="W86" s="5"/>
      <c r="X86" s="5"/>
      <c r="Y86" s="5"/>
      <c r="Z86" s="5"/>
      <c r="AA86" s="5"/>
    </row>
    <row r="87" spans="7:27" s="6" customFormat="1">
      <c r="G87" s="5"/>
      <c r="H87" s="5"/>
      <c r="I87" s="5"/>
      <c r="J87" s="5"/>
      <c r="K87" s="5"/>
      <c r="L87" s="5"/>
      <c r="M87" s="5"/>
      <c r="N87" s="5"/>
      <c r="O87" s="5"/>
      <c r="P87" s="5"/>
      <c r="Q87" s="5"/>
      <c r="R87" s="5"/>
      <c r="S87" s="5"/>
      <c r="T87" s="5"/>
      <c r="U87" s="5"/>
      <c r="V87" s="5"/>
      <c r="W87" s="5"/>
      <c r="X87" s="5"/>
      <c r="Y87" s="5"/>
      <c r="Z87" s="5"/>
      <c r="AA87" s="5"/>
    </row>
    <row r="88" spans="7:27" s="6" customFormat="1">
      <c r="G88" s="5"/>
      <c r="H88" s="5"/>
      <c r="I88" s="5"/>
      <c r="J88" s="5"/>
      <c r="K88" s="5"/>
      <c r="L88" s="5"/>
      <c r="M88" s="5"/>
      <c r="N88" s="5"/>
      <c r="O88" s="5"/>
      <c r="P88" s="5"/>
      <c r="Q88" s="5"/>
      <c r="R88" s="5"/>
      <c r="S88" s="5"/>
      <c r="T88" s="5"/>
      <c r="U88" s="5"/>
      <c r="V88" s="5"/>
      <c r="W88" s="5"/>
      <c r="X88" s="5"/>
      <c r="Y88" s="5"/>
      <c r="Z88" s="5"/>
      <c r="AA88" s="5"/>
    </row>
    <row r="89" spans="7:27" s="6" customFormat="1">
      <c r="G89" s="5"/>
      <c r="H89" s="5"/>
      <c r="I89" s="5"/>
      <c r="J89" s="5"/>
      <c r="K89" s="5"/>
      <c r="L89" s="5"/>
      <c r="M89" s="5"/>
      <c r="N89" s="5"/>
      <c r="O89" s="5"/>
      <c r="P89" s="5"/>
      <c r="Q89" s="5"/>
      <c r="R89" s="5"/>
      <c r="S89" s="5"/>
      <c r="T89" s="5"/>
      <c r="U89" s="5"/>
      <c r="V89" s="5"/>
      <c r="W89" s="5"/>
      <c r="X89" s="5"/>
      <c r="Y89" s="5"/>
      <c r="Z89" s="5"/>
      <c r="AA89" s="5"/>
    </row>
    <row r="90" spans="7:27" s="6" customFormat="1">
      <c r="G90" s="5"/>
      <c r="H90" s="5"/>
      <c r="I90" s="5"/>
      <c r="J90" s="5"/>
      <c r="K90" s="5"/>
      <c r="L90" s="5"/>
      <c r="M90" s="5"/>
      <c r="N90" s="5"/>
      <c r="O90" s="5"/>
      <c r="P90" s="5"/>
      <c r="Q90" s="5"/>
      <c r="R90" s="5"/>
      <c r="S90" s="5"/>
      <c r="T90" s="5"/>
      <c r="U90" s="5"/>
      <c r="V90" s="5"/>
      <c r="W90" s="5"/>
      <c r="X90" s="5"/>
      <c r="Y90" s="5"/>
      <c r="Z90" s="5"/>
      <c r="AA90" s="5"/>
    </row>
    <row r="91" spans="7:27" s="6" customFormat="1">
      <c r="G91" s="5"/>
      <c r="H91" s="5"/>
      <c r="I91" s="5"/>
      <c r="J91" s="5"/>
      <c r="K91" s="5"/>
      <c r="L91" s="5"/>
      <c r="M91" s="5"/>
      <c r="N91" s="5"/>
      <c r="O91" s="5"/>
      <c r="P91" s="5"/>
      <c r="Q91" s="5"/>
      <c r="R91" s="5"/>
      <c r="S91" s="5"/>
      <c r="T91" s="5"/>
      <c r="U91" s="5"/>
      <c r="V91" s="5"/>
      <c r="W91" s="5"/>
      <c r="X91" s="5"/>
      <c r="Y91" s="5"/>
      <c r="Z91" s="5"/>
      <c r="AA91" s="5"/>
    </row>
    <row r="92" spans="7:27" s="6" customFormat="1">
      <c r="G92" s="5"/>
      <c r="H92" s="5"/>
      <c r="I92" s="5"/>
      <c r="J92" s="5"/>
      <c r="K92" s="5"/>
      <c r="L92" s="5"/>
      <c r="M92" s="5"/>
      <c r="N92" s="5"/>
      <c r="O92" s="5"/>
      <c r="P92" s="5"/>
      <c r="Q92" s="5"/>
      <c r="R92" s="5"/>
      <c r="S92" s="5"/>
      <c r="T92" s="5"/>
      <c r="U92" s="5"/>
      <c r="V92" s="5"/>
      <c r="W92" s="5"/>
      <c r="X92" s="5"/>
      <c r="Y92" s="5"/>
      <c r="Z92" s="5"/>
      <c r="AA92" s="5"/>
    </row>
    <row r="93" spans="7:27" s="6" customFormat="1">
      <c r="G93" s="5"/>
      <c r="H93" s="5"/>
      <c r="I93" s="5"/>
      <c r="J93" s="5"/>
      <c r="K93" s="5"/>
      <c r="L93" s="5"/>
      <c r="M93" s="5"/>
      <c r="N93" s="5"/>
      <c r="O93" s="5"/>
      <c r="P93" s="5"/>
      <c r="Q93" s="5"/>
      <c r="R93" s="5"/>
      <c r="S93" s="5"/>
      <c r="T93" s="5"/>
      <c r="U93" s="5"/>
      <c r="V93" s="5"/>
      <c r="W93" s="5"/>
      <c r="X93" s="5"/>
      <c r="Y93" s="5"/>
      <c r="Z93" s="5"/>
      <c r="AA93" s="5"/>
    </row>
    <row r="94" spans="7:27" s="6" customFormat="1">
      <c r="G94" s="5"/>
      <c r="H94" s="5"/>
      <c r="I94" s="5"/>
      <c r="J94" s="5"/>
      <c r="K94" s="5"/>
      <c r="L94" s="5"/>
      <c r="M94" s="5"/>
      <c r="N94" s="5"/>
      <c r="O94" s="5"/>
      <c r="P94" s="5"/>
      <c r="Q94" s="5"/>
      <c r="R94" s="5"/>
      <c r="S94" s="5"/>
      <c r="T94" s="5"/>
      <c r="U94" s="5"/>
      <c r="V94" s="5"/>
      <c r="W94" s="5"/>
      <c r="X94" s="5"/>
      <c r="Y94" s="5"/>
      <c r="Z94" s="5"/>
      <c r="AA94" s="5"/>
    </row>
    <row r="95" spans="7:27" s="6" customFormat="1">
      <c r="G95" s="5"/>
      <c r="H95" s="5"/>
      <c r="I95" s="5"/>
      <c r="J95" s="5"/>
      <c r="K95" s="5"/>
      <c r="L95" s="5"/>
      <c r="M95" s="5"/>
      <c r="N95" s="5"/>
      <c r="O95" s="5"/>
      <c r="P95" s="5"/>
      <c r="Q95" s="5"/>
      <c r="R95" s="5"/>
      <c r="S95" s="5"/>
      <c r="T95" s="5"/>
      <c r="U95" s="5"/>
      <c r="V95" s="5"/>
      <c r="W95" s="5"/>
      <c r="X95" s="5"/>
      <c r="Y95" s="5"/>
      <c r="Z95" s="5"/>
      <c r="AA95" s="5"/>
    </row>
    <row r="96" spans="7:27" s="6" customFormat="1">
      <c r="G96" s="5"/>
      <c r="H96" s="5"/>
      <c r="I96" s="5"/>
      <c r="J96" s="5"/>
      <c r="K96" s="5"/>
      <c r="L96" s="5"/>
      <c r="M96" s="5"/>
      <c r="N96" s="5"/>
      <c r="O96" s="5"/>
      <c r="P96" s="5"/>
      <c r="Q96" s="5"/>
      <c r="R96" s="5"/>
      <c r="S96" s="5"/>
      <c r="T96" s="5"/>
      <c r="U96" s="5"/>
      <c r="V96" s="5"/>
      <c r="W96" s="5"/>
      <c r="X96" s="5"/>
      <c r="Y96" s="5"/>
      <c r="Z96" s="5"/>
      <c r="AA96" s="5"/>
    </row>
    <row r="97" spans="7:27" s="6" customFormat="1">
      <c r="G97" s="5"/>
      <c r="H97" s="5"/>
      <c r="I97" s="5"/>
      <c r="J97" s="5"/>
      <c r="K97" s="5"/>
      <c r="L97" s="5"/>
      <c r="M97" s="5"/>
      <c r="N97" s="5"/>
      <c r="O97" s="5"/>
      <c r="P97" s="5"/>
      <c r="Q97" s="5"/>
      <c r="R97" s="5"/>
      <c r="S97" s="5"/>
      <c r="T97" s="5"/>
      <c r="U97" s="5"/>
      <c r="V97" s="5"/>
      <c r="W97" s="5"/>
      <c r="X97" s="5"/>
      <c r="Y97" s="5"/>
      <c r="Z97" s="5"/>
      <c r="AA97" s="5"/>
    </row>
    <row r="98" spans="7:27" s="6" customFormat="1">
      <c r="G98" s="5"/>
      <c r="H98" s="5"/>
      <c r="I98" s="5"/>
      <c r="J98" s="5"/>
      <c r="K98" s="5"/>
      <c r="L98" s="5"/>
      <c r="M98" s="5"/>
      <c r="N98" s="5"/>
      <c r="O98" s="5"/>
      <c r="P98" s="5"/>
      <c r="Q98" s="5"/>
      <c r="R98" s="5"/>
      <c r="S98" s="5"/>
      <c r="T98" s="5"/>
      <c r="U98" s="5"/>
      <c r="V98" s="5"/>
      <c r="W98" s="5"/>
      <c r="X98" s="5"/>
      <c r="Y98" s="5"/>
      <c r="Z98" s="5"/>
      <c r="AA98" s="5"/>
    </row>
    <row r="99" spans="7:27" s="6" customFormat="1">
      <c r="G99" s="5"/>
      <c r="H99" s="5"/>
      <c r="I99" s="5"/>
      <c r="J99" s="5"/>
      <c r="K99" s="5"/>
      <c r="L99" s="5"/>
      <c r="M99" s="5"/>
      <c r="N99" s="5"/>
      <c r="O99" s="5"/>
      <c r="P99" s="5"/>
      <c r="Q99" s="5"/>
      <c r="R99" s="5"/>
      <c r="S99" s="5"/>
      <c r="T99" s="5"/>
      <c r="U99" s="5"/>
      <c r="V99" s="5"/>
      <c r="W99" s="5"/>
      <c r="X99" s="5"/>
      <c r="Y99" s="5"/>
      <c r="Z99" s="5"/>
      <c r="AA99" s="5"/>
    </row>
    <row r="100" spans="7:27" s="6" customFormat="1">
      <c r="G100" s="5"/>
      <c r="H100" s="5"/>
      <c r="I100" s="5"/>
      <c r="J100" s="5"/>
      <c r="K100" s="5"/>
      <c r="L100" s="5"/>
      <c r="M100" s="5"/>
      <c r="N100" s="5"/>
      <c r="O100" s="5"/>
      <c r="P100" s="5"/>
      <c r="Q100" s="5"/>
      <c r="R100" s="5"/>
      <c r="S100" s="5"/>
      <c r="T100" s="5"/>
      <c r="U100" s="5"/>
      <c r="V100" s="5"/>
      <c r="W100" s="5"/>
      <c r="X100" s="5"/>
      <c r="Y100" s="5"/>
      <c r="Z100" s="5"/>
      <c r="AA100" s="5"/>
    </row>
    <row r="101" spans="7:27" s="6" customFormat="1">
      <c r="G101" s="5"/>
      <c r="H101" s="5"/>
      <c r="I101" s="5"/>
      <c r="J101" s="5"/>
      <c r="K101" s="5"/>
      <c r="L101" s="5"/>
      <c r="M101" s="5"/>
      <c r="N101" s="5"/>
      <c r="O101" s="5"/>
      <c r="P101" s="5"/>
      <c r="Q101" s="5"/>
      <c r="R101" s="5"/>
      <c r="S101" s="5"/>
      <c r="T101" s="5"/>
      <c r="U101" s="5"/>
      <c r="V101" s="5"/>
      <c r="W101" s="5"/>
      <c r="X101" s="5"/>
      <c r="Y101" s="5"/>
      <c r="Z101" s="5"/>
      <c r="AA101" s="5"/>
    </row>
    <row r="102" spans="7:27" s="6" customFormat="1">
      <c r="G102" s="5"/>
      <c r="H102" s="5"/>
      <c r="I102" s="5"/>
      <c r="J102" s="5"/>
      <c r="K102" s="5"/>
      <c r="L102" s="5"/>
      <c r="M102" s="5"/>
      <c r="N102" s="5"/>
      <c r="O102" s="5"/>
      <c r="P102" s="5"/>
      <c r="Q102" s="5"/>
      <c r="R102" s="5"/>
      <c r="S102" s="5"/>
      <c r="T102" s="5"/>
      <c r="U102" s="5"/>
      <c r="V102" s="5"/>
      <c r="W102" s="5"/>
      <c r="X102" s="5"/>
      <c r="Y102" s="5"/>
      <c r="Z102" s="5"/>
      <c r="AA102" s="5"/>
    </row>
    <row r="103" spans="7:27" s="6" customFormat="1">
      <c r="G103" s="5"/>
      <c r="H103" s="5"/>
      <c r="I103" s="5"/>
      <c r="J103" s="5"/>
      <c r="K103" s="5"/>
      <c r="L103" s="5"/>
      <c r="M103" s="5"/>
      <c r="N103" s="5"/>
      <c r="O103" s="5"/>
      <c r="P103" s="5"/>
      <c r="Q103" s="5"/>
      <c r="R103" s="5"/>
      <c r="S103" s="5"/>
      <c r="T103" s="5"/>
      <c r="U103" s="5"/>
      <c r="V103" s="5"/>
      <c r="W103" s="5"/>
      <c r="X103" s="5"/>
      <c r="Y103" s="5"/>
      <c r="Z103" s="5"/>
      <c r="AA103" s="5"/>
    </row>
    <row r="104" spans="7:27" s="6" customFormat="1">
      <c r="G104" s="5"/>
      <c r="H104" s="5"/>
      <c r="I104" s="5"/>
      <c r="J104" s="5"/>
      <c r="K104" s="5"/>
      <c r="L104" s="5"/>
      <c r="M104" s="5"/>
      <c r="N104" s="5"/>
      <c r="O104" s="5"/>
      <c r="P104" s="5"/>
      <c r="Q104" s="5"/>
      <c r="R104" s="5"/>
      <c r="S104" s="5"/>
      <c r="T104" s="5"/>
      <c r="U104" s="5"/>
      <c r="V104" s="5"/>
      <c r="W104" s="5"/>
      <c r="X104" s="5"/>
      <c r="Y104" s="5"/>
      <c r="Z104" s="5"/>
      <c r="AA104" s="5"/>
    </row>
    <row r="105" spans="7:27" s="6" customFormat="1">
      <c r="G105" s="5"/>
      <c r="H105" s="5"/>
      <c r="I105" s="5"/>
      <c r="J105" s="5"/>
      <c r="K105" s="5"/>
      <c r="L105" s="5"/>
      <c r="M105" s="5"/>
      <c r="N105" s="5"/>
      <c r="O105" s="5"/>
      <c r="P105" s="5"/>
      <c r="Q105" s="5"/>
      <c r="R105" s="5"/>
      <c r="S105" s="5"/>
      <c r="T105" s="5"/>
      <c r="U105" s="5"/>
      <c r="V105" s="5"/>
      <c r="W105" s="5"/>
      <c r="X105" s="5"/>
      <c r="Y105" s="5"/>
      <c r="Z105" s="5"/>
      <c r="AA105" s="5"/>
    </row>
    <row r="106" spans="7:27" s="6" customFormat="1">
      <c r="G106" s="5"/>
      <c r="H106" s="5"/>
      <c r="I106" s="5"/>
      <c r="J106" s="5"/>
      <c r="K106" s="5"/>
      <c r="L106" s="5"/>
      <c r="M106" s="5"/>
      <c r="N106" s="5"/>
      <c r="O106" s="5"/>
      <c r="P106" s="5"/>
      <c r="Q106" s="5"/>
      <c r="R106" s="5"/>
      <c r="S106" s="5"/>
      <c r="T106" s="5"/>
      <c r="U106" s="5"/>
      <c r="V106" s="5"/>
      <c r="W106" s="5"/>
      <c r="X106" s="5"/>
      <c r="Y106" s="5"/>
      <c r="Z106" s="5"/>
      <c r="AA106" s="5"/>
    </row>
    <row r="107" spans="7:27" s="6" customFormat="1">
      <c r="G107" s="5"/>
      <c r="H107" s="5"/>
      <c r="I107" s="5"/>
      <c r="J107" s="5"/>
      <c r="K107" s="5"/>
      <c r="L107" s="5"/>
      <c r="M107" s="5"/>
      <c r="N107" s="5"/>
      <c r="O107" s="5"/>
      <c r="P107" s="5"/>
      <c r="Q107" s="5"/>
      <c r="R107" s="5"/>
      <c r="S107" s="5"/>
      <c r="T107" s="5"/>
      <c r="U107" s="5"/>
      <c r="V107" s="5"/>
      <c r="W107" s="5"/>
      <c r="X107" s="5"/>
      <c r="Y107" s="5"/>
      <c r="Z107" s="5"/>
      <c r="AA107" s="5"/>
    </row>
    <row r="108" spans="7:27" s="6" customFormat="1">
      <c r="G108" s="5"/>
      <c r="H108" s="5"/>
      <c r="I108" s="5"/>
      <c r="J108" s="5"/>
      <c r="K108" s="5"/>
      <c r="L108" s="5"/>
      <c r="M108" s="5"/>
      <c r="N108" s="5"/>
      <c r="O108" s="5"/>
      <c r="P108" s="5"/>
      <c r="Q108" s="5"/>
      <c r="R108" s="5"/>
      <c r="S108" s="5"/>
      <c r="T108" s="5"/>
      <c r="U108" s="5"/>
      <c r="V108" s="5"/>
      <c r="W108" s="5"/>
      <c r="X108" s="5"/>
      <c r="Y108" s="5"/>
      <c r="Z108" s="5"/>
      <c r="AA108" s="5"/>
    </row>
    <row r="109" spans="7:27" s="6" customFormat="1">
      <c r="G109" s="5"/>
      <c r="H109" s="5"/>
      <c r="I109" s="5"/>
      <c r="J109" s="5"/>
      <c r="K109" s="5"/>
      <c r="L109" s="5"/>
      <c r="M109" s="5"/>
      <c r="N109" s="5"/>
      <c r="O109" s="5"/>
      <c r="P109" s="5"/>
      <c r="Q109" s="5"/>
      <c r="R109" s="5"/>
      <c r="S109" s="5"/>
      <c r="T109" s="5"/>
      <c r="U109" s="5"/>
      <c r="V109" s="5"/>
      <c r="W109" s="5"/>
      <c r="X109" s="5"/>
      <c r="Y109" s="5"/>
      <c r="Z109" s="5"/>
      <c r="AA109" s="5"/>
    </row>
    <row r="110" spans="7:27" s="6" customFormat="1">
      <c r="G110" s="5"/>
      <c r="H110" s="5"/>
      <c r="I110" s="5"/>
      <c r="J110" s="5"/>
      <c r="K110" s="5"/>
      <c r="L110" s="5"/>
      <c r="M110" s="5"/>
      <c r="N110" s="5"/>
      <c r="O110" s="5"/>
      <c r="P110" s="5"/>
      <c r="Q110" s="5"/>
      <c r="R110" s="5"/>
      <c r="S110" s="5"/>
      <c r="T110" s="5"/>
      <c r="U110" s="5"/>
      <c r="V110" s="5"/>
      <c r="W110" s="5"/>
      <c r="X110" s="5"/>
      <c r="Y110" s="5"/>
      <c r="Z110" s="5"/>
      <c r="AA110" s="5"/>
    </row>
    <row r="111" spans="7:27" s="6" customFormat="1">
      <c r="G111" s="5"/>
      <c r="H111" s="5"/>
      <c r="I111" s="5"/>
      <c r="J111" s="5"/>
      <c r="K111" s="5"/>
      <c r="L111" s="5"/>
      <c r="M111" s="5"/>
      <c r="N111" s="5"/>
      <c r="O111" s="5"/>
      <c r="P111" s="5"/>
      <c r="Q111" s="5"/>
      <c r="R111" s="5"/>
      <c r="S111" s="5"/>
      <c r="T111" s="5"/>
      <c r="U111" s="5"/>
      <c r="V111" s="5"/>
      <c r="W111" s="5"/>
      <c r="X111" s="5"/>
      <c r="Y111" s="5"/>
      <c r="Z111" s="5"/>
      <c r="AA111" s="5"/>
    </row>
    <row r="112" spans="7:27" s="6" customFormat="1">
      <c r="G112" s="5"/>
      <c r="H112" s="5"/>
      <c r="I112" s="5"/>
      <c r="J112" s="5"/>
      <c r="K112" s="5"/>
      <c r="L112" s="5"/>
      <c r="M112" s="5"/>
      <c r="N112" s="5"/>
      <c r="O112" s="5"/>
      <c r="P112" s="5"/>
      <c r="Q112" s="5"/>
      <c r="R112" s="5"/>
      <c r="S112" s="5"/>
      <c r="T112" s="5"/>
      <c r="U112" s="5"/>
      <c r="V112" s="5"/>
      <c r="W112" s="5"/>
      <c r="X112" s="5"/>
      <c r="Y112" s="5"/>
      <c r="Z112" s="5"/>
      <c r="AA112" s="5"/>
    </row>
    <row r="113" spans="7:27" s="6" customFormat="1">
      <c r="G113" s="5"/>
      <c r="H113" s="5"/>
      <c r="I113" s="5"/>
      <c r="J113" s="5"/>
      <c r="K113" s="5"/>
      <c r="L113" s="5"/>
      <c r="M113" s="5"/>
      <c r="N113" s="5"/>
      <c r="O113" s="5"/>
      <c r="P113" s="5"/>
      <c r="Q113" s="5"/>
      <c r="R113" s="5"/>
      <c r="S113" s="5"/>
      <c r="T113" s="5"/>
      <c r="U113" s="5"/>
      <c r="V113" s="5"/>
      <c r="W113" s="5"/>
      <c r="X113" s="5"/>
      <c r="Y113" s="5"/>
      <c r="Z113" s="5"/>
      <c r="AA113" s="5"/>
    </row>
    <row r="114" spans="7:27" s="6" customFormat="1">
      <c r="G114" s="5"/>
      <c r="H114" s="5"/>
      <c r="I114" s="5"/>
      <c r="J114" s="5"/>
      <c r="K114" s="5"/>
      <c r="L114" s="5"/>
      <c r="M114" s="5"/>
      <c r="N114" s="5"/>
      <c r="O114" s="5"/>
      <c r="P114" s="5"/>
      <c r="Q114" s="5"/>
      <c r="R114" s="5"/>
      <c r="S114" s="5"/>
      <c r="T114" s="5"/>
      <c r="U114" s="5"/>
      <c r="V114" s="5"/>
      <c r="W114" s="5"/>
      <c r="X114" s="5"/>
      <c r="Y114" s="5"/>
      <c r="Z114" s="5"/>
      <c r="AA114" s="5"/>
    </row>
    <row r="115" spans="7:27" s="6" customFormat="1">
      <c r="G115" s="5"/>
      <c r="H115" s="5"/>
      <c r="I115" s="5"/>
      <c r="J115" s="5"/>
      <c r="K115" s="5"/>
      <c r="L115" s="5"/>
      <c r="M115" s="5"/>
      <c r="N115" s="5"/>
      <c r="O115" s="5"/>
      <c r="P115" s="5"/>
      <c r="Q115" s="5"/>
      <c r="R115" s="5"/>
      <c r="S115" s="5"/>
      <c r="T115" s="5"/>
      <c r="U115" s="5"/>
      <c r="V115" s="5"/>
      <c r="W115" s="5"/>
      <c r="X115" s="5"/>
      <c r="Y115" s="5"/>
      <c r="Z115" s="5"/>
      <c r="AA115" s="5"/>
    </row>
    <row r="116" spans="7:27" s="6" customFormat="1">
      <c r="G116" s="5"/>
      <c r="H116" s="5"/>
      <c r="I116" s="5"/>
      <c r="J116" s="5"/>
      <c r="K116" s="5"/>
      <c r="L116" s="5"/>
      <c r="M116" s="5"/>
      <c r="N116" s="5"/>
      <c r="O116" s="5"/>
      <c r="P116" s="5"/>
      <c r="Q116" s="5"/>
      <c r="R116" s="5"/>
      <c r="S116" s="5"/>
      <c r="T116" s="5"/>
      <c r="U116" s="5"/>
      <c r="V116" s="5"/>
      <c r="W116" s="5"/>
      <c r="X116" s="5"/>
      <c r="Y116" s="5"/>
      <c r="Z116" s="5"/>
      <c r="AA116" s="5"/>
    </row>
    <row r="117" spans="7:27" s="6" customFormat="1">
      <c r="G117" s="5"/>
      <c r="H117" s="5"/>
      <c r="I117" s="5"/>
      <c r="J117" s="5"/>
      <c r="K117" s="5"/>
      <c r="L117" s="5"/>
      <c r="M117" s="5"/>
      <c r="N117" s="5"/>
      <c r="O117" s="5"/>
      <c r="P117" s="5"/>
      <c r="Q117" s="5"/>
      <c r="R117" s="5"/>
      <c r="S117" s="5"/>
      <c r="T117" s="5"/>
      <c r="U117" s="5"/>
      <c r="V117" s="5"/>
      <c r="W117" s="5"/>
      <c r="X117" s="5"/>
      <c r="Y117" s="5"/>
      <c r="Z117" s="5"/>
      <c r="AA117" s="5"/>
    </row>
    <row r="118" spans="7:27" s="6" customFormat="1">
      <c r="G118" s="5"/>
      <c r="H118" s="5"/>
      <c r="I118" s="5"/>
      <c r="J118" s="5"/>
      <c r="K118" s="5"/>
      <c r="L118" s="5"/>
      <c r="M118" s="5"/>
      <c r="N118" s="5"/>
      <c r="O118" s="5"/>
      <c r="P118" s="5"/>
      <c r="Q118" s="5"/>
      <c r="R118" s="5"/>
      <c r="S118" s="5"/>
      <c r="T118" s="5"/>
      <c r="U118" s="5"/>
      <c r="V118" s="5"/>
      <c r="W118" s="5"/>
      <c r="X118" s="5"/>
      <c r="Y118" s="5"/>
      <c r="Z118" s="5"/>
      <c r="AA118" s="5"/>
    </row>
    <row r="119" spans="7:27" s="6" customFormat="1">
      <c r="G119" s="5"/>
      <c r="H119" s="5"/>
      <c r="I119" s="5"/>
      <c r="J119" s="5"/>
      <c r="K119" s="5"/>
      <c r="L119" s="5"/>
      <c r="M119" s="5"/>
      <c r="N119" s="5"/>
      <c r="O119" s="5"/>
      <c r="P119" s="5"/>
      <c r="Q119" s="5"/>
      <c r="R119" s="5"/>
      <c r="S119" s="5"/>
      <c r="T119" s="5"/>
      <c r="U119" s="5"/>
      <c r="V119" s="5"/>
      <c r="W119" s="5"/>
      <c r="X119" s="5"/>
      <c r="Y119" s="5"/>
      <c r="Z119" s="5"/>
      <c r="AA119" s="5"/>
    </row>
    <row r="120" spans="7:27" s="6" customFormat="1">
      <c r="G120" s="5"/>
      <c r="H120" s="5"/>
      <c r="I120" s="5"/>
      <c r="J120" s="5"/>
      <c r="K120" s="5"/>
      <c r="L120" s="5"/>
      <c r="M120" s="5"/>
      <c r="N120" s="5"/>
      <c r="O120" s="5"/>
      <c r="P120" s="5"/>
      <c r="Q120" s="5"/>
      <c r="R120" s="5"/>
      <c r="S120" s="5"/>
      <c r="T120" s="5"/>
      <c r="U120" s="5"/>
      <c r="V120" s="5"/>
      <c r="W120" s="5"/>
      <c r="X120" s="5"/>
      <c r="Y120" s="5"/>
      <c r="Z120" s="5"/>
      <c r="AA120" s="5"/>
    </row>
    <row r="121" spans="7:27" s="6" customFormat="1">
      <c r="G121" s="5"/>
      <c r="H121" s="5"/>
      <c r="I121" s="5"/>
      <c r="J121" s="5"/>
      <c r="K121" s="5"/>
      <c r="L121" s="5"/>
      <c r="M121" s="5"/>
      <c r="N121" s="5"/>
      <c r="O121" s="5"/>
      <c r="P121" s="5"/>
      <c r="Q121" s="5"/>
      <c r="R121" s="5"/>
      <c r="S121" s="5"/>
      <c r="T121" s="5"/>
      <c r="U121" s="5"/>
      <c r="V121" s="5"/>
      <c r="W121" s="5"/>
      <c r="X121" s="5"/>
      <c r="Y121" s="5"/>
      <c r="Z121" s="5"/>
      <c r="AA121" s="5"/>
    </row>
    <row r="122" spans="7:27" s="6" customFormat="1">
      <c r="G122" s="5"/>
      <c r="H122" s="5"/>
      <c r="I122" s="5"/>
      <c r="J122" s="5"/>
      <c r="K122" s="5"/>
      <c r="L122" s="5"/>
      <c r="M122" s="5"/>
      <c r="N122" s="5"/>
      <c r="O122" s="5"/>
      <c r="P122" s="5"/>
      <c r="Q122" s="5"/>
      <c r="R122" s="5"/>
      <c r="S122" s="5"/>
      <c r="T122" s="5"/>
      <c r="U122" s="5"/>
      <c r="V122" s="5"/>
      <c r="W122" s="5"/>
      <c r="X122" s="5"/>
      <c r="Y122" s="5"/>
      <c r="Z122" s="5"/>
      <c r="AA122" s="5"/>
    </row>
    <row r="123" spans="7:27" s="6" customFormat="1">
      <c r="G123" s="5"/>
      <c r="H123" s="5"/>
      <c r="I123" s="5"/>
      <c r="J123" s="5"/>
      <c r="K123" s="5"/>
      <c r="L123" s="5"/>
      <c r="M123" s="5"/>
      <c r="N123" s="5"/>
      <c r="O123" s="5"/>
      <c r="P123" s="5"/>
      <c r="Q123" s="5"/>
      <c r="R123" s="5"/>
      <c r="S123" s="5"/>
      <c r="T123" s="5"/>
      <c r="U123" s="5"/>
      <c r="V123" s="5"/>
      <c r="W123" s="5"/>
      <c r="X123" s="5"/>
      <c r="Y123" s="5"/>
      <c r="Z123" s="5"/>
      <c r="AA123" s="5"/>
    </row>
    <row r="124" spans="7:27" s="6" customFormat="1">
      <c r="G124" s="5"/>
      <c r="H124" s="5"/>
      <c r="I124" s="5"/>
      <c r="J124" s="5"/>
      <c r="K124" s="5"/>
      <c r="L124" s="5"/>
      <c r="M124" s="5"/>
      <c r="N124" s="5"/>
      <c r="O124" s="5"/>
      <c r="P124" s="5"/>
      <c r="Q124" s="5"/>
      <c r="R124" s="5"/>
      <c r="S124" s="5"/>
      <c r="T124" s="5"/>
      <c r="U124" s="5"/>
      <c r="V124" s="5"/>
      <c r="W124" s="5"/>
      <c r="X124" s="5"/>
      <c r="Y124" s="5"/>
      <c r="Z124" s="5"/>
      <c r="AA124" s="5"/>
    </row>
    <row r="125" spans="7:27" s="6" customFormat="1">
      <c r="G125" s="5"/>
      <c r="H125" s="5"/>
      <c r="I125" s="5"/>
      <c r="J125" s="5"/>
      <c r="K125" s="5"/>
      <c r="L125" s="5"/>
      <c r="M125" s="5"/>
      <c r="N125" s="5"/>
      <c r="O125" s="5"/>
      <c r="P125" s="5"/>
      <c r="Q125" s="5"/>
      <c r="R125" s="5"/>
      <c r="S125" s="5"/>
      <c r="T125" s="5"/>
      <c r="U125" s="5"/>
      <c r="V125" s="5"/>
      <c r="W125" s="5"/>
      <c r="X125" s="5"/>
      <c r="Y125" s="5"/>
      <c r="Z125" s="5"/>
      <c r="AA125" s="5"/>
    </row>
    <row r="126" spans="7:27" s="6" customFormat="1">
      <c r="G126" s="5"/>
      <c r="H126" s="5"/>
      <c r="I126" s="5"/>
      <c r="J126" s="5"/>
      <c r="K126" s="5"/>
      <c r="L126" s="5"/>
      <c r="M126" s="5"/>
      <c r="N126" s="5"/>
      <c r="O126" s="5"/>
      <c r="P126" s="5"/>
      <c r="Q126" s="5"/>
      <c r="R126" s="5"/>
      <c r="S126" s="5"/>
      <c r="T126" s="5"/>
      <c r="U126" s="5"/>
      <c r="V126" s="5"/>
      <c r="W126" s="5"/>
      <c r="X126" s="5"/>
      <c r="Y126" s="5"/>
      <c r="Z126" s="5"/>
      <c r="AA126" s="5"/>
    </row>
    <row r="127" spans="7:27" s="6" customFormat="1">
      <c r="G127" s="5"/>
      <c r="H127" s="5"/>
      <c r="I127" s="5"/>
      <c r="J127" s="5"/>
      <c r="K127" s="5"/>
      <c r="L127" s="5"/>
      <c r="M127" s="5"/>
      <c r="N127" s="5"/>
      <c r="O127" s="5"/>
      <c r="P127" s="5"/>
      <c r="Q127" s="5"/>
      <c r="R127" s="5"/>
      <c r="S127" s="5"/>
      <c r="T127" s="5"/>
      <c r="U127" s="5"/>
      <c r="V127" s="5"/>
      <c r="W127" s="5"/>
      <c r="X127" s="5"/>
      <c r="Y127" s="5"/>
      <c r="Z127" s="5"/>
      <c r="AA127" s="5"/>
    </row>
    <row r="128" spans="7:27" s="6" customFormat="1">
      <c r="G128" s="5"/>
      <c r="H128" s="5"/>
      <c r="I128" s="5"/>
      <c r="J128" s="5"/>
      <c r="K128" s="5"/>
      <c r="L128" s="5"/>
      <c r="M128" s="5"/>
      <c r="N128" s="5"/>
      <c r="O128" s="5"/>
      <c r="P128" s="5"/>
      <c r="Q128" s="5"/>
      <c r="R128" s="5"/>
      <c r="S128" s="5"/>
      <c r="T128" s="5"/>
      <c r="U128" s="5"/>
      <c r="V128" s="5"/>
      <c r="W128" s="5"/>
      <c r="X128" s="5"/>
      <c r="Y128" s="5"/>
      <c r="Z128" s="5"/>
      <c r="AA128" s="5"/>
    </row>
    <row r="129" spans="7:27" s="6" customFormat="1">
      <c r="G129" s="5"/>
      <c r="H129" s="5"/>
      <c r="I129" s="5"/>
      <c r="J129" s="5"/>
      <c r="K129" s="5"/>
      <c r="L129" s="5"/>
      <c r="M129" s="5"/>
      <c r="N129" s="5"/>
      <c r="O129" s="5"/>
      <c r="P129" s="5"/>
      <c r="Q129" s="5"/>
      <c r="R129" s="5"/>
      <c r="S129" s="5"/>
      <c r="T129" s="5"/>
      <c r="U129" s="5"/>
      <c r="V129" s="5"/>
      <c r="W129" s="5"/>
      <c r="X129" s="5"/>
      <c r="Y129" s="5"/>
      <c r="Z129" s="5"/>
      <c r="AA129" s="5"/>
    </row>
    <row r="130" spans="7:27" s="6" customFormat="1">
      <c r="G130" s="5"/>
      <c r="H130" s="5"/>
      <c r="I130" s="5"/>
      <c r="J130" s="5"/>
      <c r="K130" s="5"/>
      <c r="L130" s="5"/>
      <c r="M130" s="5"/>
      <c r="N130" s="5"/>
      <c r="O130" s="5"/>
      <c r="P130" s="5"/>
      <c r="Q130" s="5"/>
      <c r="R130" s="5"/>
      <c r="S130" s="5"/>
      <c r="T130" s="5"/>
      <c r="U130" s="5"/>
      <c r="V130" s="5"/>
      <c r="W130" s="5"/>
      <c r="X130" s="5"/>
      <c r="Y130" s="5"/>
      <c r="Z130" s="5"/>
      <c r="AA130" s="5"/>
    </row>
    <row r="131" spans="7:27" s="6" customFormat="1">
      <c r="G131" s="5"/>
      <c r="H131" s="5"/>
      <c r="I131" s="5"/>
      <c r="J131" s="5"/>
      <c r="K131" s="5"/>
      <c r="L131" s="5"/>
      <c r="M131" s="5"/>
      <c r="N131" s="5"/>
      <c r="O131" s="5"/>
      <c r="P131" s="5"/>
      <c r="Q131" s="5"/>
      <c r="R131" s="5"/>
      <c r="S131" s="5"/>
      <c r="T131" s="5"/>
      <c r="U131" s="5"/>
      <c r="V131" s="5"/>
      <c r="W131" s="5"/>
      <c r="X131" s="5"/>
      <c r="Y131" s="5"/>
      <c r="Z131" s="5"/>
      <c r="AA131" s="5"/>
    </row>
    <row r="132" spans="7:27" s="6" customFormat="1">
      <c r="G132" s="5"/>
      <c r="H132" s="5"/>
      <c r="I132" s="5"/>
      <c r="J132" s="5"/>
      <c r="K132" s="5"/>
      <c r="L132" s="5"/>
      <c r="M132" s="5"/>
      <c r="N132" s="5"/>
      <c r="O132" s="5"/>
      <c r="P132" s="5"/>
      <c r="Q132" s="5"/>
      <c r="R132" s="5"/>
      <c r="S132" s="5"/>
      <c r="T132" s="5"/>
      <c r="U132" s="5"/>
      <c r="V132" s="5"/>
      <c r="W132" s="5"/>
      <c r="X132" s="5"/>
      <c r="Y132" s="5"/>
      <c r="Z132" s="5"/>
      <c r="AA132" s="5"/>
    </row>
    <row r="133" spans="7:27" s="6" customFormat="1">
      <c r="G133" s="5"/>
      <c r="H133" s="5"/>
      <c r="I133" s="5"/>
      <c r="J133" s="5"/>
      <c r="K133" s="5"/>
      <c r="L133" s="5"/>
      <c r="M133" s="5"/>
      <c r="N133" s="5"/>
      <c r="O133" s="5"/>
      <c r="P133" s="5"/>
      <c r="Q133" s="5"/>
      <c r="R133" s="5"/>
      <c r="S133" s="5"/>
      <c r="T133" s="5"/>
      <c r="U133" s="5"/>
      <c r="V133" s="5"/>
      <c r="W133" s="5"/>
      <c r="X133" s="5"/>
      <c r="Y133" s="5"/>
      <c r="Z133" s="5"/>
      <c r="AA133" s="5"/>
    </row>
    <row r="134" spans="7:27" s="6" customFormat="1">
      <c r="G134" s="5"/>
      <c r="H134" s="5"/>
      <c r="I134" s="5"/>
      <c r="J134" s="5"/>
      <c r="K134" s="5"/>
      <c r="L134" s="5"/>
      <c r="M134" s="5"/>
      <c r="N134" s="5"/>
      <c r="O134" s="5"/>
      <c r="P134" s="5"/>
      <c r="Q134" s="5"/>
      <c r="R134" s="5"/>
      <c r="S134" s="5"/>
      <c r="T134" s="5"/>
      <c r="U134" s="5"/>
      <c r="V134" s="5"/>
      <c r="W134" s="5"/>
      <c r="X134" s="5"/>
      <c r="Y134" s="5"/>
      <c r="Z134" s="5"/>
      <c r="AA134" s="5"/>
    </row>
    <row r="135" spans="7:27" s="6" customFormat="1">
      <c r="G135" s="5"/>
      <c r="H135" s="5"/>
      <c r="I135" s="5"/>
      <c r="J135" s="5"/>
      <c r="K135" s="5"/>
      <c r="L135" s="5"/>
      <c r="M135" s="5"/>
      <c r="N135" s="5"/>
      <c r="O135" s="5"/>
      <c r="P135" s="5"/>
      <c r="Q135" s="5"/>
      <c r="R135" s="5"/>
      <c r="S135" s="5"/>
      <c r="T135" s="5"/>
      <c r="U135" s="5"/>
      <c r="V135" s="5"/>
      <c r="W135" s="5"/>
      <c r="X135" s="5"/>
      <c r="Y135" s="5"/>
      <c r="Z135" s="5"/>
      <c r="AA135" s="5"/>
    </row>
    <row r="136" spans="7:27" s="6" customFormat="1">
      <c r="G136" s="5"/>
      <c r="H136" s="5"/>
      <c r="I136" s="5"/>
      <c r="J136" s="5"/>
      <c r="K136" s="5"/>
      <c r="L136" s="5"/>
      <c r="M136" s="5"/>
      <c r="N136" s="5"/>
      <c r="O136" s="5"/>
      <c r="P136" s="5"/>
      <c r="Q136" s="5"/>
      <c r="R136" s="5"/>
      <c r="S136" s="5"/>
      <c r="T136" s="5"/>
      <c r="U136" s="5"/>
      <c r="V136" s="5"/>
      <c r="W136" s="5"/>
      <c r="X136" s="5"/>
      <c r="Y136" s="5"/>
      <c r="Z136" s="5"/>
      <c r="AA136" s="5"/>
    </row>
    <row r="137" spans="7:27" s="6" customFormat="1">
      <c r="G137" s="5"/>
      <c r="H137" s="5"/>
      <c r="I137" s="5"/>
      <c r="J137" s="5"/>
      <c r="K137" s="5"/>
      <c r="L137" s="5"/>
      <c r="M137" s="5"/>
      <c r="N137" s="5"/>
      <c r="O137" s="5"/>
      <c r="P137" s="5"/>
      <c r="Q137" s="5"/>
      <c r="R137" s="5"/>
      <c r="S137" s="5"/>
      <c r="T137" s="5"/>
      <c r="U137" s="5"/>
      <c r="V137" s="5"/>
      <c r="W137" s="5"/>
      <c r="X137" s="5"/>
      <c r="Y137" s="5"/>
      <c r="Z137" s="5"/>
      <c r="AA137" s="5"/>
    </row>
    <row r="138" spans="7:27" s="6" customFormat="1">
      <c r="G138" s="5"/>
      <c r="H138" s="5"/>
      <c r="I138" s="5"/>
      <c r="J138" s="5"/>
      <c r="K138" s="5"/>
      <c r="L138" s="5"/>
      <c r="M138" s="5"/>
      <c r="N138" s="5"/>
      <c r="O138" s="5"/>
      <c r="P138" s="5"/>
      <c r="Q138" s="5"/>
      <c r="R138" s="5"/>
      <c r="S138" s="5"/>
      <c r="T138" s="5"/>
      <c r="U138" s="5"/>
      <c r="V138" s="5"/>
      <c r="W138" s="5"/>
      <c r="X138" s="5"/>
      <c r="Y138" s="5"/>
      <c r="Z138" s="5"/>
      <c r="AA138" s="5"/>
    </row>
    <row r="139" spans="7:27" s="6" customFormat="1">
      <c r="G139" s="5"/>
      <c r="H139" s="5"/>
      <c r="I139" s="5"/>
      <c r="J139" s="5"/>
      <c r="K139" s="5"/>
      <c r="L139" s="5"/>
      <c r="M139" s="5"/>
      <c r="N139" s="5"/>
      <c r="O139" s="5"/>
      <c r="P139" s="5"/>
      <c r="Q139" s="5"/>
      <c r="R139" s="5"/>
      <c r="S139" s="5"/>
      <c r="T139" s="5"/>
      <c r="U139" s="5"/>
      <c r="V139" s="5"/>
      <c r="W139" s="5"/>
      <c r="X139" s="5"/>
      <c r="Y139" s="5"/>
      <c r="Z139" s="5"/>
      <c r="AA139" s="5"/>
    </row>
    <row r="140" spans="7:27" s="6" customFormat="1">
      <c r="G140" s="5"/>
      <c r="H140" s="5"/>
      <c r="I140" s="5"/>
      <c r="J140" s="5"/>
      <c r="K140" s="5"/>
      <c r="L140" s="5"/>
      <c r="M140" s="5"/>
      <c r="N140" s="5"/>
      <c r="O140" s="5"/>
      <c r="P140" s="5"/>
      <c r="Q140" s="5"/>
      <c r="R140" s="5"/>
      <c r="S140" s="5"/>
      <c r="T140" s="5"/>
      <c r="U140" s="5"/>
      <c r="V140" s="5"/>
      <c r="W140" s="5"/>
      <c r="X140" s="5"/>
      <c r="Y140" s="5"/>
      <c r="Z140" s="5"/>
      <c r="AA140" s="5"/>
    </row>
    <row r="141" spans="7:27" s="6" customFormat="1">
      <c r="G141" s="5"/>
      <c r="H141" s="5"/>
      <c r="I141" s="5"/>
      <c r="J141" s="5"/>
      <c r="K141" s="5"/>
      <c r="L141" s="5"/>
      <c r="M141" s="5"/>
      <c r="N141" s="5"/>
      <c r="O141" s="5"/>
      <c r="P141" s="5"/>
      <c r="Q141" s="5"/>
      <c r="R141" s="5"/>
      <c r="S141" s="5"/>
      <c r="T141" s="5"/>
      <c r="U141" s="5"/>
      <c r="V141" s="5"/>
      <c r="W141" s="5"/>
      <c r="X141" s="5"/>
      <c r="Y141" s="5"/>
      <c r="Z141" s="5"/>
      <c r="AA141" s="5"/>
    </row>
    <row r="142" spans="7:27" s="6" customFormat="1">
      <c r="G142" s="5"/>
      <c r="H142" s="5"/>
      <c r="I142" s="5"/>
      <c r="J142" s="5"/>
      <c r="K142" s="5"/>
      <c r="L142" s="5"/>
      <c r="M142" s="5"/>
      <c r="N142" s="5"/>
      <c r="O142" s="5"/>
      <c r="P142" s="5"/>
      <c r="Q142" s="5"/>
      <c r="R142" s="5"/>
      <c r="S142" s="5"/>
      <c r="T142" s="5"/>
      <c r="U142" s="5"/>
      <c r="V142" s="5"/>
      <c r="W142" s="5"/>
      <c r="X142" s="5"/>
      <c r="Y142" s="5"/>
      <c r="Z142" s="5"/>
      <c r="AA142" s="5"/>
    </row>
    <row r="143" spans="7:27" s="6" customFormat="1">
      <c r="G143" s="5"/>
      <c r="H143" s="5"/>
      <c r="I143" s="5"/>
      <c r="J143" s="5"/>
      <c r="K143" s="5"/>
      <c r="L143" s="5"/>
      <c r="M143" s="5"/>
      <c r="N143" s="5"/>
      <c r="O143" s="5"/>
      <c r="P143" s="5"/>
      <c r="Q143" s="5"/>
      <c r="R143" s="5"/>
      <c r="S143" s="5"/>
      <c r="T143" s="5"/>
      <c r="U143" s="5"/>
      <c r="V143" s="5"/>
      <c r="W143" s="5"/>
      <c r="X143" s="5"/>
      <c r="Y143" s="5"/>
      <c r="Z143" s="5"/>
      <c r="AA143" s="5"/>
    </row>
    <row r="144" spans="7:27" s="6" customFormat="1">
      <c r="G144" s="5"/>
      <c r="H144" s="5"/>
      <c r="I144" s="5"/>
      <c r="J144" s="5"/>
      <c r="K144" s="5"/>
      <c r="L144" s="5"/>
      <c r="M144" s="5"/>
      <c r="N144" s="5"/>
      <c r="O144" s="5"/>
      <c r="P144" s="5"/>
      <c r="Q144" s="5"/>
      <c r="R144" s="5"/>
      <c r="S144" s="5"/>
      <c r="T144" s="5"/>
      <c r="U144" s="5"/>
      <c r="V144" s="5"/>
      <c r="W144" s="5"/>
      <c r="X144" s="5"/>
      <c r="Y144" s="5"/>
      <c r="Z144" s="5"/>
      <c r="AA144" s="5"/>
    </row>
    <row r="145" spans="7:27" s="6" customFormat="1">
      <c r="G145" s="5"/>
      <c r="H145" s="5"/>
      <c r="I145" s="5"/>
      <c r="J145" s="5"/>
      <c r="K145" s="5"/>
      <c r="L145" s="5"/>
      <c r="M145" s="5"/>
      <c r="N145" s="5"/>
      <c r="O145" s="5"/>
      <c r="P145" s="5"/>
      <c r="Q145" s="5"/>
      <c r="R145" s="5"/>
      <c r="S145" s="5"/>
      <c r="T145" s="5"/>
      <c r="U145" s="5"/>
      <c r="V145" s="5"/>
      <c r="W145" s="5"/>
      <c r="X145" s="5"/>
      <c r="Y145" s="5"/>
      <c r="Z145" s="5"/>
      <c r="AA145" s="5"/>
    </row>
    <row r="146" spans="7:27" s="6" customFormat="1">
      <c r="G146" s="5"/>
      <c r="H146" s="5"/>
      <c r="I146" s="5"/>
      <c r="J146" s="5"/>
      <c r="K146" s="5"/>
      <c r="L146" s="5"/>
      <c r="M146" s="5"/>
      <c r="N146" s="5"/>
      <c r="O146" s="5"/>
      <c r="P146" s="5"/>
      <c r="Q146" s="5"/>
      <c r="R146" s="5"/>
      <c r="S146" s="5"/>
      <c r="T146" s="5"/>
      <c r="U146" s="5"/>
      <c r="V146" s="5"/>
      <c r="W146" s="5"/>
      <c r="X146" s="5"/>
      <c r="Y146" s="5"/>
      <c r="Z146" s="5"/>
      <c r="AA146" s="5"/>
    </row>
    <row r="147" spans="7:27" s="6" customFormat="1">
      <c r="G147" s="5"/>
      <c r="H147" s="5"/>
      <c r="I147" s="5"/>
      <c r="J147" s="5"/>
      <c r="K147" s="5"/>
      <c r="L147" s="5"/>
      <c r="M147" s="5"/>
      <c r="N147" s="5"/>
      <c r="O147" s="5"/>
      <c r="P147" s="5"/>
      <c r="Q147" s="5"/>
      <c r="R147" s="5"/>
      <c r="S147" s="5"/>
      <c r="T147" s="5"/>
      <c r="U147" s="5"/>
      <c r="V147" s="5"/>
      <c r="W147" s="5"/>
      <c r="X147" s="5"/>
      <c r="Y147" s="5"/>
      <c r="Z147" s="5"/>
      <c r="AA147" s="5"/>
    </row>
    <row r="148" spans="7:27" s="6" customFormat="1">
      <c r="G148" s="5"/>
      <c r="H148" s="5"/>
      <c r="I148" s="5"/>
      <c r="J148" s="5"/>
      <c r="K148" s="5"/>
      <c r="L148" s="5"/>
      <c r="M148" s="5"/>
      <c r="N148" s="5"/>
      <c r="O148" s="5"/>
      <c r="P148" s="5"/>
      <c r="Q148" s="5"/>
      <c r="R148" s="5"/>
      <c r="S148" s="5"/>
      <c r="T148" s="5"/>
      <c r="U148" s="5"/>
      <c r="V148" s="5"/>
      <c r="W148" s="5"/>
      <c r="X148" s="5"/>
      <c r="Y148" s="5"/>
      <c r="Z148" s="5"/>
      <c r="AA148" s="5"/>
    </row>
    <row r="149" spans="7:27" s="6" customFormat="1">
      <c r="G149" s="5"/>
      <c r="H149" s="5"/>
      <c r="I149" s="5"/>
      <c r="J149" s="5"/>
      <c r="K149" s="5"/>
      <c r="L149" s="5"/>
      <c r="M149" s="5"/>
      <c r="N149" s="5"/>
      <c r="O149" s="5"/>
      <c r="P149" s="5"/>
      <c r="Q149" s="5"/>
      <c r="R149" s="5"/>
      <c r="S149" s="5"/>
      <c r="T149" s="5"/>
      <c r="U149" s="5"/>
      <c r="V149" s="5"/>
      <c r="W149" s="5"/>
      <c r="X149" s="5"/>
      <c r="Y149" s="5"/>
      <c r="Z149" s="5"/>
      <c r="AA149" s="5"/>
    </row>
    <row r="150" spans="7:27" s="6" customFormat="1">
      <c r="G150" s="5"/>
      <c r="H150" s="5"/>
      <c r="I150" s="5"/>
      <c r="J150" s="5"/>
      <c r="K150" s="5"/>
      <c r="L150" s="5"/>
      <c r="M150" s="5"/>
      <c r="N150" s="5"/>
      <c r="O150" s="5"/>
      <c r="P150" s="5"/>
      <c r="Q150" s="5"/>
      <c r="R150" s="5"/>
      <c r="S150" s="5"/>
      <c r="T150" s="5"/>
      <c r="U150" s="5"/>
      <c r="V150" s="5"/>
      <c r="W150" s="5"/>
      <c r="X150" s="5"/>
      <c r="Y150" s="5"/>
      <c r="Z150" s="5"/>
      <c r="AA150" s="5"/>
    </row>
    <row r="151" spans="7:27" s="6" customFormat="1">
      <c r="G151" s="5"/>
      <c r="H151" s="5"/>
      <c r="I151" s="5"/>
      <c r="J151" s="5"/>
      <c r="K151" s="5"/>
      <c r="L151" s="5"/>
      <c r="M151" s="5"/>
      <c r="N151" s="5"/>
      <c r="O151" s="5"/>
      <c r="P151" s="5"/>
      <c r="Q151" s="5"/>
      <c r="R151" s="5"/>
      <c r="S151" s="5"/>
      <c r="T151" s="5"/>
      <c r="U151" s="5"/>
      <c r="V151" s="5"/>
      <c r="W151" s="5"/>
      <c r="X151" s="5"/>
      <c r="Y151" s="5"/>
      <c r="Z151" s="5"/>
      <c r="AA151" s="5"/>
    </row>
    <row r="152" spans="7:27" s="6" customFormat="1">
      <c r="G152" s="5"/>
      <c r="H152" s="5"/>
      <c r="I152" s="5"/>
      <c r="J152" s="5"/>
      <c r="K152" s="5"/>
      <c r="L152" s="5"/>
      <c r="M152" s="5"/>
      <c r="N152" s="5"/>
      <c r="O152" s="5"/>
      <c r="P152" s="5"/>
      <c r="Q152" s="5"/>
      <c r="R152" s="5"/>
      <c r="S152" s="5"/>
      <c r="T152" s="5"/>
      <c r="U152" s="5"/>
      <c r="V152" s="5"/>
      <c r="W152" s="5"/>
      <c r="X152" s="5"/>
      <c r="Y152" s="5"/>
      <c r="Z152" s="5"/>
      <c r="AA152" s="5"/>
    </row>
    <row r="153" spans="7:27" s="6" customFormat="1">
      <c r="G153" s="5"/>
      <c r="H153" s="5"/>
      <c r="I153" s="5"/>
      <c r="J153" s="5"/>
      <c r="K153" s="5"/>
      <c r="L153" s="5"/>
      <c r="M153" s="5"/>
      <c r="N153" s="5"/>
      <c r="O153" s="5"/>
      <c r="P153" s="5"/>
      <c r="Q153" s="5"/>
      <c r="R153" s="5"/>
      <c r="S153" s="5"/>
      <c r="T153" s="5"/>
      <c r="U153" s="5"/>
      <c r="V153" s="5"/>
      <c r="W153" s="5"/>
      <c r="X153" s="5"/>
      <c r="Y153" s="5"/>
      <c r="Z153" s="5"/>
      <c r="AA153" s="5"/>
    </row>
    <row r="154" spans="7:27" s="6" customFormat="1">
      <c r="G154" s="5"/>
      <c r="H154" s="5"/>
      <c r="I154" s="5"/>
      <c r="J154" s="5"/>
      <c r="K154" s="5"/>
      <c r="L154" s="5"/>
      <c r="M154" s="5"/>
      <c r="N154" s="5"/>
      <c r="O154" s="5"/>
      <c r="P154" s="5"/>
      <c r="Q154" s="5"/>
      <c r="R154" s="5"/>
      <c r="S154" s="5"/>
      <c r="T154" s="5"/>
      <c r="U154" s="5"/>
      <c r="V154" s="5"/>
      <c r="W154" s="5"/>
      <c r="X154" s="5"/>
      <c r="Y154" s="5"/>
      <c r="Z154" s="5"/>
      <c r="AA154" s="5"/>
    </row>
    <row r="155" spans="7:27" s="6" customFormat="1">
      <c r="G155" s="5"/>
      <c r="H155" s="5"/>
      <c r="I155" s="5"/>
      <c r="J155" s="5"/>
      <c r="K155" s="5"/>
      <c r="L155" s="5"/>
      <c r="M155" s="5"/>
      <c r="N155" s="5"/>
      <c r="O155" s="5"/>
      <c r="P155" s="5"/>
      <c r="Q155" s="5"/>
      <c r="R155" s="5"/>
      <c r="S155" s="5"/>
      <c r="T155" s="5"/>
      <c r="U155" s="5"/>
      <c r="V155" s="5"/>
      <c r="W155" s="5"/>
      <c r="X155" s="5"/>
      <c r="Y155" s="5"/>
      <c r="Z155" s="5"/>
      <c r="AA155" s="5"/>
    </row>
    <row r="156" spans="7:27" s="6" customFormat="1">
      <c r="G156" s="5"/>
      <c r="H156" s="5"/>
      <c r="I156" s="5"/>
      <c r="J156" s="5"/>
      <c r="K156" s="5"/>
      <c r="L156" s="5"/>
      <c r="M156" s="5"/>
      <c r="N156" s="5"/>
      <c r="O156" s="5"/>
      <c r="P156" s="5"/>
      <c r="Q156" s="5"/>
      <c r="R156" s="5"/>
      <c r="S156" s="5"/>
      <c r="T156" s="5"/>
      <c r="U156" s="5"/>
      <c r="V156" s="5"/>
      <c r="W156" s="5"/>
      <c r="X156" s="5"/>
      <c r="Y156" s="5"/>
      <c r="Z156" s="5"/>
      <c r="AA156" s="5"/>
    </row>
    <row r="157" spans="7:27" s="6" customFormat="1">
      <c r="G157" s="5"/>
      <c r="H157" s="5"/>
      <c r="I157" s="5"/>
      <c r="J157" s="5"/>
      <c r="K157" s="5"/>
      <c r="L157" s="5"/>
      <c r="M157" s="5"/>
      <c r="N157" s="5"/>
      <c r="O157" s="5"/>
      <c r="P157" s="5"/>
      <c r="Q157" s="5"/>
      <c r="R157" s="5"/>
      <c r="S157" s="5"/>
      <c r="T157" s="5"/>
      <c r="U157" s="5"/>
      <c r="V157" s="5"/>
      <c r="W157" s="5"/>
      <c r="X157" s="5"/>
      <c r="Y157" s="5"/>
      <c r="Z157" s="5"/>
      <c r="AA157" s="5"/>
    </row>
    <row r="158" spans="7:27" s="6" customFormat="1">
      <c r="G158" s="5"/>
      <c r="H158" s="5"/>
      <c r="I158" s="5"/>
      <c r="J158" s="5"/>
      <c r="K158" s="5"/>
      <c r="L158" s="5"/>
      <c r="M158" s="5"/>
      <c r="N158" s="5"/>
      <c r="O158" s="5"/>
      <c r="P158" s="5"/>
      <c r="Q158" s="5"/>
      <c r="R158" s="5"/>
      <c r="S158" s="5"/>
      <c r="T158" s="5"/>
      <c r="U158" s="5"/>
      <c r="V158" s="5"/>
      <c r="W158" s="5"/>
      <c r="X158" s="5"/>
      <c r="Y158" s="5"/>
      <c r="Z158" s="5"/>
      <c r="AA158" s="5"/>
    </row>
    <row r="159" spans="7:27" s="6" customFormat="1">
      <c r="G159" s="5"/>
      <c r="H159" s="5"/>
      <c r="I159" s="5"/>
      <c r="J159" s="5"/>
      <c r="K159" s="5"/>
      <c r="L159" s="5"/>
      <c r="M159" s="5"/>
      <c r="N159" s="5"/>
      <c r="O159" s="5"/>
      <c r="P159" s="5"/>
      <c r="Q159" s="5"/>
      <c r="R159" s="5"/>
      <c r="S159" s="5"/>
      <c r="T159" s="5"/>
      <c r="U159" s="5"/>
      <c r="V159" s="5"/>
      <c r="W159" s="5"/>
      <c r="X159" s="5"/>
      <c r="Y159" s="5"/>
      <c r="Z159" s="5"/>
      <c r="AA159" s="5"/>
    </row>
    <row r="160" spans="7:27" s="6" customFormat="1">
      <c r="G160" s="5"/>
      <c r="H160" s="5"/>
      <c r="I160" s="5"/>
      <c r="J160" s="5"/>
      <c r="K160" s="5"/>
      <c r="L160" s="5"/>
      <c r="M160" s="5"/>
      <c r="N160" s="5"/>
      <c r="O160" s="5"/>
      <c r="P160" s="5"/>
      <c r="Q160" s="5"/>
      <c r="R160" s="5"/>
      <c r="S160" s="5"/>
      <c r="T160" s="5"/>
      <c r="U160" s="5"/>
      <c r="V160" s="5"/>
      <c r="W160" s="5"/>
      <c r="X160" s="5"/>
      <c r="Y160" s="5"/>
      <c r="Z160" s="5"/>
      <c r="AA160" s="5"/>
    </row>
    <row r="161" spans="7:27" s="6" customFormat="1">
      <c r="G161" s="5"/>
      <c r="H161" s="5"/>
      <c r="I161" s="5"/>
      <c r="J161" s="5"/>
      <c r="K161" s="5"/>
      <c r="L161" s="5"/>
      <c r="M161" s="5"/>
      <c r="N161" s="5"/>
      <c r="O161" s="5"/>
      <c r="P161" s="5"/>
      <c r="Q161" s="5"/>
      <c r="R161" s="5"/>
      <c r="S161" s="5"/>
      <c r="T161" s="5"/>
      <c r="U161" s="5"/>
      <c r="V161" s="5"/>
      <c r="W161" s="5"/>
      <c r="X161" s="5"/>
      <c r="Y161" s="5"/>
      <c r="Z161" s="5"/>
      <c r="AA161" s="5"/>
    </row>
    <row r="162" spans="7:27" s="6" customFormat="1">
      <c r="G162" s="5"/>
      <c r="H162" s="5"/>
      <c r="I162" s="5"/>
      <c r="J162" s="5"/>
      <c r="K162" s="5"/>
      <c r="L162" s="5"/>
      <c r="M162" s="5"/>
      <c r="N162" s="5"/>
      <c r="O162" s="5"/>
      <c r="P162" s="5"/>
      <c r="Q162" s="5"/>
      <c r="R162" s="5"/>
      <c r="S162" s="5"/>
      <c r="T162" s="5"/>
      <c r="U162" s="5"/>
      <c r="V162" s="5"/>
      <c r="W162" s="5"/>
      <c r="X162" s="5"/>
      <c r="Y162" s="5"/>
      <c r="Z162" s="5"/>
      <c r="AA162" s="5"/>
    </row>
    <row r="163" spans="7:27" s="6" customFormat="1">
      <c r="G163" s="5"/>
      <c r="H163" s="5"/>
      <c r="I163" s="5"/>
      <c r="J163" s="5"/>
      <c r="K163" s="5"/>
      <c r="L163" s="5"/>
      <c r="M163" s="5"/>
      <c r="N163" s="5"/>
      <c r="O163" s="5"/>
      <c r="P163" s="5"/>
      <c r="Q163" s="5"/>
      <c r="R163" s="5"/>
      <c r="S163" s="5"/>
      <c r="T163" s="5"/>
      <c r="U163" s="5"/>
      <c r="V163" s="5"/>
      <c r="W163" s="5"/>
      <c r="X163" s="5"/>
      <c r="Y163" s="5"/>
      <c r="Z163" s="5"/>
      <c r="AA163" s="5"/>
    </row>
    <row r="164" spans="7:27" s="6" customFormat="1">
      <c r="G164" s="5"/>
      <c r="H164" s="5"/>
      <c r="I164" s="5"/>
      <c r="J164" s="5"/>
      <c r="K164" s="5"/>
      <c r="L164" s="5"/>
      <c r="M164" s="5"/>
      <c r="N164" s="5"/>
      <c r="O164" s="5"/>
      <c r="P164" s="5"/>
      <c r="Q164" s="5"/>
      <c r="R164" s="5"/>
      <c r="S164" s="5"/>
      <c r="T164" s="5"/>
      <c r="U164" s="5"/>
      <c r="V164" s="5"/>
      <c r="W164" s="5"/>
      <c r="X164" s="5"/>
      <c r="Y164" s="5"/>
      <c r="Z164" s="5"/>
      <c r="AA164" s="5"/>
    </row>
    <row r="165" spans="7:27" s="6" customFormat="1">
      <c r="G165" s="5"/>
      <c r="H165" s="5"/>
      <c r="I165" s="5"/>
      <c r="J165" s="5"/>
      <c r="K165" s="5"/>
      <c r="L165" s="5"/>
      <c r="M165" s="5"/>
      <c r="N165" s="5"/>
      <c r="O165" s="5"/>
      <c r="P165" s="5"/>
      <c r="Q165" s="5"/>
      <c r="R165" s="5"/>
      <c r="S165" s="5"/>
      <c r="T165" s="5"/>
      <c r="U165" s="5"/>
      <c r="V165" s="5"/>
      <c r="W165" s="5"/>
      <c r="X165" s="5"/>
      <c r="Y165" s="5"/>
      <c r="Z165" s="5"/>
      <c r="AA165" s="5"/>
    </row>
    <row r="166" spans="7:27" s="6" customFormat="1">
      <c r="G166" s="5"/>
      <c r="H166" s="5"/>
      <c r="I166" s="5"/>
      <c r="J166" s="5"/>
      <c r="K166" s="5"/>
      <c r="L166" s="5"/>
      <c r="M166" s="5"/>
      <c r="N166" s="5"/>
      <c r="O166" s="5"/>
      <c r="P166" s="5"/>
      <c r="Q166" s="5"/>
      <c r="R166" s="5"/>
      <c r="S166" s="5"/>
      <c r="T166" s="5"/>
      <c r="U166" s="5"/>
      <c r="V166" s="5"/>
      <c r="W166" s="5"/>
      <c r="X166" s="5"/>
      <c r="Y166" s="5"/>
      <c r="Z166" s="5"/>
      <c r="AA166" s="5"/>
    </row>
    <row r="167" spans="7:27" s="6" customFormat="1">
      <c r="G167" s="5"/>
      <c r="H167" s="5"/>
      <c r="I167" s="5"/>
      <c r="J167" s="5"/>
      <c r="K167" s="5"/>
      <c r="L167" s="5"/>
      <c r="M167" s="5"/>
      <c r="N167" s="5"/>
      <c r="O167" s="5"/>
      <c r="P167" s="5"/>
      <c r="Q167" s="5"/>
      <c r="R167" s="5"/>
      <c r="S167" s="5"/>
      <c r="T167" s="5"/>
      <c r="U167" s="5"/>
      <c r="V167" s="5"/>
      <c r="W167" s="5"/>
      <c r="X167" s="5"/>
      <c r="Y167" s="5"/>
      <c r="Z167" s="5"/>
      <c r="AA167" s="5"/>
    </row>
    <row r="168" spans="7:27" s="6" customFormat="1">
      <c r="G168" s="5"/>
      <c r="H168" s="5"/>
      <c r="I168" s="5"/>
      <c r="J168" s="5"/>
      <c r="K168" s="5"/>
      <c r="L168" s="5"/>
      <c r="M168" s="5"/>
      <c r="N168" s="5"/>
      <c r="O168" s="5"/>
      <c r="P168" s="5"/>
      <c r="Q168" s="5"/>
      <c r="R168" s="5"/>
      <c r="S168" s="5"/>
      <c r="T168" s="5"/>
      <c r="U168" s="5"/>
      <c r="V168" s="5"/>
      <c r="W168" s="5"/>
      <c r="X168" s="5"/>
      <c r="Y168" s="5"/>
      <c r="Z168" s="5"/>
      <c r="AA168" s="5"/>
    </row>
    <row r="169" spans="7:27" s="6" customFormat="1">
      <c r="G169" s="5"/>
      <c r="H169" s="5"/>
      <c r="I169" s="5"/>
      <c r="J169" s="5"/>
      <c r="K169" s="5"/>
      <c r="L169" s="5"/>
      <c r="M169" s="5"/>
      <c r="N169" s="5"/>
      <c r="O169" s="5"/>
      <c r="P169" s="5"/>
      <c r="Q169" s="5"/>
      <c r="R169" s="5"/>
      <c r="S169" s="5"/>
      <c r="T169" s="5"/>
      <c r="U169" s="5"/>
      <c r="V169" s="5"/>
      <c r="W169" s="5"/>
      <c r="X169" s="5"/>
      <c r="Y169" s="5"/>
      <c r="Z169" s="5"/>
      <c r="AA169" s="5"/>
    </row>
    <row r="170" spans="7:27" s="6" customFormat="1">
      <c r="G170" s="5"/>
      <c r="H170" s="5"/>
      <c r="I170" s="5"/>
      <c r="J170" s="5"/>
      <c r="K170" s="5"/>
      <c r="L170" s="5"/>
      <c r="M170" s="5"/>
      <c r="N170" s="5"/>
      <c r="O170" s="5"/>
      <c r="P170" s="5"/>
      <c r="Q170" s="5"/>
      <c r="R170" s="5"/>
      <c r="S170" s="5"/>
      <c r="T170" s="5"/>
      <c r="U170" s="5"/>
      <c r="V170" s="5"/>
      <c r="W170" s="5"/>
      <c r="X170" s="5"/>
      <c r="Y170" s="5"/>
      <c r="Z170" s="5"/>
      <c r="AA170" s="5"/>
    </row>
    <row r="171" spans="7:27" s="6" customFormat="1">
      <c r="G171" s="5"/>
      <c r="H171" s="5"/>
      <c r="I171" s="5"/>
      <c r="J171" s="5"/>
      <c r="K171" s="5"/>
      <c r="L171" s="5"/>
      <c r="M171" s="5"/>
      <c r="N171" s="5"/>
      <c r="O171" s="5"/>
      <c r="P171" s="5"/>
      <c r="Q171" s="5"/>
      <c r="R171" s="5"/>
      <c r="S171" s="5"/>
      <c r="T171" s="5"/>
      <c r="U171" s="5"/>
      <c r="V171" s="5"/>
      <c r="W171" s="5"/>
      <c r="X171" s="5"/>
      <c r="Y171" s="5"/>
      <c r="Z171" s="5"/>
      <c r="AA171" s="5"/>
    </row>
    <row r="172" spans="7:27" s="6" customFormat="1">
      <c r="G172" s="5"/>
      <c r="H172" s="5"/>
      <c r="I172" s="5"/>
      <c r="J172" s="5"/>
      <c r="K172" s="5"/>
      <c r="L172" s="5"/>
      <c r="M172" s="5"/>
      <c r="N172" s="5"/>
      <c r="O172" s="5"/>
      <c r="P172" s="5"/>
      <c r="Q172" s="5"/>
      <c r="R172" s="5"/>
      <c r="S172" s="5"/>
      <c r="T172" s="5"/>
      <c r="U172" s="5"/>
      <c r="V172" s="5"/>
      <c r="W172" s="5"/>
      <c r="X172" s="5"/>
      <c r="Y172" s="5"/>
      <c r="Z172" s="5"/>
      <c r="AA172" s="5"/>
    </row>
    <row r="173" spans="7:27" s="6" customFormat="1">
      <c r="G173" s="5"/>
      <c r="H173" s="5"/>
      <c r="I173" s="5"/>
      <c r="J173" s="5"/>
      <c r="K173" s="5"/>
      <c r="L173" s="5"/>
      <c r="M173" s="5"/>
      <c r="N173" s="5"/>
      <c r="O173" s="5"/>
      <c r="P173" s="5"/>
      <c r="Q173" s="5"/>
      <c r="R173" s="5"/>
      <c r="S173" s="5"/>
      <c r="T173" s="5"/>
      <c r="U173" s="5"/>
      <c r="V173" s="5"/>
      <c r="W173" s="5"/>
      <c r="X173" s="5"/>
      <c r="Y173" s="5"/>
      <c r="Z173" s="5"/>
      <c r="AA173" s="5"/>
    </row>
    <row r="174" spans="7:27" s="6" customFormat="1">
      <c r="G174" s="5"/>
      <c r="H174" s="5"/>
      <c r="I174" s="5"/>
      <c r="J174" s="5"/>
      <c r="K174" s="5"/>
      <c r="L174" s="5"/>
      <c r="M174" s="5"/>
      <c r="N174" s="5"/>
      <c r="O174" s="5"/>
      <c r="P174" s="5"/>
      <c r="Q174" s="5"/>
      <c r="R174" s="5"/>
      <c r="S174" s="5"/>
      <c r="T174" s="5"/>
      <c r="U174" s="5"/>
      <c r="V174" s="5"/>
      <c r="W174" s="5"/>
      <c r="X174" s="5"/>
      <c r="Y174" s="5"/>
      <c r="Z174" s="5"/>
      <c r="AA174" s="5"/>
    </row>
    <row r="175" spans="7:27" s="6" customFormat="1">
      <c r="G175" s="5"/>
      <c r="H175" s="5"/>
      <c r="I175" s="5"/>
      <c r="J175" s="5"/>
      <c r="K175" s="5"/>
      <c r="L175" s="5"/>
      <c r="M175" s="5"/>
      <c r="N175" s="5"/>
      <c r="O175" s="5"/>
      <c r="P175" s="5"/>
      <c r="Q175" s="5"/>
      <c r="R175" s="5"/>
      <c r="S175" s="5"/>
      <c r="T175" s="5"/>
      <c r="U175" s="5"/>
      <c r="V175" s="5"/>
      <c r="W175" s="5"/>
      <c r="X175" s="5"/>
      <c r="Y175" s="5"/>
      <c r="Z175" s="5"/>
      <c r="AA175" s="5"/>
    </row>
    <row r="176" spans="7:27" s="6" customFormat="1">
      <c r="G176" s="5"/>
      <c r="H176" s="5"/>
      <c r="I176" s="5"/>
      <c r="J176" s="5"/>
      <c r="K176" s="5"/>
      <c r="L176" s="5"/>
      <c r="M176" s="5"/>
      <c r="N176" s="5"/>
      <c r="O176" s="5"/>
      <c r="P176" s="5"/>
      <c r="Q176" s="5"/>
      <c r="R176" s="5"/>
      <c r="S176" s="5"/>
      <c r="T176" s="5"/>
      <c r="U176" s="5"/>
      <c r="V176" s="5"/>
      <c r="W176" s="5"/>
      <c r="X176" s="5"/>
      <c r="Y176" s="5"/>
      <c r="Z176" s="5"/>
      <c r="AA176" s="5"/>
    </row>
    <row r="177" spans="7:27" s="6" customFormat="1">
      <c r="G177" s="5"/>
      <c r="H177" s="5"/>
      <c r="I177" s="5"/>
      <c r="J177" s="5"/>
      <c r="K177" s="5"/>
      <c r="L177" s="5"/>
      <c r="M177" s="5"/>
      <c r="N177" s="5"/>
      <c r="O177" s="5"/>
      <c r="P177" s="5"/>
      <c r="Q177" s="5"/>
      <c r="R177" s="5"/>
      <c r="S177" s="5"/>
      <c r="T177" s="5"/>
      <c r="U177" s="5"/>
      <c r="V177" s="5"/>
      <c r="W177" s="5"/>
      <c r="X177" s="5"/>
      <c r="Y177" s="5"/>
      <c r="Z177" s="5"/>
      <c r="AA177" s="5"/>
    </row>
    <row r="178" spans="7:27" s="6" customFormat="1">
      <c r="G178" s="5"/>
      <c r="H178" s="5"/>
      <c r="I178" s="5"/>
      <c r="J178" s="5"/>
      <c r="K178" s="5"/>
      <c r="L178" s="5"/>
      <c r="M178" s="5"/>
      <c r="N178" s="5"/>
      <c r="O178" s="5"/>
      <c r="P178" s="5"/>
      <c r="Q178" s="5"/>
      <c r="R178" s="5"/>
      <c r="S178" s="5"/>
      <c r="T178" s="5"/>
      <c r="U178" s="5"/>
      <c r="V178" s="5"/>
      <c r="W178" s="5"/>
      <c r="X178" s="5"/>
      <c r="Y178" s="5"/>
      <c r="Z178" s="5"/>
      <c r="AA178" s="5"/>
    </row>
    <row r="179" spans="7:27" s="6" customFormat="1">
      <c r="G179" s="5"/>
      <c r="H179" s="5"/>
      <c r="I179" s="5"/>
      <c r="J179" s="5"/>
      <c r="K179" s="5"/>
      <c r="L179" s="5"/>
      <c r="M179" s="5"/>
      <c r="N179" s="5"/>
      <c r="O179" s="5"/>
      <c r="P179" s="5"/>
      <c r="Q179" s="5"/>
      <c r="R179" s="5"/>
      <c r="S179" s="5"/>
      <c r="T179" s="5"/>
      <c r="U179" s="5"/>
      <c r="V179" s="5"/>
      <c r="W179" s="5"/>
      <c r="X179" s="5"/>
      <c r="Y179" s="5"/>
      <c r="Z179" s="5"/>
      <c r="AA179" s="5"/>
    </row>
    <row r="180" spans="7:27" s="6" customFormat="1">
      <c r="G180" s="5"/>
      <c r="H180" s="5"/>
      <c r="I180" s="5"/>
      <c r="J180" s="5"/>
      <c r="K180" s="5"/>
      <c r="L180" s="5"/>
      <c r="M180" s="5"/>
      <c r="N180" s="5"/>
      <c r="O180" s="5"/>
      <c r="P180" s="5"/>
      <c r="Q180" s="5"/>
      <c r="R180" s="5"/>
      <c r="S180" s="5"/>
      <c r="T180" s="5"/>
      <c r="U180" s="5"/>
      <c r="V180" s="5"/>
      <c r="W180" s="5"/>
      <c r="X180" s="5"/>
      <c r="Y180" s="5"/>
      <c r="Z180" s="5"/>
      <c r="AA180" s="5"/>
    </row>
    <row r="181" spans="7:27" s="6" customFormat="1">
      <c r="G181" s="5"/>
      <c r="H181" s="5"/>
      <c r="I181" s="5"/>
      <c r="J181" s="5"/>
      <c r="K181" s="5"/>
      <c r="L181" s="5"/>
      <c r="M181" s="5"/>
      <c r="N181" s="5"/>
      <c r="O181" s="5"/>
      <c r="P181" s="5"/>
      <c r="Q181" s="5"/>
      <c r="R181" s="5"/>
      <c r="S181" s="5"/>
      <c r="T181" s="5"/>
      <c r="U181" s="5"/>
      <c r="V181" s="5"/>
      <c r="W181" s="5"/>
      <c r="X181" s="5"/>
      <c r="Y181" s="5"/>
      <c r="Z181" s="5"/>
      <c r="AA181" s="5"/>
    </row>
    <row r="182" spans="7:27" s="6" customFormat="1">
      <c r="G182" s="5"/>
      <c r="H182" s="5"/>
      <c r="I182" s="5"/>
      <c r="J182" s="5"/>
      <c r="K182" s="5"/>
      <c r="L182" s="5"/>
      <c r="M182" s="5"/>
      <c r="N182" s="5"/>
      <c r="O182" s="5"/>
      <c r="P182" s="5"/>
      <c r="Q182" s="5"/>
      <c r="R182" s="5"/>
      <c r="S182" s="5"/>
      <c r="T182" s="5"/>
      <c r="U182" s="5"/>
      <c r="V182" s="5"/>
      <c r="W182" s="5"/>
      <c r="X182" s="5"/>
      <c r="Y182" s="5"/>
      <c r="Z182" s="5"/>
      <c r="AA182" s="5"/>
    </row>
    <row r="183" spans="7:27" s="6" customFormat="1">
      <c r="G183" s="5"/>
      <c r="H183" s="5"/>
      <c r="I183" s="5"/>
      <c r="J183" s="5"/>
      <c r="K183" s="5"/>
      <c r="L183" s="5"/>
      <c r="M183" s="5"/>
      <c r="N183" s="5"/>
      <c r="O183" s="5"/>
      <c r="P183" s="5"/>
      <c r="Q183" s="5"/>
      <c r="R183" s="5"/>
      <c r="S183" s="5"/>
      <c r="T183" s="5"/>
      <c r="U183" s="5"/>
      <c r="V183" s="5"/>
      <c r="W183" s="5"/>
      <c r="X183" s="5"/>
      <c r="Y183" s="5"/>
      <c r="Z183" s="5"/>
      <c r="AA183" s="5"/>
    </row>
    <row r="184" spans="7:27" s="6" customFormat="1">
      <c r="G184" s="5"/>
      <c r="H184" s="5"/>
      <c r="I184" s="5"/>
      <c r="J184" s="5"/>
      <c r="K184" s="5"/>
      <c r="L184" s="5"/>
      <c r="M184" s="5"/>
      <c r="N184" s="5"/>
      <c r="O184" s="5"/>
      <c r="P184" s="5"/>
      <c r="Q184" s="5"/>
      <c r="R184" s="5"/>
      <c r="S184" s="5"/>
      <c r="T184" s="5"/>
      <c r="U184" s="5"/>
      <c r="V184" s="5"/>
      <c r="W184" s="5"/>
      <c r="X184" s="5"/>
      <c r="Y184" s="5"/>
      <c r="Z184" s="5"/>
      <c r="AA184" s="5"/>
    </row>
    <row r="185" spans="7:27" s="6" customFormat="1">
      <c r="G185" s="5"/>
      <c r="H185" s="5"/>
      <c r="I185" s="5"/>
      <c r="J185" s="5"/>
      <c r="K185" s="5"/>
      <c r="L185" s="5"/>
      <c r="M185" s="5"/>
      <c r="N185" s="5"/>
      <c r="O185" s="5"/>
      <c r="P185" s="5"/>
      <c r="Q185" s="5"/>
      <c r="R185" s="5"/>
      <c r="S185" s="5"/>
      <c r="T185" s="5"/>
      <c r="U185" s="5"/>
      <c r="V185" s="5"/>
      <c r="W185" s="5"/>
      <c r="X185" s="5"/>
      <c r="Y185" s="5"/>
      <c r="Z185" s="5"/>
      <c r="AA185" s="5"/>
    </row>
    <row r="186" spans="7:27" s="6" customFormat="1">
      <c r="G186" s="5"/>
      <c r="H186" s="5"/>
      <c r="I186" s="5"/>
      <c r="J186" s="5"/>
      <c r="K186" s="5"/>
      <c r="L186" s="5"/>
      <c r="M186" s="5"/>
      <c r="N186" s="5"/>
      <c r="O186" s="5"/>
      <c r="P186" s="5"/>
      <c r="Q186" s="5"/>
      <c r="R186" s="5"/>
      <c r="S186" s="5"/>
      <c r="T186" s="5"/>
      <c r="U186" s="5"/>
      <c r="V186" s="5"/>
      <c r="W186" s="5"/>
      <c r="X186" s="5"/>
      <c r="Y186" s="5"/>
      <c r="Z186" s="5"/>
      <c r="AA186" s="5"/>
    </row>
    <row r="187" spans="7:27" s="6" customFormat="1">
      <c r="G187" s="5"/>
      <c r="H187" s="5"/>
      <c r="I187" s="5"/>
      <c r="J187" s="5"/>
      <c r="K187" s="5"/>
      <c r="L187" s="5"/>
      <c r="M187" s="5"/>
      <c r="N187" s="5"/>
      <c r="O187" s="5"/>
      <c r="P187" s="5"/>
      <c r="Q187" s="5"/>
      <c r="R187" s="5"/>
      <c r="S187" s="5"/>
      <c r="T187" s="5"/>
      <c r="U187" s="5"/>
      <c r="V187" s="5"/>
      <c r="W187" s="5"/>
      <c r="X187" s="5"/>
      <c r="Y187" s="5"/>
      <c r="Z187" s="5"/>
      <c r="AA187" s="5"/>
    </row>
    <row r="188" spans="7:27" s="6" customFormat="1">
      <c r="G188" s="5"/>
      <c r="H188" s="5"/>
      <c r="I188" s="5"/>
      <c r="J188" s="5"/>
      <c r="K188" s="5"/>
      <c r="L188" s="5"/>
      <c r="M188" s="5"/>
      <c r="N188" s="5"/>
      <c r="O188" s="5"/>
      <c r="P188" s="5"/>
      <c r="Q188" s="5"/>
      <c r="R188" s="5"/>
      <c r="S188" s="5"/>
      <c r="T188" s="5"/>
      <c r="U188" s="5"/>
      <c r="V188" s="5"/>
      <c r="W188" s="5"/>
      <c r="X188" s="5"/>
      <c r="Y188" s="5"/>
      <c r="Z188" s="5"/>
      <c r="AA188" s="5"/>
    </row>
    <row r="189" spans="7:27" s="6" customFormat="1">
      <c r="G189" s="5"/>
      <c r="H189" s="5"/>
      <c r="I189" s="5"/>
      <c r="J189" s="5"/>
      <c r="K189" s="5"/>
      <c r="L189" s="5"/>
      <c r="M189" s="5"/>
      <c r="N189" s="5"/>
      <c r="O189" s="5"/>
      <c r="P189" s="5"/>
      <c r="Q189" s="5"/>
      <c r="R189" s="5"/>
      <c r="S189" s="5"/>
      <c r="T189" s="5"/>
      <c r="U189" s="5"/>
      <c r="V189" s="5"/>
      <c r="W189" s="5"/>
      <c r="X189" s="5"/>
      <c r="Y189" s="5"/>
      <c r="Z189" s="5"/>
      <c r="AA189" s="5"/>
    </row>
    <row r="190" spans="7:27" s="6" customFormat="1">
      <c r="G190" s="5"/>
      <c r="H190" s="5"/>
      <c r="I190" s="5"/>
      <c r="J190" s="5"/>
      <c r="K190" s="5"/>
      <c r="L190" s="5"/>
      <c r="M190" s="5"/>
      <c r="N190" s="5"/>
      <c r="O190" s="5"/>
      <c r="P190" s="5"/>
      <c r="Q190" s="5"/>
      <c r="R190" s="5"/>
      <c r="S190" s="5"/>
      <c r="T190" s="5"/>
      <c r="U190" s="5"/>
      <c r="V190" s="5"/>
      <c r="W190" s="5"/>
      <c r="X190" s="5"/>
      <c r="Y190" s="5"/>
      <c r="Z190" s="5"/>
      <c r="AA190" s="5"/>
    </row>
    <row r="191" spans="7:27" s="6" customFormat="1">
      <c r="G191" s="5"/>
      <c r="H191" s="5"/>
      <c r="I191" s="5"/>
      <c r="J191" s="5"/>
      <c r="K191" s="5"/>
      <c r="L191" s="5"/>
      <c r="M191" s="5"/>
      <c r="N191" s="5"/>
      <c r="O191" s="5"/>
      <c r="P191" s="5"/>
      <c r="Q191" s="5"/>
      <c r="R191" s="5"/>
      <c r="S191" s="5"/>
      <c r="T191" s="5"/>
      <c r="U191" s="5"/>
      <c r="V191" s="5"/>
      <c r="W191" s="5"/>
      <c r="X191" s="5"/>
      <c r="Y191" s="5"/>
      <c r="Z191" s="5"/>
      <c r="AA191" s="5"/>
    </row>
    <row r="192" spans="7:27" s="6" customFormat="1">
      <c r="G192" s="5"/>
      <c r="H192" s="5"/>
      <c r="I192" s="5"/>
      <c r="J192" s="5"/>
      <c r="K192" s="5"/>
      <c r="L192" s="5"/>
      <c r="M192" s="5"/>
      <c r="N192" s="5"/>
      <c r="O192" s="5"/>
      <c r="P192" s="5"/>
      <c r="Q192" s="5"/>
      <c r="R192" s="5"/>
      <c r="S192" s="5"/>
      <c r="T192" s="5"/>
      <c r="U192" s="5"/>
      <c r="V192" s="5"/>
      <c r="W192" s="5"/>
      <c r="X192" s="5"/>
      <c r="Y192" s="5"/>
      <c r="Z192" s="5"/>
      <c r="AA192" s="5"/>
    </row>
    <row r="193" spans="7:27" s="6" customFormat="1">
      <c r="G193" s="5"/>
      <c r="H193" s="5"/>
      <c r="I193" s="5"/>
      <c r="J193" s="5"/>
      <c r="K193" s="5"/>
      <c r="L193" s="5"/>
      <c r="M193" s="5"/>
      <c r="N193" s="5"/>
      <c r="O193" s="5"/>
      <c r="P193" s="5"/>
      <c r="Q193" s="5"/>
      <c r="R193" s="5"/>
      <c r="S193" s="5"/>
      <c r="T193" s="5"/>
      <c r="U193" s="5"/>
      <c r="V193" s="5"/>
      <c r="W193" s="5"/>
      <c r="X193" s="5"/>
      <c r="Y193" s="5"/>
      <c r="Z193" s="5"/>
      <c r="AA193" s="5"/>
    </row>
    <row r="194" spans="7:27" s="6" customFormat="1">
      <c r="G194" s="5"/>
      <c r="H194" s="5"/>
      <c r="I194" s="5"/>
      <c r="J194" s="5"/>
      <c r="K194" s="5"/>
      <c r="L194" s="5"/>
      <c r="M194" s="5"/>
      <c r="N194" s="5"/>
      <c r="O194" s="5"/>
      <c r="P194" s="5"/>
      <c r="Q194" s="5"/>
      <c r="R194" s="5"/>
      <c r="S194" s="5"/>
      <c r="T194" s="5"/>
      <c r="U194" s="5"/>
      <c r="V194" s="5"/>
      <c r="W194" s="5"/>
      <c r="X194" s="5"/>
      <c r="Y194" s="5"/>
      <c r="Z194" s="5"/>
      <c r="AA194" s="5"/>
    </row>
    <row r="195" spans="7:27" s="6" customFormat="1">
      <c r="G195" s="5"/>
      <c r="H195" s="5"/>
      <c r="I195" s="5"/>
      <c r="J195" s="5"/>
      <c r="K195" s="5"/>
      <c r="L195" s="5"/>
      <c r="M195" s="5"/>
      <c r="N195" s="5"/>
      <c r="O195" s="5"/>
      <c r="P195" s="5"/>
      <c r="Q195" s="5"/>
      <c r="R195" s="5"/>
      <c r="S195" s="5"/>
      <c r="T195" s="5"/>
      <c r="U195" s="5"/>
      <c r="V195" s="5"/>
      <c r="W195" s="5"/>
      <c r="X195" s="5"/>
      <c r="Y195" s="5"/>
      <c r="Z195" s="5"/>
      <c r="AA195" s="5"/>
    </row>
    <row r="196" spans="7:27" s="6" customFormat="1">
      <c r="G196" s="5"/>
      <c r="H196" s="5"/>
      <c r="I196" s="5"/>
      <c r="J196" s="5"/>
      <c r="K196" s="5"/>
      <c r="L196" s="5"/>
      <c r="M196" s="5"/>
      <c r="N196" s="5"/>
      <c r="O196" s="5"/>
      <c r="P196" s="5"/>
      <c r="Q196" s="5"/>
      <c r="R196" s="5"/>
      <c r="S196" s="5"/>
      <c r="T196" s="5"/>
      <c r="U196" s="5"/>
      <c r="V196" s="5"/>
      <c r="W196" s="5"/>
      <c r="X196" s="5"/>
      <c r="Y196" s="5"/>
      <c r="Z196" s="5"/>
      <c r="AA196" s="5"/>
    </row>
    <row r="197" spans="7:27" s="6" customFormat="1">
      <c r="G197" s="5"/>
      <c r="H197" s="5"/>
      <c r="I197" s="5"/>
      <c r="J197" s="5"/>
      <c r="K197" s="5"/>
      <c r="L197" s="5"/>
      <c r="M197" s="5"/>
      <c r="N197" s="5"/>
      <c r="O197" s="5"/>
      <c r="P197" s="5"/>
      <c r="Q197" s="5"/>
      <c r="R197" s="5"/>
      <c r="S197" s="5"/>
      <c r="T197" s="5"/>
      <c r="U197" s="5"/>
      <c r="V197" s="5"/>
      <c r="W197" s="5"/>
      <c r="X197" s="5"/>
      <c r="Y197" s="5"/>
      <c r="Z197" s="5"/>
      <c r="AA197" s="5"/>
    </row>
    <row r="198" spans="7:27" s="6" customFormat="1">
      <c r="G198" s="5"/>
      <c r="H198" s="5"/>
      <c r="I198" s="5"/>
      <c r="J198" s="5"/>
      <c r="K198" s="5"/>
      <c r="L198" s="5"/>
      <c r="M198" s="5"/>
      <c r="N198" s="5"/>
      <c r="O198" s="5"/>
      <c r="P198" s="5"/>
      <c r="Q198" s="5"/>
      <c r="R198" s="5"/>
      <c r="S198" s="5"/>
      <c r="T198" s="5"/>
      <c r="U198" s="5"/>
      <c r="V198" s="5"/>
      <c r="W198" s="5"/>
      <c r="X198" s="5"/>
      <c r="Y198" s="5"/>
      <c r="Z198" s="5"/>
      <c r="AA198" s="5"/>
    </row>
    <row r="199" spans="7:27" s="6" customFormat="1">
      <c r="G199" s="5"/>
      <c r="H199" s="5"/>
      <c r="I199" s="5"/>
      <c r="J199" s="5"/>
      <c r="K199" s="5"/>
      <c r="L199" s="5"/>
      <c r="M199" s="5"/>
      <c r="N199" s="5"/>
      <c r="O199" s="5"/>
      <c r="P199" s="5"/>
      <c r="Q199" s="5"/>
      <c r="R199" s="5"/>
      <c r="S199" s="5"/>
      <c r="T199" s="5"/>
      <c r="U199" s="5"/>
      <c r="V199" s="5"/>
      <c r="W199" s="5"/>
      <c r="X199" s="5"/>
      <c r="Y199" s="5"/>
      <c r="Z199" s="5"/>
      <c r="AA199" s="5"/>
    </row>
    <row r="200" spans="7:27" s="6" customFormat="1">
      <c r="G200" s="5"/>
      <c r="H200" s="5"/>
      <c r="I200" s="5"/>
      <c r="J200" s="5"/>
      <c r="K200" s="5"/>
      <c r="L200" s="5"/>
      <c r="M200" s="5"/>
      <c r="N200" s="5"/>
      <c r="O200" s="5"/>
      <c r="P200" s="5"/>
      <c r="Q200" s="5"/>
      <c r="R200" s="5"/>
      <c r="S200" s="5"/>
      <c r="T200" s="5"/>
      <c r="U200" s="5"/>
      <c r="V200" s="5"/>
      <c r="W200" s="5"/>
      <c r="X200" s="5"/>
      <c r="Y200" s="5"/>
      <c r="Z200" s="5"/>
      <c r="AA200" s="5"/>
    </row>
    <row r="201" spans="7:27" s="6" customFormat="1">
      <c r="G201" s="5"/>
      <c r="H201" s="5"/>
      <c r="I201" s="5"/>
      <c r="J201" s="5"/>
      <c r="K201" s="5"/>
      <c r="L201" s="5"/>
      <c r="M201" s="5"/>
      <c r="N201" s="5"/>
      <c r="O201" s="5"/>
      <c r="P201" s="5"/>
      <c r="Q201" s="5"/>
      <c r="R201" s="5"/>
      <c r="S201" s="5"/>
      <c r="T201" s="5"/>
      <c r="U201" s="5"/>
      <c r="V201" s="5"/>
      <c r="W201" s="5"/>
      <c r="X201" s="5"/>
      <c r="Y201" s="5"/>
      <c r="Z201" s="5"/>
      <c r="AA201" s="5"/>
    </row>
    <row r="202" spans="7:27" s="6" customFormat="1">
      <c r="G202" s="5"/>
      <c r="H202" s="5"/>
      <c r="I202" s="5"/>
      <c r="J202" s="5"/>
      <c r="K202" s="5"/>
      <c r="L202" s="5"/>
      <c r="M202" s="5"/>
      <c r="N202" s="5"/>
      <c r="O202" s="5"/>
      <c r="P202" s="5"/>
      <c r="Q202" s="5"/>
      <c r="R202" s="5"/>
      <c r="S202" s="5"/>
      <c r="T202" s="5"/>
      <c r="U202" s="5"/>
      <c r="V202" s="5"/>
      <c r="W202" s="5"/>
      <c r="X202" s="5"/>
      <c r="Y202" s="5"/>
      <c r="Z202" s="5"/>
      <c r="AA202" s="5"/>
    </row>
    <row r="203" spans="7:27" s="6" customFormat="1">
      <c r="G203" s="5"/>
      <c r="H203" s="5"/>
      <c r="I203" s="5"/>
      <c r="J203" s="5"/>
      <c r="K203" s="5"/>
      <c r="L203" s="5"/>
      <c r="M203" s="5"/>
      <c r="N203" s="5"/>
      <c r="O203" s="5"/>
      <c r="P203" s="5"/>
      <c r="Q203" s="5"/>
      <c r="R203" s="5"/>
      <c r="S203" s="5"/>
      <c r="T203" s="5"/>
      <c r="U203" s="5"/>
      <c r="V203" s="5"/>
      <c r="W203" s="5"/>
      <c r="X203" s="5"/>
      <c r="Y203" s="5"/>
      <c r="Z203" s="5"/>
      <c r="AA203" s="5"/>
    </row>
    <row r="204" spans="7:27" s="6" customFormat="1">
      <c r="G204" s="5"/>
      <c r="H204" s="5"/>
      <c r="I204" s="5"/>
      <c r="J204" s="5"/>
      <c r="K204" s="5"/>
      <c r="L204" s="5"/>
      <c r="M204" s="5"/>
      <c r="N204" s="5"/>
      <c r="O204" s="5"/>
      <c r="P204" s="5"/>
      <c r="Q204" s="5"/>
      <c r="R204" s="5"/>
      <c r="S204" s="5"/>
      <c r="T204" s="5"/>
      <c r="U204" s="5"/>
      <c r="V204" s="5"/>
      <c r="W204" s="5"/>
      <c r="X204" s="5"/>
      <c r="Y204" s="5"/>
      <c r="Z204" s="5"/>
      <c r="AA204" s="5"/>
    </row>
    <row r="205" spans="7:27" s="6" customFormat="1">
      <c r="G205" s="5"/>
      <c r="H205" s="5"/>
      <c r="I205" s="5"/>
      <c r="J205" s="5"/>
      <c r="K205" s="5"/>
      <c r="L205" s="5"/>
      <c r="M205" s="5"/>
      <c r="N205" s="5"/>
      <c r="O205" s="5"/>
      <c r="P205" s="5"/>
      <c r="Q205" s="5"/>
      <c r="R205" s="5"/>
      <c r="S205" s="5"/>
      <c r="T205" s="5"/>
      <c r="U205" s="5"/>
      <c r="V205" s="5"/>
      <c r="W205" s="5"/>
      <c r="X205" s="5"/>
      <c r="Y205" s="5"/>
      <c r="Z205" s="5"/>
      <c r="AA205" s="5"/>
    </row>
    <row r="206" spans="7:27" s="6" customFormat="1">
      <c r="G206" s="5"/>
      <c r="H206" s="5"/>
      <c r="I206" s="5"/>
      <c r="J206" s="5"/>
      <c r="K206" s="5"/>
      <c r="L206" s="5"/>
      <c r="M206" s="5"/>
      <c r="N206" s="5"/>
      <c r="O206" s="5"/>
      <c r="P206" s="5"/>
      <c r="Q206" s="5"/>
      <c r="R206" s="5"/>
      <c r="S206" s="5"/>
      <c r="T206" s="5"/>
      <c r="U206" s="5"/>
      <c r="V206" s="5"/>
      <c r="W206" s="5"/>
      <c r="X206" s="5"/>
      <c r="Y206" s="5"/>
      <c r="Z206" s="5"/>
      <c r="AA206" s="5"/>
    </row>
    <row r="207" spans="7:27" s="6" customFormat="1">
      <c r="G207" s="5"/>
      <c r="H207" s="5"/>
      <c r="I207" s="5"/>
      <c r="J207" s="5"/>
      <c r="K207" s="5"/>
      <c r="L207" s="5"/>
      <c r="M207" s="5"/>
      <c r="N207" s="5"/>
      <c r="O207" s="5"/>
      <c r="P207" s="5"/>
      <c r="Q207" s="5"/>
      <c r="R207" s="5"/>
      <c r="S207" s="5"/>
      <c r="T207" s="5"/>
      <c r="U207" s="5"/>
      <c r="V207" s="5"/>
      <c r="W207" s="5"/>
      <c r="X207" s="5"/>
      <c r="Y207" s="5"/>
      <c r="Z207" s="5"/>
      <c r="AA207" s="5"/>
    </row>
    <row r="208" spans="7:27" s="6" customFormat="1">
      <c r="G208" s="5"/>
      <c r="H208" s="5"/>
      <c r="I208" s="5"/>
      <c r="J208" s="5"/>
      <c r="K208" s="5"/>
      <c r="L208" s="5"/>
      <c r="M208" s="5"/>
      <c r="N208" s="5"/>
      <c r="O208" s="5"/>
      <c r="P208" s="5"/>
      <c r="Q208" s="5"/>
      <c r="R208" s="5"/>
      <c r="S208" s="5"/>
      <c r="T208" s="5"/>
      <c r="U208" s="5"/>
      <c r="V208" s="5"/>
      <c r="W208" s="5"/>
      <c r="X208" s="5"/>
      <c r="Y208" s="5"/>
      <c r="Z208" s="5"/>
      <c r="AA208" s="5"/>
    </row>
    <row r="209" spans="7:27" s="6" customFormat="1">
      <c r="G209" s="5"/>
      <c r="H209" s="5"/>
      <c r="I209" s="5"/>
      <c r="J209" s="5"/>
      <c r="K209" s="5"/>
      <c r="L209" s="5"/>
      <c r="M209" s="5"/>
      <c r="N209" s="5"/>
      <c r="O209" s="5"/>
      <c r="P209" s="5"/>
      <c r="Q209" s="5"/>
      <c r="R209" s="5"/>
      <c r="S209" s="5"/>
      <c r="T209" s="5"/>
      <c r="U209" s="5"/>
      <c r="V209" s="5"/>
      <c r="W209" s="5"/>
      <c r="X209" s="5"/>
      <c r="Y209" s="5"/>
      <c r="Z209" s="5"/>
      <c r="AA209" s="5"/>
    </row>
    <row r="210" spans="7:27" s="6" customFormat="1">
      <c r="G210" s="5"/>
      <c r="H210" s="5"/>
      <c r="I210" s="5"/>
      <c r="J210" s="5"/>
      <c r="K210" s="5"/>
      <c r="L210" s="5"/>
      <c r="M210" s="5"/>
      <c r="N210" s="5"/>
      <c r="O210" s="5"/>
      <c r="P210" s="5"/>
      <c r="Q210" s="5"/>
      <c r="R210" s="5"/>
      <c r="S210" s="5"/>
      <c r="T210" s="5"/>
      <c r="U210" s="5"/>
      <c r="V210" s="5"/>
      <c r="W210" s="5"/>
      <c r="X210" s="5"/>
      <c r="Y210" s="5"/>
      <c r="Z210" s="5"/>
      <c r="AA210" s="5"/>
    </row>
    <row r="211" spans="7:27" s="6" customFormat="1">
      <c r="G211" s="5"/>
      <c r="H211" s="5"/>
      <c r="I211" s="5"/>
      <c r="J211" s="5"/>
      <c r="K211" s="5"/>
      <c r="L211" s="5"/>
      <c r="M211" s="5"/>
      <c r="N211" s="5"/>
      <c r="O211" s="5"/>
      <c r="P211" s="5"/>
      <c r="Q211" s="5"/>
      <c r="R211" s="5"/>
      <c r="S211" s="5"/>
      <c r="T211" s="5"/>
      <c r="U211" s="5"/>
      <c r="V211" s="5"/>
      <c r="W211" s="5"/>
      <c r="X211" s="5"/>
      <c r="Y211" s="5"/>
      <c r="Z211" s="5"/>
      <c r="AA211" s="5"/>
    </row>
    <row r="212" spans="7:27" s="6" customFormat="1">
      <c r="G212" s="5"/>
      <c r="H212" s="5"/>
      <c r="I212" s="5"/>
      <c r="J212" s="5"/>
      <c r="K212" s="5"/>
      <c r="L212" s="5"/>
      <c r="M212" s="5"/>
      <c r="N212" s="5"/>
      <c r="O212" s="5"/>
      <c r="P212" s="5"/>
      <c r="Q212" s="5"/>
      <c r="R212" s="5"/>
      <c r="S212" s="5"/>
      <c r="T212" s="5"/>
      <c r="U212" s="5"/>
      <c r="V212" s="5"/>
      <c r="W212" s="5"/>
      <c r="X212" s="5"/>
      <c r="Y212" s="5"/>
      <c r="Z212" s="5"/>
      <c r="AA212" s="5"/>
    </row>
    <row r="213" spans="7:27" s="6" customFormat="1">
      <c r="G213" s="5"/>
      <c r="H213" s="5"/>
      <c r="I213" s="5"/>
      <c r="J213" s="5"/>
      <c r="K213" s="5"/>
      <c r="L213" s="5"/>
      <c r="M213" s="5"/>
      <c r="N213" s="5"/>
      <c r="O213" s="5"/>
      <c r="P213" s="5"/>
      <c r="Q213" s="5"/>
      <c r="R213" s="5"/>
      <c r="S213" s="5"/>
      <c r="T213" s="5"/>
      <c r="U213" s="5"/>
      <c r="V213" s="5"/>
      <c r="W213" s="5"/>
      <c r="X213" s="5"/>
      <c r="Y213" s="5"/>
      <c r="Z213" s="5"/>
      <c r="AA213" s="5"/>
    </row>
    <row r="214" spans="7:27" s="6" customFormat="1">
      <c r="G214" s="5"/>
      <c r="H214" s="5"/>
      <c r="I214" s="5"/>
      <c r="J214" s="5"/>
      <c r="K214" s="5"/>
      <c r="L214" s="5"/>
      <c r="M214" s="5"/>
      <c r="N214" s="5"/>
      <c r="O214" s="5"/>
      <c r="P214" s="5"/>
      <c r="Q214" s="5"/>
      <c r="R214" s="5"/>
      <c r="S214" s="5"/>
      <c r="T214" s="5"/>
      <c r="U214" s="5"/>
      <c r="V214" s="5"/>
      <c r="W214" s="5"/>
      <c r="X214" s="5"/>
      <c r="Y214" s="5"/>
      <c r="Z214" s="5"/>
      <c r="AA214" s="5"/>
    </row>
    <row r="215" spans="7:27" s="6" customFormat="1">
      <c r="G215" s="5"/>
      <c r="H215" s="5"/>
      <c r="I215" s="5"/>
      <c r="J215" s="5"/>
      <c r="K215" s="5"/>
      <c r="L215" s="5"/>
      <c r="M215" s="5"/>
      <c r="N215" s="5"/>
      <c r="O215" s="5"/>
      <c r="P215" s="5"/>
      <c r="Q215" s="5"/>
      <c r="R215" s="5"/>
      <c r="S215" s="5"/>
      <c r="T215" s="5"/>
      <c r="U215" s="5"/>
      <c r="V215" s="5"/>
      <c r="W215" s="5"/>
      <c r="X215" s="5"/>
      <c r="Y215" s="5"/>
      <c r="Z215" s="5"/>
      <c r="AA215" s="5"/>
    </row>
    <row r="216" spans="7:27" s="6" customFormat="1">
      <c r="G216" s="5"/>
      <c r="H216" s="5"/>
      <c r="I216" s="5"/>
      <c r="J216" s="5"/>
      <c r="K216" s="5"/>
      <c r="L216" s="5"/>
      <c r="M216" s="5"/>
      <c r="N216" s="5"/>
      <c r="O216" s="5"/>
      <c r="P216" s="5"/>
      <c r="Q216" s="5"/>
      <c r="R216" s="5"/>
      <c r="S216" s="5"/>
      <c r="T216" s="5"/>
      <c r="U216" s="5"/>
      <c r="V216" s="5"/>
      <c r="W216" s="5"/>
      <c r="X216" s="5"/>
      <c r="Y216" s="5"/>
      <c r="Z216" s="5"/>
      <c r="AA216" s="5"/>
    </row>
    <row r="217" spans="7:27" s="6" customFormat="1">
      <c r="G217" s="5"/>
      <c r="H217" s="5"/>
      <c r="I217" s="5"/>
      <c r="J217" s="5"/>
      <c r="K217" s="5"/>
      <c r="L217" s="5"/>
      <c r="M217" s="5"/>
      <c r="N217" s="5"/>
      <c r="O217" s="5"/>
      <c r="P217" s="5"/>
      <c r="Q217" s="5"/>
      <c r="R217" s="5"/>
      <c r="S217" s="5"/>
      <c r="T217" s="5"/>
      <c r="U217" s="5"/>
      <c r="V217" s="5"/>
      <c r="W217" s="5"/>
      <c r="X217" s="5"/>
      <c r="Y217" s="5"/>
      <c r="Z217" s="5"/>
      <c r="AA217" s="5"/>
    </row>
    <row r="218" spans="7:27" s="6" customFormat="1">
      <c r="G218" s="5"/>
      <c r="H218" s="5"/>
      <c r="I218" s="5"/>
      <c r="J218" s="5"/>
      <c r="K218" s="5"/>
      <c r="L218" s="5"/>
      <c r="M218" s="5"/>
      <c r="N218" s="5"/>
      <c r="O218" s="5"/>
      <c r="P218" s="5"/>
      <c r="Q218" s="5"/>
      <c r="R218" s="5"/>
      <c r="S218" s="5"/>
      <c r="T218" s="5"/>
      <c r="U218" s="5"/>
      <c r="V218" s="5"/>
      <c r="W218" s="5"/>
      <c r="X218" s="5"/>
      <c r="Y218" s="5"/>
      <c r="Z218" s="5"/>
      <c r="AA218" s="5"/>
    </row>
    <row r="219" spans="7:27" s="6" customFormat="1">
      <c r="G219" s="5"/>
      <c r="H219" s="5"/>
      <c r="I219" s="5"/>
      <c r="J219" s="5"/>
      <c r="K219" s="5"/>
      <c r="L219" s="5"/>
      <c r="M219" s="5"/>
      <c r="N219" s="5"/>
      <c r="O219" s="5"/>
      <c r="P219" s="5"/>
      <c r="Q219" s="5"/>
      <c r="R219" s="5"/>
      <c r="S219" s="5"/>
      <c r="T219" s="5"/>
      <c r="U219" s="5"/>
      <c r="V219" s="5"/>
      <c r="W219" s="5"/>
      <c r="X219" s="5"/>
      <c r="Y219" s="5"/>
      <c r="Z219" s="5"/>
      <c r="AA219" s="5"/>
    </row>
    <row r="220" spans="7:27" s="6" customFormat="1">
      <c r="G220" s="5"/>
      <c r="H220" s="5"/>
      <c r="I220" s="5"/>
      <c r="J220" s="5"/>
      <c r="K220" s="5"/>
      <c r="L220" s="5"/>
      <c r="M220" s="5"/>
      <c r="N220" s="5"/>
      <c r="O220" s="5"/>
      <c r="P220" s="5"/>
      <c r="Q220" s="5"/>
      <c r="R220" s="5"/>
      <c r="S220" s="5"/>
      <c r="T220" s="5"/>
      <c r="U220" s="5"/>
      <c r="V220" s="5"/>
      <c r="W220" s="5"/>
      <c r="X220" s="5"/>
      <c r="Y220" s="5"/>
      <c r="Z220" s="5"/>
      <c r="AA220" s="5"/>
    </row>
    <row r="221" spans="7:27" s="6" customFormat="1">
      <c r="G221" s="5"/>
      <c r="H221" s="5"/>
      <c r="I221" s="5"/>
      <c r="J221" s="5"/>
      <c r="K221" s="5"/>
      <c r="L221" s="5"/>
      <c r="M221" s="5"/>
      <c r="N221" s="5"/>
      <c r="O221" s="5"/>
      <c r="P221" s="5"/>
      <c r="Q221" s="5"/>
      <c r="R221" s="5"/>
      <c r="S221" s="5"/>
      <c r="T221" s="5"/>
      <c r="U221" s="5"/>
      <c r="V221" s="5"/>
      <c r="W221" s="5"/>
      <c r="X221" s="5"/>
      <c r="Y221" s="5"/>
      <c r="Z221" s="5"/>
      <c r="AA221" s="5"/>
    </row>
    <row r="222" spans="7:27" s="6" customFormat="1">
      <c r="G222" s="5"/>
      <c r="H222" s="5"/>
      <c r="I222" s="5"/>
      <c r="J222" s="5"/>
      <c r="K222" s="5"/>
      <c r="L222" s="5"/>
      <c r="M222" s="5"/>
      <c r="N222" s="5"/>
      <c r="O222" s="5"/>
      <c r="P222" s="5"/>
      <c r="Q222" s="5"/>
      <c r="R222" s="5"/>
      <c r="S222" s="5"/>
      <c r="T222" s="5"/>
      <c r="U222" s="5"/>
      <c r="V222" s="5"/>
      <c r="W222" s="5"/>
      <c r="X222" s="5"/>
      <c r="Y222" s="5"/>
      <c r="Z222" s="5"/>
      <c r="AA222" s="5"/>
    </row>
    <row r="223" spans="7:27" s="6" customFormat="1">
      <c r="G223" s="5"/>
      <c r="H223" s="5"/>
      <c r="I223" s="5"/>
      <c r="J223" s="5"/>
      <c r="K223" s="5"/>
      <c r="L223" s="5"/>
      <c r="M223" s="5"/>
      <c r="N223" s="5"/>
      <c r="O223" s="5"/>
      <c r="P223" s="5"/>
      <c r="Q223" s="5"/>
      <c r="R223" s="5"/>
      <c r="S223" s="5"/>
      <c r="T223" s="5"/>
      <c r="U223" s="5"/>
      <c r="V223" s="5"/>
      <c r="W223" s="5"/>
      <c r="X223" s="5"/>
      <c r="Y223" s="5"/>
      <c r="Z223" s="5"/>
      <c r="AA223" s="5"/>
    </row>
    <row r="224" spans="7:27" s="6" customFormat="1">
      <c r="G224" s="5"/>
      <c r="H224" s="5"/>
      <c r="I224" s="5"/>
      <c r="J224" s="5"/>
      <c r="K224" s="5"/>
      <c r="L224" s="5"/>
      <c r="M224" s="5"/>
      <c r="N224" s="5"/>
      <c r="O224" s="5"/>
      <c r="P224" s="5"/>
      <c r="Q224" s="5"/>
      <c r="R224" s="5"/>
      <c r="S224" s="5"/>
      <c r="T224" s="5"/>
      <c r="U224" s="5"/>
      <c r="V224" s="5"/>
      <c r="W224" s="5"/>
      <c r="X224" s="5"/>
      <c r="Y224" s="5"/>
      <c r="Z224" s="5"/>
      <c r="AA224" s="5"/>
    </row>
    <row r="225" spans="7:27" s="6" customFormat="1">
      <c r="G225" s="5"/>
      <c r="H225" s="5"/>
      <c r="I225" s="5"/>
      <c r="J225" s="5"/>
      <c r="K225" s="5"/>
      <c r="L225" s="5"/>
      <c r="M225" s="5"/>
      <c r="N225" s="5"/>
      <c r="O225" s="5"/>
      <c r="P225" s="5"/>
      <c r="Q225" s="5"/>
      <c r="R225" s="5"/>
      <c r="S225" s="5"/>
      <c r="T225" s="5"/>
      <c r="U225" s="5"/>
      <c r="V225" s="5"/>
      <c r="W225" s="5"/>
      <c r="X225" s="5"/>
      <c r="Y225" s="5"/>
      <c r="Z225" s="5"/>
      <c r="AA225" s="5"/>
    </row>
    <row r="226" spans="7:27" s="6" customFormat="1">
      <c r="G226" s="5"/>
      <c r="H226" s="5"/>
      <c r="I226" s="5"/>
      <c r="J226" s="5"/>
      <c r="K226" s="5"/>
      <c r="L226" s="5"/>
      <c r="M226" s="5"/>
      <c r="N226" s="5"/>
      <c r="O226" s="5"/>
      <c r="P226" s="5"/>
      <c r="Q226" s="5"/>
      <c r="R226" s="5"/>
      <c r="S226" s="5"/>
      <c r="T226" s="5"/>
      <c r="U226" s="5"/>
      <c r="V226" s="5"/>
      <c r="W226" s="5"/>
      <c r="X226" s="5"/>
      <c r="Y226" s="5"/>
      <c r="Z226" s="5"/>
      <c r="AA226" s="5"/>
    </row>
    <row r="227" spans="7:27" s="6" customFormat="1">
      <c r="G227" s="5"/>
      <c r="H227" s="5"/>
      <c r="I227" s="5"/>
      <c r="J227" s="5"/>
      <c r="K227" s="5"/>
      <c r="L227" s="5"/>
      <c r="M227" s="5"/>
      <c r="N227" s="5"/>
      <c r="O227" s="5"/>
      <c r="P227" s="5"/>
      <c r="Q227" s="5"/>
      <c r="R227" s="5"/>
      <c r="S227" s="5"/>
      <c r="T227" s="5"/>
      <c r="U227" s="5"/>
      <c r="V227" s="5"/>
      <c r="W227" s="5"/>
      <c r="X227" s="5"/>
      <c r="Y227" s="5"/>
      <c r="Z227" s="5"/>
      <c r="AA227" s="5"/>
    </row>
    <row r="228" spans="7:27" s="6" customFormat="1">
      <c r="G228" s="5"/>
      <c r="H228" s="5"/>
      <c r="I228" s="5"/>
      <c r="J228" s="5"/>
      <c r="K228" s="5"/>
      <c r="L228" s="5"/>
      <c r="M228" s="5"/>
      <c r="N228" s="5"/>
      <c r="O228" s="5"/>
      <c r="P228" s="5"/>
      <c r="Q228" s="5"/>
      <c r="R228" s="5"/>
      <c r="S228" s="5"/>
      <c r="T228" s="5"/>
      <c r="U228" s="5"/>
      <c r="V228" s="5"/>
      <c r="W228" s="5"/>
      <c r="X228" s="5"/>
      <c r="Y228" s="5"/>
      <c r="Z228" s="5"/>
      <c r="AA228" s="5"/>
    </row>
    <row r="229" spans="7:27" s="6" customFormat="1">
      <c r="G229" s="5"/>
      <c r="H229" s="5"/>
      <c r="I229" s="5"/>
      <c r="J229" s="5"/>
      <c r="K229" s="5"/>
      <c r="L229" s="5"/>
      <c r="M229" s="5"/>
      <c r="N229" s="5"/>
      <c r="O229" s="5"/>
      <c r="P229" s="5"/>
      <c r="Q229" s="5"/>
      <c r="R229" s="5"/>
      <c r="S229" s="5"/>
      <c r="T229" s="5"/>
      <c r="U229" s="5"/>
      <c r="V229" s="5"/>
      <c r="W229" s="5"/>
      <c r="X229" s="5"/>
      <c r="Y229" s="5"/>
      <c r="Z229" s="5"/>
      <c r="AA229" s="5"/>
    </row>
    <row r="230" spans="7:27" s="6" customFormat="1">
      <c r="G230" s="5"/>
      <c r="H230" s="5"/>
      <c r="I230" s="5"/>
      <c r="J230" s="5"/>
      <c r="K230" s="5"/>
      <c r="L230" s="5"/>
      <c r="M230" s="5"/>
      <c r="N230" s="5"/>
      <c r="O230" s="5"/>
      <c r="P230" s="5"/>
      <c r="Q230" s="5"/>
      <c r="R230" s="5"/>
      <c r="S230" s="5"/>
      <c r="T230" s="5"/>
      <c r="U230" s="5"/>
      <c r="V230" s="5"/>
      <c r="W230" s="5"/>
      <c r="X230" s="5"/>
      <c r="Y230" s="5"/>
      <c r="Z230" s="5"/>
      <c r="AA230" s="5"/>
    </row>
    <row r="231" spans="7:27" s="6" customFormat="1">
      <c r="G231" s="5"/>
      <c r="H231" s="5"/>
      <c r="I231" s="5"/>
      <c r="J231" s="5"/>
      <c r="K231" s="5"/>
      <c r="L231" s="5"/>
      <c r="M231" s="5"/>
      <c r="N231" s="5"/>
      <c r="O231" s="5"/>
      <c r="P231" s="5"/>
      <c r="Q231" s="5"/>
      <c r="R231" s="5"/>
      <c r="S231" s="5"/>
      <c r="T231" s="5"/>
      <c r="U231" s="5"/>
      <c r="V231" s="5"/>
      <c r="W231" s="5"/>
      <c r="X231" s="5"/>
      <c r="Y231" s="5"/>
      <c r="Z231" s="5"/>
      <c r="AA231" s="5"/>
    </row>
    <row r="232" spans="7:27" s="6" customFormat="1">
      <c r="G232" s="5"/>
      <c r="H232" s="5"/>
      <c r="I232" s="5"/>
      <c r="J232" s="5"/>
      <c r="K232" s="5"/>
      <c r="L232" s="5"/>
      <c r="M232" s="5"/>
      <c r="N232" s="5"/>
      <c r="O232" s="5"/>
      <c r="P232" s="5"/>
      <c r="Q232" s="5"/>
      <c r="R232" s="5"/>
      <c r="S232" s="5"/>
      <c r="T232" s="5"/>
      <c r="U232" s="5"/>
      <c r="V232" s="5"/>
      <c r="W232" s="5"/>
      <c r="X232" s="5"/>
      <c r="Y232" s="5"/>
      <c r="Z232" s="5"/>
      <c r="AA232" s="5"/>
    </row>
    <row r="233" spans="7:27" s="6" customFormat="1">
      <c r="G233" s="5"/>
      <c r="H233" s="5"/>
      <c r="I233" s="5"/>
      <c r="J233" s="5"/>
      <c r="K233" s="5"/>
      <c r="L233" s="5"/>
      <c r="M233" s="5"/>
      <c r="N233" s="5"/>
      <c r="O233" s="5"/>
      <c r="P233" s="5"/>
      <c r="Q233" s="5"/>
      <c r="R233" s="5"/>
      <c r="S233" s="5"/>
      <c r="T233" s="5"/>
      <c r="U233" s="5"/>
      <c r="V233" s="5"/>
      <c r="W233" s="5"/>
      <c r="X233" s="5"/>
      <c r="Y233" s="5"/>
      <c r="Z233" s="5"/>
      <c r="AA233" s="5"/>
    </row>
    <row r="234" spans="7:27" s="6" customFormat="1">
      <c r="G234" s="5"/>
      <c r="H234" s="5"/>
      <c r="I234" s="5"/>
      <c r="J234" s="5"/>
      <c r="K234" s="5"/>
      <c r="L234" s="5"/>
      <c r="M234" s="5"/>
      <c r="N234" s="5"/>
      <c r="O234" s="5"/>
      <c r="P234" s="5"/>
      <c r="Q234" s="5"/>
      <c r="R234" s="5"/>
      <c r="S234" s="5"/>
      <c r="T234" s="5"/>
      <c r="U234" s="5"/>
      <c r="V234" s="5"/>
      <c r="W234" s="5"/>
      <c r="X234" s="5"/>
      <c r="Y234" s="5"/>
      <c r="Z234" s="5"/>
      <c r="AA234" s="5"/>
    </row>
    <row r="235" spans="7:27" s="6" customFormat="1">
      <c r="G235" s="5"/>
      <c r="H235" s="5"/>
      <c r="I235" s="5"/>
      <c r="J235" s="5"/>
      <c r="K235" s="5"/>
      <c r="L235" s="5"/>
      <c r="M235" s="5"/>
      <c r="N235" s="5"/>
      <c r="O235" s="5"/>
      <c r="P235" s="5"/>
      <c r="Q235" s="5"/>
      <c r="R235" s="5"/>
      <c r="S235" s="5"/>
      <c r="T235" s="5"/>
      <c r="U235" s="5"/>
      <c r="V235" s="5"/>
      <c r="W235" s="5"/>
      <c r="X235" s="5"/>
      <c r="Y235" s="5"/>
      <c r="Z235" s="5"/>
      <c r="AA235" s="5"/>
    </row>
    <row r="236" spans="7:27" s="6" customFormat="1">
      <c r="G236" s="5"/>
      <c r="H236" s="5"/>
      <c r="I236" s="5"/>
      <c r="J236" s="5"/>
      <c r="K236" s="5"/>
      <c r="L236" s="5"/>
      <c r="M236" s="5"/>
      <c r="N236" s="5"/>
      <c r="O236" s="5"/>
      <c r="P236" s="5"/>
      <c r="Q236" s="5"/>
      <c r="R236" s="5"/>
      <c r="S236" s="5"/>
      <c r="T236" s="5"/>
      <c r="U236" s="5"/>
      <c r="V236" s="5"/>
      <c r="W236" s="5"/>
      <c r="X236" s="5"/>
      <c r="Y236" s="5"/>
      <c r="Z236" s="5"/>
      <c r="AA236" s="5"/>
    </row>
    <row r="237" spans="7:27" s="6" customFormat="1">
      <c r="G237" s="5"/>
      <c r="H237" s="5"/>
      <c r="I237" s="5"/>
      <c r="J237" s="5"/>
      <c r="K237" s="5"/>
      <c r="L237" s="5"/>
      <c r="M237" s="5"/>
      <c r="N237" s="5"/>
      <c r="O237" s="5"/>
      <c r="P237" s="5"/>
      <c r="Q237" s="5"/>
      <c r="R237" s="5"/>
      <c r="S237" s="5"/>
      <c r="T237" s="5"/>
      <c r="U237" s="5"/>
      <c r="V237" s="5"/>
      <c r="W237" s="5"/>
      <c r="X237" s="5"/>
      <c r="Y237" s="5"/>
      <c r="Z237" s="5"/>
      <c r="AA237" s="5"/>
    </row>
    <row r="238" spans="7:27" s="6" customFormat="1">
      <c r="G238" s="5"/>
      <c r="H238" s="5"/>
      <c r="I238" s="5"/>
      <c r="J238" s="5"/>
      <c r="K238" s="5"/>
      <c r="L238" s="5"/>
      <c r="M238" s="5"/>
      <c r="N238" s="5"/>
      <c r="O238" s="5"/>
      <c r="P238" s="5"/>
      <c r="Q238" s="5"/>
      <c r="R238" s="5"/>
      <c r="S238" s="5"/>
      <c r="T238" s="5"/>
      <c r="U238" s="5"/>
      <c r="V238" s="5"/>
      <c r="W238" s="5"/>
      <c r="X238" s="5"/>
      <c r="Y238" s="5"/>
      <c r="Z238" s="5"/>
      <c r="AA238" s="5"/>
    </row>
    <row r="239" spans="7:27" s="6" customFormat="1">
      <c r="G239" s="5"/>
      <c r="H239" s="5"/>
      <c r="I239" s="5"/>
      <c r="J239" s="5"/>
      <c r="K239" s="5"/>
      <c r="L239" s="5"/>
      <c r="M239" s="5"/>
      <c r="N239" s="5"/>
      <c r="O239" s="5"/>
      <c r="P239" s="5"/>
      <c r="Q239" s="5"/>
      <c r="R239" s="5"/>
      <c r="S239" s="5"/>
      <c r="T239" s="5"/>
      <c r="U239" s="5"/>
      <c r="V239" s="5"/>
      <c r="W239" s="5"/>
      <c r="X239" s="5"/>
      <c r="Y239" s="5"/>
      <c r="Z239" s="5"/>
      <c r="AA239" s="5"/>
    </row>
    <row r="240" spans="7:27" s="6" customFormat="1">
      <c r="G240" s="5"/>
      <c r="H240" s="5"/>
      <c r="I240" s="5"/>
      <c r="J240" s="5"/>
      <c r="K240" s="5"/>
      <c r="L240" s="5"/>
      <c r="M240" s="5"/>
      <c r="N240" s="5"/>
      <c r="O240" s="5"/>
      <c r="P240" s="5"/>
      <c r="Q240" s="5"/>
      <c r="R240" s="5"/>
      <c r="S240" s="5"/>
      <c r="T240" s="5"/>
      <c r="U240" s="5"/>
      <c r="V240" s="5"/>
      <c r="W240" s="5"/>
      <c r="X240" s="5"/>
      <c r="Y240" s="5"/>
      <c r="Z240" s="5"/>
      <c r="AA240" s="5"/>
    </row>
    <row r="241" spans="7:27" s="6" customFormat="1">
      <c r="G241" s="5"/>
      <c r="H241" s="5"/>
      <c r="I241" s="5"/>
      <c r="J241" s="5"/>
      <c r="K241" s="5"/>
      <c r="L241" s="5"/>
      <c r="M241" s="5"/>
      <c r="N241" s="5"/>
      <c r="O241" s="5"/>
      <c r="P241" s="5"/>
      <c r="Q241" s="5"/>
      <c r="R241" s="5"/>
      <c r="S241" s="5"/>
      <c r="T241" s="5"/>
      <c r="U241" s="5"/>
      <c r="V241" s="5"/>
      <c r="W241" s="5"/>
      <c r="X241" s="5"/>
      <c r="Y241" s="5"/>
      <c r="Z241" s="5"/>
      <c r="AA241" s="5"/>
    </row>
    <row r="242" spans="7:27" s="6" customFormat="1">
      <c r="G242" s="5"/>
      <c r="H242" s="5"/>
      <c r="I242" s="5"/>
      <c r="J242" s="5"/>
      <c r="K242" s="5"/>
      <c r="L242" s="5"/>
      <c r="M242" s="5"/>
      <c r="N242" s="5"/>
      <c r="O242" s="5"/>
      <c r="P242" s="5"/>
      <c r="Q242" s="5"/>
      <c r="R242" s="5"/>
      <c r="S242" s="5"/>
      <c r="T242" s="5"/>
      <c r="U242" s="5"/>
      <c r="V242" s="5"/>
      <c r="W242" s="5"/>
      <c r="X242" s="5"/>
      <c r="Y242" s="5"/>
      <c r="Z242" s="5"/>
      <c r="AA242" s="5"/>
    </row>
    <row r="243" spans="7:27" s="6" customFormat="1">
      <c r="G243" s="5"/>
      <c r="H243" s="5"/>
      <c r="I243" s="5"/>
      <c r="J243" s="5"/>
      <c r="K243" s="5"/>
      <c r="L243" s="5"/>
      <c r="M243" s="5"/>
      <c r="N243" s="5"/>
      <c r="O243" s="5"/>
      <c r="P243" s="5"/>
      <c r="Q243" s="5"/>
      <c r="R243" s="5"/>
      <c r="S243" s="5"/>
      <c r="T243" s="5"/>
      <c r="U243" s="5"/>
      <c r="V243" s="5"/>
      <c r="W243" s="5"/>
      <c r="X243" s="5"/>
      <c r="Y243" s="5"/>
      <c r="Z243" s="5"/>
      <c r="AA243" s="5"/>
    </row>
    <row r="244" spans="7:27" s="6" customFormat="1">
      <c r="G244" s="5"/>
      <c r="H244" s="5"/>
      <c r="I244" s="5"/>
      <c r="J244" s="5"/>
      <c r="K244" s="5"/>
      <c r="L244" s="5"/>
      <c r="M244" s="5"/>
      <c r="N244" s="5"/>
      <c r="O244" s="5"/>
      <c r="P244" s="5"/>
      <c r="Q244" s="5"/>
      <c r="R244" s="5"/>
      <c r="S244" s="5"/>
      <c r="T244" s="5"/>
      <c r="U244" s="5"/>
      <c r="V244" s="5"/>
      <c r="W244" s="5"/>
      <c r="X244" s="5"/>
      <c r="Y244" s="5"/>
      <c r="Z244" s="5"/>
      <c r="AA244" s="5"/>
    </row>
    <row r="245" spans="7:27" s="6" customFormat="1">
      <c r="G245" s="5"/>
      <c r="H245" s="5"/>
      <c r="I245" s="5"/>
      <c r="J245" s="5"/>
      <c r="K245" s="5"/>
      <c r="L245" s="5"/>
      <c r="M245" s="5"/>
      <c r="N245" s="5"/>
      <c r="O245" s="5"/>
      <c r="P245" s="5"/>
      <c r="Q245" s="5"/>
      <c r="R245" s="5"/>
      <c r="S245" s="5"/>
      <c r="T245" s="5"/>
      <c r="U245" s="5"/>
      <c r="V245" s="5"/>
      <c r="W245" s="5"/>
      <c r="X245" s="5"/>
      <c r="Y245" s="5"/>
      <c r="Z245" s="5"/>
      <c r="AA245" s="5"/>
    </row>
    <row r="246" spans="7:27" s="6" customFormat="1">
      <c r="G246" s="5"/>
      <c r="H246" s="5"/>
      <c r="I246" s="5"/>
      <c r="J246" s="5"/>
      <c r="K246" s="5"/>
      <c r="L246" s="5"/>
      <c r="M246" s="5"/>
      <c r="N246" s="5"/>
      <c r="O246" s="5"/>
      <c r="P246" s="5"/>
      <c r="Q246" s="5"/>
      <c r="R246" s="5"/>
      <c r="S246" s="5"/>
      <c r="T246" s="5"/>
      <c r="U246" s="5"/>
      <c r="V246" s="5"/>
      <c r="W246" s="5"/>
      <c r="X246" s="5"/>
      <c r="Y246" s="5"/>
      <c r="Z246" s="5"/>
      <c r="AA246" s="5"/>
    </row>
    <row r="247" spans="7:27" s="6" customFormat="1">
      <c r="G247" s="5"/>
      <c r="H247" s="5"/>
      <c r="I247" s="5"/>
      <c r="J247" s="5"/>
      <c r="K247" s="5"/>
      <c r="L247" s="5"/>
      <c r="M247" s="5"/>
      <c r="N247" s="5"/>
      <c r="O247" s="5"/>
      <c r="P247" s="5"/>
      <c r="Q247" s="5"/>
      <c r="R247" s="5"/>
      <c r="S247" s="5"/>
      <c r="T247" s="5"/>
      <c r="U247" s="5"/>
      <c r="V247" s="5"/>
      <c r="W247" s="5"/>
      <c r="X247" s="5"/>
      <c r="Y247" s="5"/>
      <c r="Z247" s="5"/>
      <c r="AA247" s="5"/>
    </row>
    <row r="248" spans="7:27" s="6" customFormat="1">
      <c r="G248" s="5"/>
      <c r="H248" s="5"/>
      <c r="I248" s="5"/>
      <c r="J248" s="5"/>
      <c r="K248" s="5"/>
      <c r="L248" s="5"/>
      <c r="M248" s="5"/>
      <c r="N248" s="5"/>
      <c r="O248" s="5"/>
      <c r="P248" s="5"/>
      <c r="Q248" s="5"/>
      <c r="R248" s="5"/>
      <c r="S248" s="5"/>
      <c r="T248" s="5"/>
      <c r="U248" s="5"/>
      <c r="V248" s="5"/>
      <c r="W248" s="5"/>
      <c r="X248" s="5"/>
      <c r="Y248" s="5"/>
      <c r="Z248" s="5"/>
      <c r="AA248" s="5"/>
    </row>
    <row r="249" spans="7:27" s="6" customFormat="1">
      <c r="G249" s="5"/>
      <c r="H249" s="5"/>
      <c r="I249" s="5"/>
      <c r="J249" s="5"/>
      <c r="K249" s="5"/>
      <c r="L249" s="5"/>
      <c r="M249" s="5"/>
      <c r="N249" s="5"/>
      <c r="O249" s="5"/>
      <c r="P249" s="5"/>
      <c r="Q249" s="5"/>
      <c r="R249" s="5"/>
      <c r="S249" s="5"/>
      <c r="T249" s="5"/>
      <c r="U249" s="5"/>
      <c r="V249" s="5"/>
      <c r="W249" s="5"/>
      <c r="X249" s="5"/>
      <c r="Y249" s="5"/>
      <c r="Z249" s="5"/>
      <c r="AA249" s="5"/>
    </row>
    <row r="250" spans="7:27" s="6" customFormat="1">
      <c r="G250" s="5"/>
      <c r="H250" s="5"/>
      <c r="I250" s="5"/>
      <c r="J250" s="5"/>
      <c r="K250" s="5"/>
      <c r="L250" s="5"/>
      <c r="M250" s="5"/>
      <c r="N250" s="5"/>
      <c r="O250" s="5"/>
      <c r="P250" s="5"/>
      <c r="Q250" s="5"/>
      <c r="R250" s="5"/>
      <c r="S250" s="5"/>
      <c r="T250" s="5"/>
      <c r="U250" s="5"/>
      <c r="V250" s="5"/>
      <c r="W250" s="5"/>
      <c r="X250" s="5"/>
      <c r="Y250" s="5"/>
      <c r="Z250" s="5"/>
      <c r="AA250" s="5"/>
    </row>
    <row r="251" spans="7:27" s="6" customFormat="1">
      <c r="G251" s="5"/>
      <c r="H251" s="5"/>
      <c r="I251" s="5"/>
      <c r="J251" s="5"/>
      <c r="K251" s="5"/>
      <c r="L251" s="5"/>
      <c r="M251" s="5"/>
      <c r="N251" s="5"/>
      <c r="O251" s="5"/>
      <c r="P251" s="5"/>
      <c r="Q251" s="5"/>
      <c r="R251" s="5"/>
      <c r="S251" s="5"/>
      <c r="T251" s="5"/>
      <c r="U251" s="5"/>
      <c r="V251" s="5"/>
      <c r="W251" s="5"/>
      <c r="X251" s="5"/>
      <c r="Y251" s="5"/>
      <c r="Z251" s="5"/>
      <c r="AA251" s="5"/>
    </row>
    <row r="252" spans="7:27" s="6" customFormat="1">
      <c r="G252" s="5"/>
      <c r="H252" s="5"/>
      <c r="I252" s="5"/>
      <c r="J252" s="5"/>
      <c r="K252" s="5"/>
      <c r="L252" s="5"/>
      <c r="M252" s="5"/>
      <c r="N252" s="5"/>
      <c r="O252" s="5"/>
      <c r="P252" s="5"/>
      <c r="Q252" s="5"/>
      <c r="R252" s="5"/>
      <c r="S252" s="5"/>
      <c r="T252" s="5"/>
      <c r="U252" s="5"/>
      <c r="V252" s="5"/>
      <c r="W252" s="5"/>
      <c r="X252" s="5"/>
      <c r="Y252" s="5"/>
      <c r="Z252" s="5"/>
      <c r="AA252" s="5"/>
    </row>
    <row r="253" spans="7:27" s="6" customFormat="1">
      <c r="G253" s="5"/>
      <c r="H253" s="5"/>
      <c r="I253" s="5"/>
      <c r="J253" s="5"/>
      <c r="K253" s="5"/>
      <c r="L253" s="5"/>
      <c r="M253" s="5"/>
      <c r="N253" s="5"/>
      <c r="O253" s="5"/>
      <c r="P253" s="5"/>
      <c r="Q253" s="5"/>
      <c r="R253" s="5"/>
      <c r="S253" s="5"/>
      <c r="T253" s="5"/>
      <c r="U253" s="5"/>
      <c r="V253" s="5"/>
      <c r="W253" s="5"/>
      <c r="X253" s="5"/>
      <c r="Y253" s="5"/>
      <c r="Z253" s="5"/>
      <c r="AA253" s="5"/>
    </row>
    <row r="254" spans="7:27" s="6" customFormat="1">
      <c r="G254" s="5"/>
      <c r="H254" s="5"/>
      <c r="I254" s="5"/>
      <c r="J254" s="5"/>
      <c r="K254" s="5"/>
      <c r="L254" s="5"/>
      <c r="M254" s="5"/>
      <c r="N254" s="5"/>
      <c r="O254" s="5"/>
      <c r="P254" s="5"/>
      <c r="Q254" s="5"/>
      <c r="R254" s="5"/>
      <c r="S254" s="5"/>
      <c r="T254" s="5"/>
      <c r="U254" s="5"/>
      <c r="V254" s="5"/>
      <c r="W254" s="5"/>
      <c r="X254" s="5"/>
      <c r="Y254" s="5"/>
      <c r="Z254" s="5"/>
      <c r="AA254" s="5"/>
    </row>
    <row r="255" spans="7:27" s="6" customFormat="1">
      <c r="G255" s="5"/>
      <c r="H255" s="5"/>
      <c r="I255" s="5"/>
      <c r="J255" s="5"/>
      <c r="K255" s="5"/>
      <c r="L255" s="5"/>
      <c r="M255" s="5"/>
      <c r="N255" s="5"/>
      <c r="O255" s="5"/>
      <c r="P255" s="5"/>
      <c r="Q255" s="5"/>
      <c r="R255" s="5"/>
      <c r="S255" s="5"/>
      <c r="T255" s="5"/>
      <c r="U255" s="5"/>
      <c r="V255" s="5"/>
      <c r="W255" s="5"/>
      <c r="X255" s="5"/>
      <c r="Y255" s="5"/>
      <c r="Z255" s="5"/>
      <c r="AA255" s="5"/>
    </row>
    <row r="256" spans="7:27" s="6" customFormat="1">
      <c r="G256" s="5"/>
      <c r="H256" s="5"/>
      <c r="I256" s="5"/>
      <c r="J256" s="5"/>
      <c r="K256" s="5"/>
      <c r="L256" s="5"/>
      <c r="M256" s="5"/>
      <c r="N256" s="5"/>
      <c r="O256" s="5"/>
      <c r="P256" s="5"/>
      <c r="Q256" s="5"/>
      <c r="R256" s="5"/>
      <c r="S256" s="5"/>
      <c r="T256" s="5"/>
      <c r="U256" s="5"/>
      <c r="V256" s="5"/>
      <c r="W256" s="5"/>
      <c r="X256" s="5"/>
      <c r="Y256" s="5"/>
      <c r="Z256" s="5"/>
      <c r="AA256" s="5"/>
    </row>
    <row r="257" spans="7:27" s="6" customFormat="1">
      <c r="G257" s="5"/>
      <c r="H257" s="5"/>
      <c r="I257" s="5"/>
      <c r="J257" s="5"/>
      <c r="K257" s="5"/>
      <c r="L257" s="5"/>
      <c r="M257" s="5"/>
      <c r="N257" s="5"/>
      <c r="O257" s="5"/>
      <c r="P257" s="5"/>
      <c r="Q257" s="5"/>
      <c r="R257" s="5"/>
      <c r="S257" s="5"/>
      <c r="T257" s="5"/>
      <c r="U257" s="5"/>
      <c r="V257" s="5"/>
      <c r="W257" s="5"/>
      <c r="X257" s="5"/>
      <c r="Y257" s="5"/>
      <c r="Z257" s="5"/>
      <c r="AA257" s="5"/>
    </row>
    <row r="258" spans="7:27" s="6" customFormat="1">
      <c r="G258" s="5"/>
      <c r="H258" s="5"/>
      <c r="I258" s="5"/>
      <c r="J258" s="5"/>
      <c r="K258" s="5"/>
      <c r="L258" s="5"/>
      <c r="M258" s="5"/>
      <c r="N258" s="5"/>
      <c r="O258" s="5"/>
      <c r="P258" s="5"/>
      <c r="Q258" s="5"/>
      <c r="R258" s="5"/>
      <c r="S258" s="5"/>
      <c r="T258" s="5"/>
      <c r="U258" s="5"/>
      <c r="V258" s="5"/>
      <c r="W258" s="5"/>
      <c r="X258" s="5"/>
      <c r="Y258" s="5"/>
      <c r="Z258" s="5"/>
      <c r="AA258" s="5"/>
    </row>
    <row r="259" spans="7:27" s="6" customFormat="1">
      <c r="G259" s="5"/>
      <c r="H259" s="5"/>
      <c r="I259" s="5"/>
      <c r="J259" s="5"/>
      <c r="K259" s="5"/>
      <c r="L259" s="5"/>
      <c r="M259" s="5"/>
      <c r="N259" s="5"/>
      <c r="O259" s="5"/>
      <c r="P259" s="5"/>
      <c r="Q259" s="5"/>
      <c r="R259" s="5"/>
      <c r="S259" s="5"/>
      <c r="T259" s="5"/>
      <c r="U259" s="5"/>
      <c r="V259" s="5"/>
      <c r="W259" s="5"/>
      <c r="X259" s="5"/>
      <c r="Y259" s="5"/>
      <c r="Z259" s="5"/>
      <c r="AA259" s="5"/>
    </row>
    <row r="260" spans="7:27" s="6" customFormat="1">
      <c r="G260" s="5"/>
      <c r="H260" s="5"/>
      <c r="I260" s="5"/>
      <c r="J260" s="5"/>
      <c r="K260" s="5"/>
      <c r="L260" s="5"/>
      <c r="M260" s="5"/>
      <c r="N260" s="5"/>
      <c r="O260" s="5"/>
      <c r="P260" s="5"/>
      <c r="Q260" s="5"/>
      <c r="R260" s="5"/>
      <c r="S260" s="5"/>
      <c r="T260" s="5"/>
      <c r="U260" s="5"/>
      <c r="V260" s="5"/>
      <c r="W260" s="5"/>
      <c r="X260" s="5"/>
      <c r="Y260" s="5"/>
      <c r="Z260" s="5"/>
      <c r="AA260" s="5"/>
    </row>
    <row r="261" spans="7:27" s="6" customFormat="1">
      <c r="G261" s="5"/>
      <c r="H261" s="5"/>
      <c r="I261" s="5"/>
      <c r="J261" s="5"/>
      <c r="K261" s="5"/>
      <c r="L261" s="5"/>
      <c r="M261" s="5"/>
      <c r="N261" s="5"/>
      <c r="O261" s="5"/>
      <c r="P261" s="5"/>
      <c r="Q261" s="5"/>
      <c r="R261" s="5"/>
      <c r="S261" s="5"/>
      <c r="T261" s="5"/>
      <c r="U261" s="5"/>
      <c r="V261" s="5"/>
      <c r="W261" s="5"/>
      <c r="X261" s="5"/>
      <c r="Y261" s="5"/>
      <c r="Z261" s="5"/>
      <c r="AA261" s="5"/>
    </row>
    <row r="262" spans="7:27" s="6" customFormat="1">
      <c r="G262" s="5"/>
      <c r="H262" s="5"/>
      <c r="I262" s="5"/>
      <c r="J262" s="5"/>
      <c r="K262" s="5"/>
      <c r="L262" s="5"/>
      <c r="M262" s="5"/>
      <c r="N262" s="5"/>
      <c r="O262" s="5"/>
      <c r="P262" s="5"/>
      <c r="Q262" s="5"/>
      <c r="R262" s="5"/>
      <c r="S262" s="5"/>
      <c r="T262" s="5"/>
      <c r="U262" s="5"/>
      <c r="V262" s="5"/>
      <c r="W262" s="5"/>
      <c r="X262" s="5"/>
      <c r="Y262" s="5"/>
      <c r="Z262" s="5"/>
      <c r="AA262" s="5"/>
    </row>
    <row r="263" spans="7:27" s="6" customFormat="1">
      <c r="G263" s="5"/>
      <c r="H263" s="5"/>
      <c r="I263" s="5"/>
      <c r="J263" s="5"/>
      <c r="K263" s="5"/>
      <c r="L263" s="5"/>
      <c r="M263" s="5"/>
      <c r="N263" s="5"/>
      <c r="O263" s="5"/>
      <c r="P263" s="5"/>
      <c r="Q263" s="5"/>
      <c r="R263" s="5"/>
      <c r="S263" s="5"/>
      <c r="T263" s="5"/>
      <c r="U263" s="5"/>
      <c r="V263" s="5"/>
      <c r="W263" s="5"/>
      <c r="X263" s="5"/>
      <c r="Y263" s="5"/>
      <c r="Z263" s="5"/>
      <c r="AA263" s="5"/>
    </row>
    <row r="264" spans="7:27" s="6" customFormat="1">
      <c r="G264" s="5"/>
      <c r="H264" s="5"/>
      <c r="I264" s="5"/>
      <c r="J264" s="5"/>
      <c r="K264" s="5"/>
      <c r="L264" s="5"/>
      <c r="M264" s="5"/>
      <c r="N264" s="5"/>
      <c r="O264" s="5"/>
      <c r="P264" s="5"/>
      <c r="Q264" s="5"/>
      <c r="R264" s="5"/>
      <c r="S264" s="5"/>
      <c r="T264" s="5"/>
      <c r="U264" s="5"/>
      <c r="V264" s="5"/>
      <c r="W264" s="5"/>
      <c r="X264" s="5"/>
      <c r="Y264" s="5"/>
      <c r="Z264" s="5"/>
      <c r="AA264" s="5"/>
    </row>
    <row r="265" spans="7:27" s="6" customFormat="1">
      <c r="G265" s="5"/>
      <c r="H265" s="5"/>
      <c r="I265" s="5"/>
      <c r="J265" s="5"/>
      <c r="K265" s="5"/>
      <c r="L265" s="5"/>
      <c r="M265" s="5"/>
      <c r="N265" s="5"/>
      <c r="O265" s="5"/>
      <c r="P265" s="5"/>
      <c r="Q265" s="5"/>
      <c r="R265" s="5"/>
      <c r="S265" s="5"/>
      <c r="T265" s="5"/>
      <c r="U265" s="5"/>
      <c r="V265" s="5"/>
      <c r="W265" s="5"/>
      <c r="X265" s="5"/>
      <c r="Y265" s="5"/>
      <c r="Z265" s="5"/>
      <c r="AA265" s="5"/>
    </row>
    <row r="266" spans="7:27" s="6" customFormat="1">
      <c r="G266" s="5"/>
      <c r="H266" s="5"/>
      <c r="I266" s="5"/>
      <c r="J266" s="5"/>
      <c r="K266" s="5"/>
      <c r="L266" s="5"/>
      <c r="M266" s="5"/>
      <c r="N266" s="5"/>
      <c r="O266" s="5"/>
      <c r="P266" s="5"/>
      <c r="Q266" s="5"/>
      <c r="R266" s="5"/>
      <c r="S266" s="5"/>
      <c r="T266" s="5"/>
      <c r="U266" s="5"/>
      <c r="V266" s="5"/>
      <c r="W266" s="5"/>
      <c r="X266" s="5"/>
      <c r="Y266" s="5"/>
      <c r="Z266" s="5"/>
      <c r="AA266" s="5"/>
    </row>
    <row r="267" spans="7:27" s="6" customFormat="1">
      <c r="G267" s="5"/>
      <c r="H267" s="5"/>
      <c r="I267" s="5"/>
      <c r="J267" s="5"/>
      <c r="K267" s="5"/>
      <c r="L267" s="5"/>
      <c r="M267" s="5"/>
      <c r="N267" s="5"/>
      <c r="O267" s="5"/>
      <c r="P267" s="5"/>
      <c r="Q267" s="5"/>
      <c r="R267" s="5"/>
      <c r="S267" s="5"/>
      <c r="T267" s="5"/>
      <c r="U267" s="5"/>
      <c r="V267" s="5"/>
      <c r="W267" s="5"/>
      <c r="X267" s="5"/>
      <c r="Y267" s="5"/>
      <c r="Z267" s="5"/>
      <c r="AA267" s="5"/>
    </row>
    <row r="268" spans="7:27" s="6" customFormat="1">
      <c r="G268" s="5"/>
      <c r="H268" s="5"/>
      <c r="I268" s="5"/>
      <c r="J268" s="5"/>
      <c r="K268" s="5"/>
      <c r="L268" s="5"/>
      <c r="M268" s="5"/>
      <c r="N268" s="5"/>
      <c r="O268" s="5"/>
      <c r="P268" s="5"/>
      <c r="Q268" s="5"/>
      <c r="R268" s="5"/>
      <c r="S268" s="5"/>
      <c r="T268" s="5"/>
      <c r="U268" s="5"/>
      <c r="V268" s="5"/>
      <c r="W268" s="5"/>
      <c r="X268" s="5"/>
      <c r="Y268" s="5"/>
      <c r="Z268" s="5"/>
      <c r="AA268" s="5"/>
    </row>
    <row r="269" spans="7:27" s="6" customFormat="1">
      <c r="G269" s="5"/>
      <c r="H269" s="5"/>
      <c r="I269" s="5"/>
      <c r="J269" s="5"/>
      <c r="K269" s="5"/>
      <c r="L269" s="5"/>
      <c r="M269" s="5"/>
      <c r="N269" s="5"/>
      <c r="O269" s="5"/>
      <c r="P269" s="5"/>
      <c r="Q269" s="5"/>
      <c r="R269" s="5"/>
      <c r="S269" s="5"/>
      <c r="T269" s="5"/>
      <c r="U269" s="5"/>
      <c r="V269" s="5"/>
      <c r="W269" s="5"/>
      <c r="X269" s="5"/>
      <c r="Y269" s="5"/>
      <c r="Z269" s="5"/>
      <c r="AA269" s="5"/>
    </row>
    <row r="270" spans="7:27" s="6" customFormat="1">
      <c r="G270" s="5"/>
      <c r="H270" s="5"/>
      <c r="I270" s="5"/>
      <c r="J270" s="5"/>
      <c r="K270" s="5"/>
      <c r="L270" s="5"/>
      <c r="M270" s="5"/>
      <c r="N270" s="5"/>
      <c r="O270" s="5"/>
      <c r="P270" s="5"/>
      <c r="Q270" s="5"/>
      <c r="R270" s="5"/>
      <c r="S270" s="5"/>
      <c r="T270" s="5"/>
      <c r="U270" s="5"/>
      <c r="V270" s="5"/>
      <c r="W270" s="5"/>
      <c r="X270" s="5"/>
      <c r="Y270" s="5"/>
      <c r="Z270" s="5"/>
      <c r="AA270" s="5"/>
    </row>
    <row r="271" spans="7:27" s="6" customFormat="1">
      <c r="G271" s="5"/>
      <c r="H271" s="5"/>
      <c r="I271" s="5"/>
      <c r="J271" s="5"/>
      <c r="K271" s="5"/>
      <c r="L271" s="5"/>
      <c r="M271" s="5"/>
      <c r="N271" s="5"/>
      <c r="O271" s="5"/>
      <c r="P271" s="5"/>
      <c r="Q271" s="5"/>
      <c r="R271" s="5"/>
      <c r="S271" s="5"/>
      <c r="T271" s="5"/>
      <c r="U271" s="5"/>
      <c r="V271" s="5"/>
      <c r="W271" s="5"/>
      <c r="X271" s="5"/>
      <c r="Y271" s="5"/>
      <c r="Z271" s="5"/>
      <c r="AA271" s="5"/>
    </row>
    <row r="272" spans="7:27" s="6" customFormat="1">
      <c r="G272" s="5"/>
      <c r="H272" s="5"/>
      <c r="I272" s="5"/>
      <c r="J272" s="5"/>
      <c r="K272" s="5"/>
      <c r="L272" s="5"/>
      <c r="M272" s="5"/>
      <c r="N272" s="5"/>
      <c r="O272" s="5"/>
      <c r="P272" s="5"/>
      <c r="Q272" s="5"/>
      <c r="R272" s="5"/>
      <c r="S272" s="5"/>
      <c r="T272" s="5"/>
      <c r="U272" s="5"/>
      <c r="V272" s="5"/>
      <c r="W272" s="5"/>
      <c r="X272" s="5"/>
      <c r="Y272" s="5"/>
      <c r="Z272" s="5"/>
      <c r="AA272" s="5"/>
    </row>
    <row r="273" spans="7:27" s="6" customFormat="1">
      <c r="G273" s="5"/>
      <c r="H273" s="5"/>
      <c r="I273" s="5"/>
      <c r="J273" s="5"/>
      <c r="K273" s="5"/>
      <c r="L273" s="5"/>
      <c r="M273" s="5"/>
      <c r="N273" s="5"/>
      <c r="O273" s="5"/>
      <c r="P273" s="5"/>
      <c r="Q273" s="5"/>
      <c r="R273" s="5"/>
      <c r="S273" s="5"/>
      <c r="T273" s="5"/>
      <c r="U273" s="5"/>
      <c r="V273" s="5"/>
      <c r="W273" s="5"/>
      <c r="X273" s="5"/>
      <c r="Y273" s="5"/>
      <c r="Z273" s="5"/>
      <c r="AA273" s="5"/>
    </row>
    <row r="274" spans="7:27" s="6" customFormat="1">
      <c r="G274" s="5"/>
      <c r="H274" s="5"/>
      <c r="I274" s="5"/>
      <c r="J274" s="5"/>
      <c r="K274" s="5"/>
      <c r="L274" s="5"/>
      <c r="M274" s="5"/>
      <c r="N274" s="5"/>
      <c r="O274" s="5"/>
      <c r="P274" s="5"/>
      <c r="Q274" s="5"/>
      <c r="R274" s="5"/>
      <c r="S274" s="5"/>
      <c r="T274" s="5"/>
      <c r="U274" s="5"/>
      <c r="V274" s="5"/>
      <c r="W274" s="5"/>
      <c r="X274" s="5"/>
      <c r="Y274" s="5"/>
      <c r="Z274" s="5"/>
      <c r="AA274" s="5"/>
    </row>
    <row r="275" spans="7:27" s="6" customFormat="1">
      <c r="G275" s="5"/>
      <c r="H275" s="5"/>
      <c r="I275" s="5"/>
      <c r="J275" s="5"/>
      <c r="K275" s="5"/>
      <c r="L275" s="5"/>
      <c r="M275" s="5"/>
      <c r="N275" s="5"/>
      <c r="O275" s="5"/>
      <c r="P275" s="5"/>
      <c r="Q275" s="5"/>
      <c r="R275" s="5"/>
      <c r="S275" s="5"/>
      <c r="T275" s="5"/>
      <c r="U275" s="5"/>
      <c r="V275" s="5"/>
      <c r="W275" s="5"/>
      <c r="X275" s="5"/>
      <c r="Y275" s="5"/>
      <c r="Z275" s="5"/>
      <c r="AA275" s="5"/>
    </row>
    <row r="276" spans="7:27" s="6" customFormat="1">
      <c r="G276" s="5"/>
      <c r="H276" s="5"/>
      <c r="I276" s="5"/>
      <c r="J276" s="5"/>
      <c r="K276" s="5"/>
      <c r="L276" s="5"/>
      <c r="M276" s="5"/>
      <c r="N276" s="5"/>
      <c r="O276" s="5"/>
      <c r="P276" s="5"/>
      <c r="Q276" s="5"/>
      <c r="R276" s="5"/>
      <c r="S276" s="5"/>
      <c r="T276" s="5"/>
      <c r="U276" s="5"/>
      <c r="V276" s="5"/>
      <c r="W276" s="5"/>
      <c r="X276" s="5"/>
      <c r="Y276" s="5"/>
      <c r="Z276" s="5"/>
      <c r="AA276" s="5"/>
    </row>
    <row r="277" spans="7:27" s="6" customFormat="1">
      <c r="G277" s="5"/>
      <c r="H277" s="5"/>
      <c r="I277" s="5"/>
      <c r="J277" s="5"/>
      <c r="K277" s="5"/>
      <c r="L277" s="5"/>
      <c r="M277" s="5"/>
      <c r="N277" s="5"/>
      <c r="O277" s="5"/>
      <c r="P277" s="5"/>
      <c r="Q277" s="5"/>
      <c r="R277" s="5"/>
      <c r="S277" s="5"/>
      <c r="T277" s="5"/>
      <c r="U277" s="5"/>
      <c r="V277" s="5"/>
      <c r="W277" s="5"/>
      <c r="X277" s="5"/>
      <c r="Y277" s="5"/>
      <c r="Z277" s="5"/>
      <c r="AA277" s="5"/>
    </row>
    <row r="278" spans="7:27" s="6" customFormat="1">
      <c r="G278" s="5"/>
      <c r="H278" s="5"/>
      <c r="I278" s="5"/>
      <c r="J278" s="5"/>
      <c r="K278" s="5"/>
      <c r="L278" s="5"/>
      <c r="M278" s="5"/>
      <c r="N278" s="5"/>
      <c r="O278" s="5"/>
      <c r="P278" s="5"/>
      <c r="Q278" s="5"/>
      <c r="R278" s="5"/>
      <c r="S278" s="5"/>
      <c r="T278" s="5"/>
      <c r="U278" s="5"/>
      <c r="V278" s="5"/>
      <c r="W278" s="5"/>
      <c r="X278" s="5"/>
      <c r="Y278" s="5"/>
      <c r="Z278" s="5"/>
      <c r="AA278" s="5"/>
    </row>
  </sheetData>
  <sheetProtection algorithmName="SHA-512" hashValue="nHs2gUVsyLG7RSeavrmzhP0Aalg6kPW3L9EqZtwK4792oRgx0SbhXo6C0xKjGvysQYIfQer75AaJtNrXN4ewhQ==" saltValue="K54G8bpzhtf3Cwzi1m7f+Q==" spinCount="100000" sheet="1" selectLockedCells="1"/>
  <mergeCells count="11">
    <mergeCell ref="C31:E31"/>
    <mergeCell ref="B5:C5"/>
    <mergeCell ref="B35:F37"/>
    <mergeCell ref="B34:F34"/>
    <mergeCell ref="B30:B31"/>
    <mergeCell ref="C27:E27"/>
    <mergeCell ref="B33:F33"/>
    <mergeCell ref="C30:E30"/>
    <mergeCell ref="C28:E28"/>
    <mergeCell ref="C29:E29"/>
    <mergeCell ref="B26:F26"/>
  </mergeCells>
  <phoneticPr fontId="26" type="noConversion"/>
  <pageMargins left="0.70000000000000007" right="0.70000000000000007" top="0.75000000000000011" bottom="0.75000000000000011" header="0.30000000000000004" footer="0.30000000000000004"/>
  <pageSetup scale="72" fitToHeight="0" orientation="portrait" horizontalDpi="360" verticalDpi="360"/>
  <headerFooter>
    <oddHeader>&amp;CVersion 1.2</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419100</xdr:colOff>
                    <xdr:row>101</xdr:row>
                    <xdr:rowOff>0</xdr:rowOff>
                  </from>
                  <to>
                    <xdr:col>1</xdr:col>
                    <xdr:colOff>279400</xdr:colOff>
                    <xdr:row>101</xdr:row>
                    <xdr:rowOff>184150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2"/>
  <sheetViews>
    <sheetView workbookViewId="0">
      <selection activeCell="A14" sqref="A1:XFD1048576"/>
    </sheetView>
  </sheetViews>
  <sheetFormatPr defaultColWidth="10.81640625" defaultRowHeight="14.5"/>
  <cols>
    <col min="1" max="1" width="22.7265625" style="60" customWidth="1"/>
    <col min="2" max="2" width="14.7265625" style="60" customWidth="1"/>
    <col min="3" max="3" width="10.453125" style="60" customWidth="1"/>
    <col min="4" max="16384" width="10.81640625" style="60"/>
  </cols>
  <sheetData>
    <row r="1" spans="1:9" s="58" customFormat="1" ht="43.5">
      <c r="A1" s="58" t="s">
        <v>29</v>
      </c>
      <c r="B1" s="59" t="s">
        <v>42</v>
      </c>
      <c r="C1" s="59" t="s">
        <v>40</v>
      </c>
    </row>
    <row r="2" spans="1:9">
      <c r="A2" s="60" t="s">
        <v>31</v>
      </c>
      <c r="B2" s="61">
        <v>2.73</v>
      </c>
      <c r="C2" s="62">
        <v>0.63</v>
      </c>
    </row>
    <row r="3" spans="1:9">
      <c r="A3" s="60" t="s">
        <v>32</v>
      </c>
      <c r="B3" s="61">
        <v>2.9</v>
      </c>
      <c r="C3" s="62">
        <v>0.62</v>
      </c>
    </row>
    <row r="4" spans="1:9">
      <c r="A4" s="60" t="s">
        <v>77</v>
      </c>
      <c r="B4" s="61">
        <v>3.38</v>
      </c>
      <c r="C4" s="62">
        <v>0.66</v>
      </c>
    </row>
    <row r="5" spans="1:9">
      <c r="A5" s="60" t="s">
        <v>78</v>
      </c>
      <c r="B5" s="61">
        <v>3.38</v>
      </c>
      <c r="C5" s="62">
        <v>0.87</v>
      </c>
    </row>
    <row r="6" spans="1:9">
      <c r="A6" s="60" t="s">
        <v>30</v>
      </c>
      <c r="B6" s="61">
        <v>3.5</v>
      </c>
      <c r="C6" s="62">
        <v>0.85</v>
      </c>
    </row>
    <row r="8" spans="1:9">
      <c r="A8" s="58" t="s">
        <v>50</v>
      </c>
    </row>
    <row r="9" spans="1:9" ht="50.15" customHeight="1">
      <c r="A9" s="58" t="s">
        <v>56</v>
      </c>
      <c r="B9" s="59" t="s">
        <v>54</v>
      </c>
      <c r="C9" s="58"/>
    </row>
    <row r="10" spans="1:9">
      <c r="A10" s="58" t="s">
        <v>25</v>
      </c>
      <c r="B10" s="58" t="s">
        <v>55</v>
      </c>
    </row>
    <row r="11" spans="1:9">
      <c r="A11" s="60" t="s">
        <v>22</v>
      </c>
      <c r="B11" s="63">
        <f>'Tab 3 - Food Waste Calculations'!D9</f>
        <v>10.151999999999999</v>
      </c>
      <c r="E11" s="65"/>
    </row>
    <row r="12" spans="1:9">
      <c r="A12" s="60" t="s">
        <v>23</v>
      </c>
      <c r="B12" s="63">
        <f>'Tab 3 - Food Waste Calculations'!D10</f>
        <v>4.9279999999999999</v>
      </c>
      <c r="E12" s="65"/>
    </row>
    <row r="13" spans="1:9">
      <c r="A13" s="60" t="s">
        <v>24</v>
      </c>
      <c r="B13" s="63">
        <f>'Tab 3 - Food Waste Calculations'!D11</f>
        <v>1.1879999999999999</v>
      </c>
    </row>
    <row r="14" spans="1:9" s="58" customFormat="1">
      <c r="A14" s="58" t="s">
        <v>21</v>
      </c>
      <c r="B14" s="64">
        <f>SUM(B11:B13)</f>
        <v>16.267999999999997</v>
      </c>
      <c r="F14" s="60"/>
      <c r="G14" s="60"/>
      <c r="H14" s="60"/>
      <c r="I14" s="60"/>
    </row>
    <row r="15" spans="1:9">
      <c r="C15" s="65"/>
    </row>
    <row r="16" spans="1:9">
      <c r="A16" s="58" t="s">
        <v>57</v>
      </c>
    </row>
    <row r="17" spans="1:2">
      <c r="A17" s="58" t="s">
        <v>28</v>
      </c>
    </row>
    <row r="18" spans="1:2">
      <c r="A18" s="60" t="str">
        <f>A11</f>
        <v>Brown Bin</v>
      </c>
      <c r="B18" s="66">
        <f>MROUND(B11*'Tab 3 - Food Waste Calculations'!$C$15*1000,1000)</f>
        <v>29000</v>
      </c>
    </row>
    <row r="19" spans="1:2">
      <c r="A19" s="60" t="str">
        <f>A12</f>
        <v>General Waste Bin</v>
      </c>
      <c r="B19" s="66">
        <f>MROUND(B12*'Tab 3 - Food Waste Calculations'!$C$15*1000,1000)</f>
        <v>14000</v>
      </c>
    </row>
    <row r="20" spans="1:2">
      <c r="A20" s="60" t="str">
        <f>A13</f>
        <v>Recycling Bin</v>
      </c>
      <c r="B20" s="66">
        <f>MROUND(B13*'Tab 3 - Food Waste Calculations'!$C$15*1000,1000)</f>
        <v>3000</v>
      </c>
    </row>
    <row r="21" spans="1:2">
      <c r="A21" s="58"/>
      <c r="B21" s="67">
        <f>'Tab 3 - Food Waste Calculations'!E15</f>
        <v>47000</v>
      </c>
    </row>
    <row r="23" spans="1:2">
      <c r="A23" s="58" t="s">
        <v>58</v>
      </c>
    </row>
    <row r="24" spans="1:2">
      <c r="A24" s="58" t="s">
        <v>59</v>
      </c>
    </row>
    <row r="25" spans="1:2">
      <c r="A25" s="60" t="s">
        <v>26</v>
      </c>
      <c r="B25" s="62">
        <f>'Tab 3 - Food Waste Calculations'!D15</f>
        <v>0.62</v>
      </c>
    </row>
    <row r="26" spans="1:2">
      <c r="A26" s="60" t="s">
        <v>27</v>
      </c>
      <c r="B26" s="62">
        <f>1-B25</f>
        <v>0.38</v>
      </c>
    </row>
    <row r="29" spans="1:2" ht="72.5">
      <c r="A29" s="69" t="s">
        <v>76</v>
      </c>
    </row>
    <row r="30" spans="1:2">
      <c r="A30" s="70">
        <v>0.94</v>
      </c>
    </row>
    <row r="31" spans="1:2">
      <c r="A31" s="70">
        <v>0.32</v>
      </c>
      <c r="B31" s="61"/>
    </row>
    <row r="32" spans="1:2">
      <c r="A32" s="71">
        <v>0.09</v>
      </c>
    </row>
  </sheetData>
  <sheetProtection algorithmName="SHA-512" hashValue="PtXZK0fxmUDVAqr3tNHW6T5IE97yfzorebuE5ze5DltYvkHi0VjEJbQM0oDmbsP0PKV049SqnaYduv0ATQ/+Ow==" saltValue="JKjTKrNW1Xm86coh2me3dA==" spinCount="100000" sheet="1" objects="1" scenarios="1" selectLockedCells="1" selectUnlockedCells="1"/>
  <phoneticPr fontId="26" type="noConversion"/>
  <pageMargins left="0.75000000000000011" right="0.75000000000000011" top="1" bottom="1" header="0.5" footer="0.5"/>
  <pageSetup paperSize="9" orientation="portrait" horizontalDpi="4294967292" verticalDpi="429496729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3</vt:i4>
      </vt:variant>
      <vt:variant>
        <vt:lpstr>Named Ranges</vt:lpstr>
      </vt:variant>
      <vt:variant>
        <vt:i4>6</vt:i4>
      </vt:variant>
    </vt:vector>
  </HeadingPairs>
  <TitlesOfParts>
    <vt:vector size="15" baseType="lpstr">
      <vt:lpstr>Introduction</vt:lpstr>
      <vt:lpstr>User Guide</vt:lpstr>
      <vt:lpstr>Tab 1 - Business &amp; Waste Info</vt:lpstr>
      <vt:lpstr>Tab 2 - Bin lift calculator</vt:lpstr>
      <vt:lpstr>Tab 3 - Food Waste Calculations</vt:lpstr>
      <vt:lpstr>Background info - ignore</vt:lpstr>
      <vt:lpstr>Results - cost of food waste</vt:lpstr>
      <vt:lpstr>Results - where food waste goes</vt:lpstr>
      <vt:lpstr>Results - avoidable food waste</vt:lpstr>
      <vt:lpstr>'Background info - ignore'!Print_Area</vt:lpstr>
      <vt:lpstr>Introduction!Print_Area</vt:lpstr>
      <vt:lpstr>'Tab 1 - Business &amp; Waste Info'!Print_Area</vt:lpstr>
      <vt:lpstr>'Tab 2 - Bin lift calculator'!Print_Area</vt:lpstr>
      <vt:lpstr>'Tab 3 - Food Waste Calculations'!Print_Area</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Parfitt</dc:creator>
  <cp:lastModifiedBy>Fiona Berry</cp:lastModifiedBy>
  <cp:lastPrinted>2021-07-08T11:48:58Z</cp:lastPrinted>
  <dcterms:created xsi:type="dcterms:W3CDTF">2021-02-18T23:30:14Z</dcterms:created>
  <dcterms:modified xsi:type="dcterms:W3CDTF">2022-11-07T16:09:24Z</dcterms:modified>
</cp:coreProperties>
</file>