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oxa\Documents\"/>
    </mc:Choice>
  </mc:AlternateContent>
  <xr:revisionPtr revIDLastSave="0" documentId="8_{CC33CB50-238C-4CFB-B679-721BC9BEABF4}" xr6:coauthVersionLast="47" xr6:coauthVersionMax="47" xr10:uidLastSave="{00000000-0000-0000-0000-000000000000}"/>
  <bookViews>
    <workbookView xWindow="3204" yWindow="2568" windowWidth="17280" windowHeight="8880" tabRatio="919" activeTab="7" xr2:uid="{8B49107D-A02E-43F2-88BE-C54536C1DDB2}"/>
  </bookViews>
  <sheets>
    <sheet name="Incident Log Sheet" sheetId="1" r:id="rId1"/>
    <sheet name="Background info" sheetId="13" r:id="rId2"/>
    <sheet name="A. Common Refrigerants " sheetId="11" r:id="rId3"/>
    <sheet name="B. Annex I and II F-Gases " sheetId="12" r:id="rId4"/>
    <sheet name="C. Annex III F-Gases" sheetId="16" r:id="rId5"/>
    <sheet name="D. Leak check ODS" sheetId="14" r:id="rId6"/>
    <sheet name="E. Leak check F-Gas" sheetId="15" r:id="rId7"/>
    <sheet name="F. Equipment Types" sheetId="19" r:id="rId8"/>
  </sheets>
  <definedNames>
    <definedName name="_xlnm._FilterDatabase" localSheetId="0" hidden="1">'Incident Log Sheet'!$A$6:$U$6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5" i="1" l="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I8" i="1"/>
  <c r="J8" i="1" s="1"/>
  <c r="I9" i="1"/>
  <c r="J9" i="1" s="1"/>
  <c r="I10" i="1"/>
  <c r="J10" i="1" s="1"/>
  <c r="I11" i="1"/>
  <c r="J11" i="1"/>
  <c r="I12" i="1"/>
  <c r="J12" i="1"/>
  <c r="I13" i="1"/>
  <c r="J13" i="1"/>
  <c r="I14" i="1"/>
  <c r="J14" i="1" s="1"/>
  <c r="I15" i="1"/>
  <c r="J15" i="1"/>
  <c r="I16" i="1"/>
  <c r="J16" i="1"/>
  <c r="I17" i="1"/>
  <c r="J17" i="1" s="1"/>
  <c r="I18" i="1"/>
  <c r="J18" i="1"/>
  <c r="I19" i="1"/>
  <c r="J19" i="1"/>
  <c r="I20" i="1"/>
  <c r="J20" i="1"/>
  <c r="I21" i="1"/>
  <c r="J21" i="1"/>
  <c r="I22" i="1"/>
  <c r="J22" i="1"/>
  <c r="I23" i="1"/>
  <c r="J23" i="1"/>
  <c r="I24" i="1"/>
  <c r="J24" i="1" s="1"/>
  <c r="I25" i="1"/>
  <c r="J25" i="1"/>
  <c r="I26" i="1"/>
  <c r="J26" i="1"/>
  <c r="I27" i="1"/>
  <c r="J27" i="1"/>
  <c r="I28" i="1"/>
  <c r="J28" i="1"/>
  <c r="I29" i="1"/>
  <c r="J29" i="1"/>
  <c r="I30" i="1"/>
  <c r="J30" i="1"/>
  <c r="I31" i="1"/>
  <c r="J31" i="1" s="1"/>
  <c r="I32" i="1"/>
  <c r="J32" i="1"/>
  <c r="I33" i="1"/>
  <c r="J33" i="1"/>
  <c r="I34" i="1"/>
  <c r="J34" i="1"/>
  <c r="I35" i="1"/>
  <c r="J35" i="1"/>
  <c r="I36" i="1"/>
  <c r="J36" i="1"/>
  <c r="I37" i="1"/>
  <c r="J37" i="1"/>
  <c r="I38" i="1"/>
  <c r="J38" i="1" s="1"/>
  <c r="I39" i="1"/>
  <c r="J39" i="1"/>
  <c r="I40" i="1"/>
  <c r="J40" i="1"/>
  <c r="I41" i="1"/>
  <c r="J41" i="1"/>
  <c r="I42" i="1"/>
  <c r="J42" i="1"/>
  <c r="I43" i="1"/>
  <c r="J43" i="1"/>
  <c r="I44" i="1"/>
  <c r="J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7" i="1"/>
  <c r="J7" i="1" s="1"/>
  <c r="K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Eamonn Merriman</author>
  </authors>
  <commentList>
    <comment ref="B6" authorId="0" shapeId="0" xr:uid="{B40CF306-F28E-4699-A6C5-D355BC850323}">
      <text>
        <r>
          <rPr>
            <sz val="9"/>
            <color indexed="81"/>
            <rFont val="Tahoma"/>
            <family val="2"/>
          </rPr>
          <t xml:space="preserve">If you cannot determine the MSN (which should be on a fixed plate on the unit), you can instead record your company's asset number for the unit
</t>
        </r>
      </text>
    </comment>
  </commentList>
</comments>
</file>

<file path=xl/sharedStrings.xml><?xml version="1.0" encoding="utf-8"?>
<sst xmlns="http://schemas.openxmlformats.org/spreadsheetml/2006/main" count="519" uniqueCount="362">
  <si>
    <t xml:space="preserve">Incident Reporting Log Sheet </t>
  </si>
  <si>
    <t xml:space="preserve">Licence Installation Name: </t>
  </si>
  <si>
    <t xml:space="preserve">EPA Licence Reg No: </t>
  </si>
  <si>
    <t xml:space="preserve">Date completed: </t>
  </si>
  <si>
    <t xml:space="preserve">Type of equipment </t>
  </si>
  <si>
    <t>Equipment ID Number (Manufacturer's Serial Number)</t>
  </si>
  <si>
    <t>Name of Refrigerant Gas Installed (R number)</t>
  </si>
  <si>
    <t xml:space="preserve">If other, name of refigerent gas installed (R number) </t>
  </si>
  <si>
    <t xml:space="preserve">EDEN Incident Reference Number </t>
  </si>
  <si>
    <t xml:space="preserve">Date leak detected </t>
  </si>
  <si>
    <t xml:space="preserve">Date leak repaired </t>
  </si>
  <si>
    <r>
      <t>Total</t>
    </r>
    <r>
      <rPr>
        <b/>
        <u/>
        <sz val="11"/>
        <rFont val="Calibri"/>
        <family val="2"/>
        <scheme val="minor"/>
      </rPr>
      <t xml:space="preserve"> kg</t>
    </r>
    <r>
      <rPr>
        <b/>
        <sz val="11"/>
        <rFont val="Calibri"/>
        <family val="2"/>
        <scheme val="minor"/>
      </rPr>
      <t xml:space="preserve"> of refrigerant lost in leak </t>
    </r>
  </si>
  <si>
    <r>
      <t xml:space="preserve">Global Warming Potential (GWP) of  HFC gas. 
</t>
    </r>
    <r>
      <rPr>
        <b/>
        <sz val="11"/>
        <color rgb="FFFF0000"/>
        <rFont val="Calibri"/>
        <family val="2"/>
      </rPr>
      <t xml:space="preserve">Refer to  "A. Common GWP" or "B. Detailed GWP" </t>
    </r>
  </si>
  <si>
    <r>
      <t>Tonnes Carbon Dioxide equivalent charge</t>
    </r>
    <r>
      <rPr>
        <b/>
        <sz val="11"/>
        <color rgb="FFFF0000"/>
        <rFont val="Calibri"/>
        <family val="2"/>
      </rPr>
      <t xml:space="preserve"> [= Mass refrigerant (t) x GWP]. </t>
    </r>
    <r>
      <rPr>
        <b/>
        <sz val="11"/>
        <rFont val="Calibri"/>
        <family val="2"/>
      </rPr>
      <t xml:space="preserve">
Refer to calculation tool in tab </t>
    </r>
    <r>
      <rPr>
        <b/>
        <sz val="11"/>
        <color rgb="FFFF0000"/>
        <rFont val="Calibri"/>
        <family val="2"/>
      </rPr>
      <t xml:space="preserve">'Calc T CO2 eq' </t>
    </r>
  </si>
  <si>
    <t xml:space="preserve">% of total charge lost in leak </t>
  </si>
  <si>
    <t xml:space="preserve">Cause of leak </t>
  </si>
  <si>
    <t xml:space="preserve">Name of F-gas certified company who undertook leak repair / verification leak check </t>
  </si>
  <si>
    <t xml:space="preserve">Name of F-gas certified person who completed leak repair / verification leak check </t>
  </si>
  <si>
    <t>Certificate number of person(s) and/or company who undertook this work</t>
  </si>
  <si>
    <t xml:space="preserve">Notes </t>
  </si>
  <si>
    <t>R513A</t>
  </si>
  <si>
    <t xml:space="preserve">Refrigerant Name </t>
  </si>
  <si>
    <t xml:space="preserve">F-Gas Name </t>
  </si>
  <si>
    <t xml:space="preserve">Chemical names </t>
  </si>
  <si>
    <t xml:space="preserve">GWP in CO2 Equiv </t>
  </si>
  <si>
    <t>Refrigerant Type</t>
  </si>
  <si>
    <t>R134a</t>
  </si>
  <si>
    <t>HFC-134a</t>
  </si>
  <si>
    <t>Tetrafluoroethane</t>
  </si>
  <si>
    <t>Annex I - HFC</t>
  </si>
  <si>
    <t>R22</t>
  </si>
  <si>
    <t xml:space="preserve">HCFC-22 </t>
  </si>
  <si>
    <t>Chlorodifluoromethane </t>
  </si>
  <si>
    <t xml:space="preserve">ODS </t>
  </si>
  <si>
    <t>Banned for service or maintenance</t>
  </si>
  <si>
    <t>R32</t>
  </si>
  <si>
    <t>HFC-32</t>
  </si>
  <si>
    <t>Difluoromethane</t>
  </si>
  <si>
    <t>R404A</t>
  </si>
  <si>
    <t>HFC-32, HFC-125, HFC-134a</t>
  </si>
  <si>
    <t xml:space="preserve">Annex I - HFC Blend </t>
  </si>
  <si>
    <t>Blend: R-125/143a/134a (44±2/52±1/4±2) . Annex I rules apply if any Annex I F-gas is present in a blend.</t>
  </si>
  <si>
    <t>R407C</t>
  </si>
  <si>
    <t>Blend: R-32/125/134a (23±2/25±2/52±2)  Zeotropic blend of difluoromethane (R-32), pentafluoroethane (R-125), and 1,1,1,2-tetrafluoroethane (R-134a). Annex I rules apply if any Annex I F-gas is present in a blend.</t>
  </si>
  <si>
    <t>R410A</t>
  </si>
  <si>
    <t xml:space="preserve"> HFC-32, HFC-125</t>
  </si>
  <si>
    <t>Blend: R-32/125 (50+.5,–1.5/50+1.5,–.5). Mixture of difluoromethane (CH2F2, called R-32) and pentafluoroethane (CHF2CF3, called R-125). Annex I rules apply if any Annex I F-gas is present in a blend.</t>
  </si>
  <si>
    <t>R448A</t>
  </si>
  <si>
    <t xml:space="preserve">HFC-32, HFC-125, HFC-134a, HFC-1234ze, HFC-1234yf </t>
  </si>
  <si>
    <t>Blend: R-32/125/134a/1234ze/1234yf (26%/26%/21%/7%/20%). Annex I rules apply if any Annex I F-gas is present in a blend.</t>
  </si>
  <si>
    <t>R449A</t>
  </si>
  <si>
    <t xml:space="preserve">HFC-32, HFC-125, HFC-134a, HFC-1234yf </t>
  </si>
  <si>
    <t>Blend: R-32/R-125/134a/1234yf ((24.3%/24.7%/25.7%/25.3%). Annex I rules apply if any Annex I F-gas is present in a blend.</t>
  </si>
  <si>
    <t>R507A</t>
  </si>
  <si>
    <t xml:space="preserve">HFC-125, HFC-143a </t>
  </si>
  <si>
    <t>Pentafluoroethane, 1,1,1-Trifluoroethane</t>
  </si>
  <si>
    <t>Blend: R-125/143a (50/50). Annex I rules apply if any Annex I F-gas is present in a blend.</t>
  </si>
  <si>
    <t xml:space="preserve">HFC-1234yf, HFC-134a </t>
  </si>
  <si>
    <t>Blend: R-1234yf/134a (56%/44%). Annex I rules apply if any Annex I F-gas is present in a blend.</t>
  </si>
  <si>
    <t>R514A</t>
  </si>
  <si>
    <t xml:space="preserve">HFC-1336mzz(Z), Hydrochloroolen R1130(E) </t>
  </si>
  <si>
    <t>HFO-1336mzz-Z/trans-1,2-
dichloroethylene (t-DCE)</t>
  </si>
  <si>
    <t xml:space="preserve">Annex II Section 1: Unsaturated hydro(chloro)fluorocarbons (blend) </t>
  </si>
  <si>
    <t>Blend: R-1336mzz-Z/ R1130E (trans-1,2-Dichloroethene(t-DCE))(74.7%/25.3%). Developed to replace R-123 in low pressure centrifugal chillers for commercial and industrial applications</t>
  </si>
  <si>
    <t>SF6</t>
  </si>
  <si>
    <t>Sulphur Hexafluoride</t>
  </si>
  <si>
    <t xml:space="preserve">Annex I - Other PFC </t>
  </si>
  <si>
    <t xml:space="preserve">Most commonly used in electrical switchgear or manufacturing processes </t>
  </si>
  <si>
    <t>HFC-227ea</t>
  </si>
  <si>
    <t>1,1,1,2,3,3,3-heptafluoropropane</t>
  </si>
  <si>
    <t xml:space="preserve">Commonly used in fire protection systems </t>
  </si>
  <si>
    <t>HFC-125</t>
  </si>
  <si>
    <t>Pentafluoroethane</t>
  </si>
  <si>
    <t>HFC-23</t>
  </si>
  <si>
    <t>trifluoromethane (fluoroform)</t>
  </si>
  <si>
    <t>HFC-236fa</t>
  </si>
  <si>
    <t>1,1,1,3,3,3-hexafluoropropane</t>
  </si>
  <si>
    <t>Commonly used in fire extinguishers</t>
  </si>
  <si>
    <t>HFC-245fa</t>
  </si>
  <si>
    <t>1,1,1,3,3-pentafluoropropane</t>
  </si>
  <si>
    <t xml:space="preserve">Commonly used on Organic Rankine Cycles (ORCs) </t>
  </si>
  <si>
    <t>HFC-365mfc</t>
  </si>
  <si>
    <t>1,1,1,3,3-pentafluorobutane</t>
  </si>
  <si>
    <t>HCFO-1233zd(E)</t>
  </si>
  <si>
    <t>HCFC-1233zd and isomers)</t>
  </si>
  <si>
    <t>Trans-1-Chloro-3,3,3-trifluoropropene  (CAS No. 102687- 65-0)</t>
  </si>
  <si>
    <t xml:space="preserve">Annex II Section 1: Unsaturated hydro(chloro)fluorocarbons, </t>
  </si>
  <si>
    <t xml:space="preserve">HFO-1336mzz(E) </t>
  </si>
  <si>
    <t xml:space="preserve">HFC-1336mzz(E) </t>
  </si>
  <si>
    <t>Annex II Section 1: Unsaturated hydro(chloro)fluorocarbons</t>
  </si>
  <si>
    <t xml:space="preserve">HFO-1336mzz(Z)  </t>
  </si>
  <si>
    <t>HFC-1336mzz(Z)</t>
  </si>
  <si>
    <t xml:space="preserve">Annex II Section 1: Unsaturated hydro(chloro)fluorocarbons </t>
  </si>
  <si>
    <t xml:space="preserve">Other </t>
  </si>
  <si>
    <t xml:space="preserve">F-Gas name </t>
  </si>
  <si>
    <t>Chemical name (Common name)</t>
  </si>
  <si>
    <t>Chemical formula</t>
  </si>
  <si>
    <t>GWP</t>
  </si>
  <si>
    <t xml:space="preserve">F-Gas Type </t>
  </si>
  <si>
    <r>
      <t>CHF</t>
    </r>
    <r>
      <rPr>
        <vertAlign val="subscript"/>
        <sz val="9"/>
        <color rgb="FF000000"/>
        <rFont val="Calibri"/>
        <family val="2"/>
        <scheme val="minor"/>
      </rPr>
      <t>3</t>
    </r>
  </si>
  <si>
    <t xml:space="preserve">Annex I - HFC </t>
  </si>
  <si>
    <t>difluoromethane</t>
  </si>
  <si>
    <r>
      <t>CH</t>
    </r>
    <r>
      <rPr>
        <sz val="5.5"/>
        <color rgb="FF000000"/>
        <rFont val="Calibri"/>
        <family val="2"/>
        <scheme val="minor"/>
      </rPr>
      <t>2</t>
    </r>
    <r>
      <rPr>
        <sz val="9.5"/>
        <color rgb="FF000000"/>
        <rFont val="Calibri"/>
        <family val="2"/>
        <scheme val="minor"/>
      </rPr>
      <t>F</t>
    </r>
    <r>
      <rPr>
        <sz val="5.5"/>
        <color rgb="FF000000"/>
        <rFont val="Calibri"/>
        <family val="2"/>
        <scheme val="minor"/>
      </rPr>
      <t>2</t>
    </r>
  </si>
  <si>
    <t>HFC-41</t>
  </si>
  <si>
    <t>Fluoromethane (methyl fluoride)</t>
  </si>
  <si>
    <r>
      <t>CH</t>
    </r>
    <r>
      <rPr>
        <vertAlign val="subscript"/>
        <sz val="9"/>
        <color rgb="FF000000"/>
        <rFont val="Calibri"/>
        <family val="2"/>
        <scheme val="minor"/>
      </rPr>
      <t>3</t>
    </r>
    <r>
      <rPr>
        <sz val="9.5"/>
        <color rgb="FF000000"/>
        <rFont val="Calibri"/>
        <family val="2"/>
        <scheme val="minor"/>
      </rPr>
      <t>F</t>
    </r>
  </si>
  <si>
    <t>pentafluoroethane</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</si>
  <si>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</si>
  <si>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Common contributor to trifluoroacetic acid (TFA) contamination in air and water, a very persistent and mobile PFAS.</t>
  </si>
  <si>
    <t>HFC-134</t>
  </si>
  <si>
    <t>1,1,2,2-tetrafluoroethane</t>
  </si>
  <si>
    <r>
      <t>CHF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</si>
  <si>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1,1,1,2-tetrafluoroethane</t>
  </si>
  <si>
    <r>
      <t>CH</t>
    </r>
    <r>
      <rPr>
        <vertAlign val="subscript"/>
        <sz val="9"/>
        <color rgb="FF000000"/>
        <rFont val="Calibri"/>
        <family val="2"/>
        <scheme val="minor"/>
      </rPr>
      <t>2</t>
    </r>
    <r>
      <rPr>
        <sz val="9.5"/>
        <color rgb="FF000000"/>
        <rFont val="Calibri"/>
        <family val="2"/>
        <scheme val="minor"/>
      </rPr>
      <t>FCF</t>
    </r>
    <r>
      <rPr>
        <vertAlign val="subscript"/>
        <sz val="9"/>
        <color rgb="FF000000"/>
        <rFont val="Calibri"/>
        <family val="2"/>
        <scheme val="minor"/>
      </rPr>
      <t>3</t>
    </r>
  </si>
  <si>
    <t>HFC-143</t>
  </si>
  <si>
    <t>1,1,2-trifluoroethane</t>
  </si>
  <si>
    <r>
      <t>CH</t>
    </r>
    <r>
      <rPr>
        <vertAlign val="subscript"/>
        <sz val="9"/>
        <color rgb="FF000000"/>
        <rFont val="Calibri"/>
        <family val="2"/>
        <scheme val="minor"/>
      </rPr>
      <t>2</t>
    </r>
    <r>
      <rPr>
        <sz val="9.5"/>
        <color rgb="FF000000"/>
        <rFont val="Calibri"/>
        <family val="2"/>
        <scheme val="minor"/>
      </rPr>
      <t>FCHF</t>
    </r>
    <r>
      <rPr>
        <vertAlign val="subscript"/>
        <sz val="9"/>
        <color rgb="FF000000"/>
        <rFont val="Calibri"/>
        <family val="2"/>
        <scheme val="minor"/>
      </rPr>
      <t>2</t>
    </r>
  </si>
  <si>
    <t>HFC-143a</t>
  </si>
  <si>
    <t>1,1,1-trifluoroethane</t>
  </si>
  <si>
    <r>
      <t>CH</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3</t>
    </r>
  </si>
  <si>
    <t>HFC-152</t>
  </si>
  <si>
    <t>1,2-difluoroethane</t>
  </si>
  <si>
    <r>
      <t>CH</t>
    </r>
    <r>
      <rPr>
        <vertAlign val="subscript"/>
        <sz val="9"/>
        <color rgb="FF000000"/>
        <rFont val="Calibri"/>
        <family val="2"/>
        <scheme val="minor"/>
      </rPr>
      <t>2</t>
    </r>
    <r>
      <rPr>
        <sz val="9.5"/>
        <color rgb="FF000000"/>
        <rFont val="Calibri"/>
        <family val="2"/>
        <scheme val="minor"/>
      </rPr>
      <t>FCH</t>
    </r>
    <r>
      <rPr>
        <vertAlign val="subscript"/>
        <sz val="9"/>
        <color rgb="FF000000"/>
        <rFont val="Calibri"/>
        <family val="2"/>
        <scheme val="minor"/>
      </rPr>
      <t>2</t>
    </r>
    <r>
      <rPr>
        <sz val="9.5"/>
        <color rgb="FF000000"/>
        <rFont val="Calibri"/>
        <family val="2"/>
        <scheme val="minor"/>
      </rPr>
      <t>F</t>
    </r>
  </si>
  <si>
    <t>HFC-152a</t>
  </si>
  <si>
    <t>1,1-difluoroethane</t>
  </si>
  <si>
    <r>
      <t>CH</t>
    </r>
    <r>
      <rPr>
        <vertAlign val="subscript"/>
        <sz val="9"/>
        <color rgb="FF000000"/>
        <rFont val="Calibri"/>
        <family val="2"/>
        <scheme val="minor"/>
      </rPr>
      <t>3</t>
    </r>
    <r>
      <rPr>
        <sz val="9.5"/>
        <color rgb="FF000000"/>
        <rFont val="Calibri"/>
        <family val="2"/>
        <scheme val="minor"/>
      </rPr>
      <t>CHF</t>
    </r>
    <r>
      <rPr>
        <vertAlign val="subscript"/>
        <sz val="9"/>
        <color rgb="FF000000"/>
        <rFont val="Calibri"/>
        <family val="2"/>
        <scheme val="minor"/>
      </rPr>
      <t>2</t>
    </r>
  </si>
  <si>
    <t>HFC-161</t>
  </si>
  <si>
    <t>Fluoroethane (ethyl fluoride)</t>
  </si>
  <si>
    <r>
      <t>CH</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F</t>
    </r>
  </si>
  <si>
    <r>
      <t>CF</t>
    </r>
    <r>
      <rPr>
        <vertAlign val="subscript"/>
        <sz val="9"/>
        <color rgb="FF000000"/>
        <rFont val="Calibri"/>
        <family val="2"/>
        <scheme val="minor"/>
      </rPr>
      <t>3</t>
    </r>
    <r>
      <rPr>
        <sz val="9.5"/>
        <color rgb="FF000000"/>
        <rFont val="Calibri"/>
        <family val="2"/>
        <scheme val="minor"/>
      </rPr>
      <t>CHFCF</t>
    </r>
    <r>
      <rPr>
        <vertAlign val="subscript"/>
        <sz val="9"/>
        <color rgb="FF000000"/>
        <rFont val="Calibri"/>
        <family val="2"/>
        <scheme val="minor"/>
      </rPr>
      <t>3</t>
    </r>
  </si>
  <si>
    <t>HFC-236cb</t>
  </si>
  <si>
    <t>1,1,1,2,2,3-hexafluoropropane</t>
  </si>
  <si>
    <r>
      <t>CH</t>
    </r>
    <r>
      <rPr>
        <vertAlign val="subscript"/>
        <sz val="9"/>
        <color rgb="FF000000"/>
        <rFont val="Calibri"/>
        <family val="2"/>
        <scheme val="minor"/>
      </rPr>
      <t>2</t>
    </r>
    <r>
      <rPr>
        <sz val="9.5"/>
        <color rgb="FF000000"/>
        <rFont val="Calibri"/>
        <family val="2"/>
        <scheme val="minor"/>
      </rPr>
      <t>FCF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</si>
  <si>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HFC-236ea</t>
  </si>
  <si>
    <t>1,1,1,2,3,3-hexafluoropropane</t>
  </si>
  <si>
    <r>
      <t>CHF</t>
    </r>
    <r>
      <rPr>
        <vertAlign val="subscript"/>
        <sz val="9"/>
        <color rgb="FF000000"/>
        <rFont val="Calibri"/>
        <family val="2"/>
        <scheme val="minor"/>
      </rPr>
      <t>2</t>
    </r>
    <r>
      <rPr>
        <sz val="9.5"/>
        <color rgb="FF000000"/>
        <rFont val="Calibri"/>
        <family val="2"/>
        <scheme val="minor"/>
      </rPr>
      <t>CHFCF</t>
    </r>
    <r>
      <rPr>
        <vertAlign val="subscript"/>
        <sz val="9"/>
        <color rgb="FF000000"/>
        <rFont val="Calibri"/>
        <family val="2"/>
        <scheme val="minor"/>
      </rPr>
      <t>3</t>
    </r>
  </si>
  <si>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</si>
  <si>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HFC-245ca</t>
  </si>
  <si>
    <t>1,1,2,2,3-pentafluoropropane</t>
  </si>
  <si>
    <r>
      <t>CH</t>
    </r>
    <r>
      <rPr>
        <vertAlign val="subscript"/>
        <sz val="9"/>
        <color rgb="FF000000"/>
        <rFont val="Calibri"/>
        <family val="2"/>
        <scheme val="minor"/>
      </rPr>
      <t>2</t>
    </r>
    <r>
      <rPr>
        <sz val="9.5"/>
        <color rgb="FF000000"/>
        <rFont val="Calibri"/>
        <family val="2"/>
        <scheme val="minor"/>
      </rPr>
      <t>FCF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</si>
  <si>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</si>
  <si>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3</t>
    </r>
  </si>
  <si>
    <t>HFC-43-10mee</t>
  </si>
  <si>
    <t>1,1,1,2,2,3,4,5,5,5 decafluoropentane</t>
  </si>
  <si>
    <r>
      <t>CF</t>
    </r>
    <r>
      <rPr>
        <sz val="9"/>
        <color rgb="FF000000"/>
        <rFont val="Calibri"/>
        <family val="2"/>
        <scheme val="minor"/>
      </rPr>
      <t>3</t>
    </r>
    <r>
      <rPr>
        <sz val="9.5"/>
        <color rgb="FF000000"/>
        <rFont val="Calibri"/>
        <family val="2"/>
        <scheme val="minor"/>
      </rPr>
      <t>CHFCHFCF</t>
    </r>
    <r>
      <rPr>
        <sz val="9"/>
        <color rgb="FF000000"/>
        <rFont val="Calibri"/>
        <family val="2"/>
        <scheme val="minor"/>
      </rPr>
      <t>2</t>
    </r>
    <r>
      <rPr>
        <sz val="9.5"/>
        <color rgb="FF000000"/>
        <rFont val="Calibri"/>
        <family val="2"/>
        <scheme val="minor"/>
      </rPr>
      <t>C-F3</t>
    </r>
  </si>
  <si>
    <t>PFC-14</t>
  </si>
  <si>
    <t>tetrafluoromethane (perfluoromethane, carbon tetrafluoride)</t>
  </si>
  <si>
    <r>
      <t>CF</t>
    </r>
    <r>
      <rPr>
        <vertAlign val="subscript"/>
        <sz val="9"/>
        <color rgb="FF000000"/>
        <rFont val="Calibri"/>
        <family val="2"/>
        <scheme val="minor"/>
      </rPr>
      <t>4</t>
    </r>
  </si>
  <si>
    <t>Annex I - PFC</t>
  </si>
  <si>
    <t>PFC-116</t>
  </si>
  <si>
    <t>Hexafluoroethane (perfluoroethane)</t>
  </si>
  <si>
    <r>
      <t>C</t>
    </r>
    <r>
      <rPr>
        <sz val="5.5"/>
        <color rgb="FF000000"/>
        <rFont val="Calibri"/>
        <family val="2"/>
        <scheme val="minor"/>
      </rPr>
      <t>2</t>
    </r>
    <r>
      <rPr>
        <sz val="9.5"/>
        <color rgb="FF000000"/>
        <rFont val="Calibri"/>
        <family val="2"/>
        <scheme val="minor"/>
      </rPr>
      <t>F</t>
    </r>
    <r>
      <rPr>
        <sz val="5.5"/>
        <color rgb="FF000000"/>
        <rFont val="Calibri"/>
        <family val="2"/>
        <scheme val="minor"/>
      </rPr>
      <t>6</t>
    </r>
  </si>
  <si>
    <t>PFC-218</t>
  </si>
  <si>
    <t>octafluoropropane (perfluoropropane)</t>
  </si>
  <si>
    <r>
      <t>C</t>
    </r>
    <r>
      <rPr>
        <sz val="5.5"/>
        <color rgb="FF000000"/>
        <rFont val="Calibri"/>
        <family val="2"/>
        <scheme val="minor"/>
      </rPr>
      <t>3</t>
    </r>
    <r>
      <rPr>
        <sz val="9.5"/>
        <color rgb="FF000000"/>
        <rFont val="Calibri"/>
        <family val="2"/>
        <scheme val="minor"/>
      </rPr>
      <t>F</t>
    </r>
    <r>
      <rPr>
        <sz val="5.5"/>
        <color rgb="FF000000"/>
        <rFont val="Calibri"/>
        <family val="2"/>
        <scheme val="minor"/>
      </rPr>
      <t>8</t>
    </r>
  </si>
  <si>
    <t>PFC-3-1-10 (R-31-10)</t>
  </si>
  <si>
    <t>decafluorobutane (perfluorobutane)</t>
  </si>
  <si>
    <r>
      <t>C</t>
    </r>
    <r>
      <rPr>
        <sz val="5.5"/>
        <color rgb="FF000000"/>
        <rFont val="Calibri"/>
        <family val="2"/>
        <scheme val="minor"/>
      </rPr>
      <t>4</t>
    </r>
    <r>
      <rPr>
        <sz val="9.5"/>
        <color rgb="FF000000"/>
        <rFont val="Calibri"/>
        <family val="2"/>
        <scheme val="minor"/>
      </rPr>
      <t>F</t>
    </r>
    <r>
      <rPr>
        <sz val="5.5"/>
        <color rgb="FF000000"/>
        <rFont val="Calibri"/>
        <family val="2"/>
        <scheme val="minor"/>
      </rPr>
      <t>10</t>
    </r>
  </si>
  <si>
    <t>PFC-4-1-12 (R-41-12)</t>
  </si>
  <si>
    <t>dodecafluoropentane (perfluoropentane)</t>
  </si>
  <si>
    <r>
      <t>C</t>
    </r>
    <r>
      <rPr>
        <sz val="5.5"/>
        <color rgb="FF000000"/>
        <rFont val="Calibri"/>
        <family val="2"/>
        <scheme val="minor"/>
      </rPr>
      <t>5</t>
    </r>
    <r>
      <rPr>
        <sz val="9.5"/>
        <color rgb="FF000000"/>
        <rFont val="Calibri"/>
        <family val="2"/>
        <scheme val="minor"/>
      </rPr>
      <t>F</t>
    </r>
    <r>
      <rPr>
        <sz val="5.5"/>
        <color rgb="FF000000"/>
        <rFont val="Calibri"/>
        <family val="2"/>
        <scheme val="minor"/>
      </rPr>
      <t>12</t>
    </r>
  </si>
  <si>
    <t>PFC-5-1-14 (R-51-14)</t>
  </si>
  <si>
    <t>tetradecafluorohexane (perfluorohexane)</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</si>
  <si>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sz val="5.5"/>
        <color rgb="FF000000"/>
        <rFont val="Calibri"/>
        <family val="2"/>
        <scheme val="minor"/>
      </rPr>
      <t>2</t>
    </r>
    <r>
      <rPr>
        <sz val="9.5"/>
        <color rgb="FF000000"/>
        <rFont val="Calibri"/>
        <family val="2"/>
        <scheme val="minor"/>
      </rPr>
      <t>CF</t>
    </r>
    <r>
      <rPr>
        <sz val="5.5"/>
        <color rgb="FF000000"/>
        <rFont val="Calibri"/>
        <family val="2"/>
        <scheme val="minor"/>
      </rPr>
      <t>3</t>
    </r>
  </si>
  <si>
    <t>PFC-c-318</t>
  </si>
  <si>
    <t>octafluorocyclobutane (perfluorocyclobutane)</t>
  </si>
  <si>
    <r>
      <t>c-C</t>
    </r>
    <r>
      <rPr>
        <vertAlign val="subscript"/>
        <sz val="9"/>
        <color rgb="FF000000"/>
        <rFont val="Calibri"/>
        <family val="2"/>
        <scheme val="minor"/>
      </rPr>
      <t>4</t>
    </r>
    <r>
      <rPr>
        <sz val="9.5"/>
        <color rgb="FF000000"/>
        <rFont val="Calibri"/>
        <family val="2"/>
        <scheme val="minor"/>
      </rPr>
      <t>F</t>
    </r>
    <r>
      <rPr>
        <vertAlign val="subscript"/>
        <sz val="9"/>
        <color rgb="FF000000"/>
        <rFont val="Calibri"/>
        <family val="2"/>
        <scheme val="minor"/>
      </rPr>
      <t>8</t>
    </r>
  </si>
  <si>
    <t>PFC-9-1-18 (R-91-18)</t>
  </si>
  <si>
    <t>Perfluorodecalin</t>
  </si>
  <si>
    <r>
      <t>C</t>
    </r>
    <r>
      <rPr>
        <sz val="5.5"/>
        <color rgb="FF000000"/>
        <rFont val="Calibri"/>
        <family val="2"/>
        <scheme val="minor"/>
      </rPr>
      <t>10</t>
    </r>
    <r>
      <rPr>
        <sz val="9.5"/>
        <color rgb="FF000000"/>
        <rFont val="Calibri"/>
        <family val="2"/>
        <scheme val="minor"/>
      </rPr>
      <t>F</t>
    </r>
    <r>
      <rPr>
        <sz val="5.5"/>
        <color rgb="FF000000"/>
        <rFont val="Calibri"/>
        <family val="2"/>
        <scheme val="minor"/>
      </rPr>
      <t>18</t>
    </r>
  </si>
  <si>
    <t>PFC-4-1-14 (R-41-14)</t>
  </si>
  <si>
    <t>perfluoro-2-methylpentane</t>
  </si>
  <si>
    <r>
      <t>CF</t>
    </r>
    <r>
      <rPr>
        <vertAlign val="subscript"/>
        <sz val="9"/>
        <color rgb="FF000000"/>
        <rFont val="Calibri"/>
        <family val="2"/>
        <scheme val="minor"/>
      </rPr>
      <t>3</t>
    </r>
    <r>
      <rPr>
        <sz val="9.5"/>
        <color rgb="FF000000"/>
        <rFont val="Calibri"/>
        <family val="2"/>
        <scheme val="minor"/>
      </rPr>
      <t>CFCF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CF3 (i-C6F14)</t>
    </r>
  </si>
  <si>
    <t>sulphur hexafluoride</t>
  </si>
  <si>
    <r>
      <t>SF</t>
    </r>
    <r>
      <rPr>
        <vertAlign val="subscript"/>
        <sz val="9"/>
        <color rgb="FF000000"/>
        <rFont val="Calibri"/>
        <family val="2"/>
        <scheme val="minor"/>
      </rPr>
      <t>6</t>
    </r>
  </si>
  <si>
    <t>Annex I Other PFCs and fluorinated nitriles</t>
  </si>
  <si>
    <t xml:space="preserve">Heptafluoroisobutyronitrile </t>
  </si>
  <si>
    <t>Heptafluoroisobutyronitrile (2,3,3,3-tetrafluoro-2-(trifluoromethyl)- propanenitrile)</t>
  </si>
  <si>
    <r>
      <t>Iso-C</t>
    </r>
    <r>
      <rPr>
        <vertAlign val="subscript"/>
        <sz val="9"/>
        <color rgb="FF000000"/>
        <rFont val="Calibri"/>
        <family val="2"/>
        <scheme val="minor"/>
      </rPr>
      <t>3</t>
    </r>
    <r>
      <rPr>
        <sz val="9.5"/>
        <color rgb="FF000000"/>
        <rFont val="Calibri"/>
        <family val="2"/>
        <scheme val="minor"/>
      </rPr>
      <t>F</t>
    </r>
    <r>
      <rPr>
        <vertAlign val="subscript"/>
        <sz val="9"/>
        <color rgb="FF000000"/>
        <rFont val="Calibri"/>
        <family val="2"/>
        <scheme val="minor"/>
      </rPr>
      <t>7</t>
    </r>
    <r>
      <rPr>
        <sz val="9.5"/>
        <color rgb="FF000000"/>
        <rFont val="Calibri"/>
        <family val="2"/>
        <scheme val="minor"/>
      </rPr>
      <t>CN</t>
    </r>
  </si>
  <si>
    <t>HCFC-1224yd</t>
  </si>
  <si>
    <r>
      <t>CF</t>
    </r>
    <r>
      <rPr>
        <vertAlign val="subscript"/>
        <sz val="9"/>
        <color rgb="FF000000"/>
        <rFont val="Calibri"/>
        <family val="2"/>
        <scheme val="minor"/>
      </rPr>
      <t>3</t>
    </r>
    <r>
      <rPr>
        <sz val="9.5"/>
        <color rgb="FF000000"/>
        <rFont val="Calibri"/>
        <family val="2"/>
        <scheme val="minor"/>
      </rPr>
      <t>CF=CHCl</t>
    </r>
  </si>
  <si>
    <t>Annex II - Unsaturated HFOs and HCFCs</t>
  </si>
  <si>
    <t>HFC-1132</t>
  </si>
  <si>
    <t>Trans– 1,2-difluoroethylene (HFC-1132) and isomers</t>
  </si>
  <si>
    <t>CHF=CHF</t>
  </si>
  <si>
    <t>&gt;1</t>
  </si>
  <si>
    <t>Commonly called HFOs, hydrofluoroolefins; unsaturated olefins or alkenes.</t>
  </si>
  <si>
    <t xml:space="preserve">HFC-1132a (1,1-difluoroethylene) </t>
  </si>
  <si>
    <t>1,1-difluoroethylene (HFC-1132a)</t>
  </si>
  <si>
    <r>
      <t>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</si>
  <si>
    <t>1,1,1,2,3,4,5,5,5- nonafluoro-4-(trifluoromethyl)pent-2-ene</t>
  </si>
  <si>
    <t>1,1,1,2,3,4,5,5,5(or1,1,1,3,4,4,5,5,5)- nonafluoro-4(or2)-(trifluoromethyl)pent-2-ene</t>
  </si>
  <si>
    <r>
      <t>CF</t>
    </r>
    <r>
      <rPr>
        <vertAlign val="subscript"/>
        <sz val="9"/>
        <color rgb="FF000000"/>
        <rFont val="Calibri"/>
        <family val="2"/>
        <scheme val="minor"/>
      </rPr>
      <t>3</t>
    </r>
    <r>
      <rPr>
        <sz val="9.5"/>
        <color rgb="FF000000"/>
        <rFont val="Calibri"/>
        <family val="2"/>
        <scheme val="minor"/>
      </rPr>
      <t>CF=CFCFCF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 xml:space="preserve">3 </t>
    </r>
    <r>
      <rPr>
        <sz val="9.5"/>
        <color rgb="FF000000"/>
        <rFont val="Calibri"/>
        <family val="2"/>
        <scheme val="minor"/>
      </rPr>
      <t>or</t>
    </r>
  </si>
  <si>
    <t>HFC-1234yf</t>
  </si>
  <si>
    <r>
      <t>CF</t>
    </r>
    <r>
      <rPr>
        <vertAlign val="subscript"/>
        <sz val="9"/>
        <color rgb="FF000000"/>
        <rFont val="Calibri"/>
        <family val="2"/>
        <scheme val="minor"/>
      </rPr>
      <t>3</t>
    </r>
    <r>
      <rPr>
        <sz val="9.5"/>
        <color rgb="FF000000"/>
        <rFont val="Calibri"/>
        <family val="2"/>
        <scheme val="minor"/>
      </rPr>
      <t>CF = CH</t>
    </r>
    <r>
      <rPr>
        <vertAlign val="subscript"/>
        <sz val="9"/>
        <color rgb="FF000000"/>
        <rFont val="Calibri"/>
        <family val="2"/>
        <scheme val="minor"/>
      </rPr>
      <t>2</t>
    </r>
  </si>
  <si>
    <t>Commonly called HFO-1234yf and unsaturated olefins or alkenes. Common contributor to trifluoroacetic acid (TFA) contamination in air and water, a very persistent and mobile PFAS.</t>
  </si>
  <si>
    <t>HFC-1234ze and isomers</t>
  </si>
  <si>
    <r>
      <t>CHF = CHCF</t>
    </r>
    <r>
      <rPr>
        <vertAlign val="subscript"/>
        <sz val="9"/>
        <color rgb="FF000000"/>
        <rFont val="Calibri"/>
        <family val="2"/>
        <scheme val="minor"/>
      </rPr>
      <t>3</t>
    </r>
  </si>
  <si>
    <t>Commonly called HFOs, hydrofluoroolefins; unsaturated olefins or alkenes. Common contributor to trifluoroacetic acid (TFA) contamination in air and water, a very persistent and mobile PFAS.</t>
  </si>
  <si>
    <t>HFC-1336mzz(E)</t>
  </si>
  <si>
    <r>
      <t>(E)-CF</t>
    </r>
    <r>
      <rPr>
        <vertAlign val="subscript"/>
        <sz val="9"/>
        <color rgb="FF000000"/>
        <rFont val="Calibri"/>
        <family val="2"/>
        <scheme val="minor"/>
      </rPr>
      <t>3</t>
    </r>
    <r>
      <rPr>
        <sz val="9.5"/>
        <color rgb="FF000000"/>
        <rFont val="Calibri"/>
        <family val="2"/>
        <scheme val="minor"/>
      </rPr>
      <t>CH = CHCF</t>
    </r>
    <r>
      <rPr>
        <vertAlign val="subscript"/>
        <sz val="9"/>
        <color rgb="FF000000"/>
        <rFont val="Calibri"/>
        <family val="2"/>
        <scheme val="minor"/>
      </rPr>
      <t>3</t>
    </r>
  </si>
  <si>
    <r>
      <t>(Z)-CF</t>
    </r>
    <r>
      <rPr>
        <vertAlign val="subscript"/>
        <sz val="9"/>
        <color rgb="FF000000"/>
        <rFont val="Calibri"/>
        <family val="2"/>
        <scheme val="minor"/>
      </rPr>
      <t>3</t>
    </r>
    <r>
      <rPr>
        <sz val="9.5"/>
        <color rgb="FF000000"/>
        <rFont val="Calibri"/>
        <family val="2"/>
        <scheme val="minor"/>
      </rPr>
      <t>CH = CHCF</t>
    </r>
    <r>
      <rPr>
        <vertAlign val="subscript"/>
        <sz val="9"/>
        <color rgb="FF000000"/>
        <rFont val="Calibri"/>
        <family val="2"/>
        <scheme val="minor"/>
      </rPr>
      <t>3</t>
    </r>
  </si>
  <si>
    <t>HCFC-1233zd and isomers</t>
  </si>
  <si>
    <r>
      <t>CF</t>
    </r>
    <r>
      <rPr>
        <vertAlign val="subscript"/>
        <sz val="9"/>
        <color rgb="FF000000"/>
        <rFont val="Calibri"/>
        <family val="2"/>
        <scheme val="minor"/>
      </rPr>
      <t>3</t>
    </r>
    <r>
      <rPr>
        <sz val="9.5"/>
        <color rgb="FF000000"/>
        <rFont val="Calibri"/>
        <family val="2"/>
        <scheme val="minor"/>
      </rPr>
      <t>CH = CHCl</t>
    </r>
  </si>
  <si>
    <t>HCFC-1233xf</t>
  </si>
  <si>
    <r>
      <t>CF</t>
    </r>
    <r>
      <rPr>
        <vertAlign val="subscript"/>
        <sz val="9"/>
        <color rgb="FF000000"/>
        <rFont val="Calibri"/>
        <family val="2"/>
        <scheme val="minor"/>
      </rPr>
      <t>3</t>
    </r>
    <r>
      <rPr>
        <sz val="9.5"/>
        <color rgb="FF000000"/>
        <rFont val="Calibri"/>
        <family val="2"/>
        <scheme val="minor"/>
      </rPr>
      <t>CCl = CH</t>
    </r>
    <r>
      <rPr>
        <vertAlign val="subscript"/>
        <sz val="9"/>
        <color rgb="FF000000"/>
        <rFont val="Calibri"/>
        <family val="2"/>
        <scheme val="minor"/>
      </rPr>
      <t>2</t>
    </r>
  </si>
  <si>
    <t>HFE-347mmz1 (sevoflurane) and isomers</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</si>
  <si>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CHOCH</t>
    </r>
    <r>
      <rPr>
        <vertAlign val="subscript"/>
        <sz val="9"/>
        <color rgb="FF000000"/>
        <rFont val="Calibri"/>
        <family val="2"/>
        <scheme val="minor"/>
      </rPr>
      <t>2</t>
    </r>
    <r>
      <rPr>
        <sz val="9.5"/>
        <color rgb="FF000000"/>
        <rFont val="Calibri"/>
        <family val="2"/>
        <scheme val="minor"/>
      </rPr>
      <t>F</t>
    </r>
  </si>
  <si>
    <t>Annex II (Section 2)- fluorinated substances used as inhalation anaesthetics</t>
  </si>
  <si>
    <t xml:space="preserve">Annex II Section 2 F-gases are not subject to mandatory leak checks  </t>
  </si>
  <si>
    <t>HCFE-235ca2 (enflurane) and isomers</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</si>
  <si>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CHFCl</t>
    </r>
  </si>
  <si>
    <t>HCFE-235da2 (isoflurane) and isomers</t>
  </si>
  <si>
    <r>
      <t>CHF</t>
    </r>
    <r>
      <rPr>
        <vertAlign val="subscript"/>
        <sz val="9"/>
        <color rgb="FF000000"/>
        <rFont val="Calibri"/>
        <family val="2"/>
        <scheme val="minor"/>
      </rPr>
      <t>2</t>
    </r>
    <r>
      <rPr>
        <sz val="9.5"/>
        <color rgb="FF000000"/>
        <rFont val="Calibri"/>
        <family val="2"/>
        <scheme val="minor"/>
      </rPr>
      <t>OCHClCF</t>
    </r>
    <r>
      <rPr>
        <vertAlign val="subscript"/>
        <sz val="9"/>
        <color rgb="FF000000"/>
        <rFont val="Calibri"/>
        <family val="2"/>
        <scheme val="minor"/>
      </rPr>
      <t>3</t>
    </r>
  </si>
  <si>
    <t>HFE-236ea2 (desflurane) and isomers</t>
  </si>
  <si>
    <r>
      <t>CHF</t>
    </r>
    <r>
      <rPr>
        <vertAlign val="subscript"/>
        <sz val="9"/>
        <color rgb="FF000000"/>
        <rFont val="Calibri"/>
        <family val="2"/>
        <scheme val="minor"/>
      </rPr>
      <t>2</t>
    </r>
    <r>
      <rPr>
        <sz val="9.5"/>
        <color rgb="FF000000"/>
        <rFont val="Calibri"/>
        <family val="2"/>
        <scheme val="minor"/>
      </rPr>
      <t>OCHFCF</t>
    </r>
    <r>
      <rPr>
        <vertAlign val="subscript"/>
        <sz val="9"/>
        <color rgb="FF000000"/>
        <rFont val="Calibri"/>
        <family val="2"/>
        <scheme val="minor"/>
      </rPr>
      <t>3</t>
    </r>
  </si>
  <si>
    <t>nitrogen trifluoride</t>
  </si>
  <si>
    <r>
      <t>NF</t>
    </r>
    <r>
      <rPr>
        <vertAlign val="subscript"/>
        <sz val="9"/>
        <color rgb="FF000000"/>
        <rFont val="Calibri"/>
        <family val="2"/>
        <scheme val="minor"/>
      </rPr>
      <t>3</t>
    </r>
  </si>
  <si>
    <t xml:space="preserve">Annex II (Section 2) - Other Fluorinated Substances </t>
  </si>
  <si>
    <t>sulfuryl fluoride</t>
  </si>
  <si>
    <r>
      <t>SO</t>
    </r>
    <r>
      <rPr>
        <sz val="5.5"/>
        <color rgb="FF000000"/>
        <rFont val="Calibri"/>
        <family val="2"/>
        <scheme val="minor"/>
      </rPr>
      <t>2</t>
    </r>
    <r>
      <rPr>
        <sz val="9.5"/>
        <color rgb="FF000000"/>
        <rFont val="Calibri"/>
        <family val="2"/>
        <scheme val="minor"/>
      </rPr>
      <t>F</t>
    </r>
    <r>
      <rPr>
        <sz val="5.5"/>
        <color rgb="FF000000"/>
        <rFont val="Calibri"/>
        <family val="2"/>
        <scheme val="minor"/>
      </rPr>
      <t>2</t>
    </r>
  </si>
  <si>
    <t xml:space="preserve">Type </t>
  </si>
  <si>
    <t xml:space="preserve">Additional notes </t>
  </si>
  <si>
    <t>HFE-125</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</si>
  <si>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</si>
  <si>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Annex III- Fluorinated ethers, ketones and alcohols</t>
  </si>
  <si>
    <t>HFE-134 (HG-00)</t>
  </si>
  <si>
    <r>
      <t>CHF</t>
    </r>
    <r>
      <rPr>
        <vertAlign val="subscript"/>
        <sz val="9"/>
        <color rgb="FF000000"/>
        <rFont val="Calibri"/>
        <family val="2"/>
        <scheme val="minor"/>
      </rPr>
      <t>2</t>
    </r>
    <r>
      <rPr>
        <sz val="9.5"/>
        <color rgb="FF000000"/>
        <rFont val="Calibri"/>
        <family val="2"/>
        <scheme val="minor"/>
      </rPr>
      <t>OCHF</t>
    </r>
    <r>
      <rPr>
        <vertAlign val="subscript"/>
        <sz val="9"/>
        <color rgb="FF000000"/>
        <rFont val="Calibri"/>
        <family val="2"/>
        <scheme val="minor"/>
      </rPr>
      <t>2</t>
    </r>
  </si>
  <si>
    <t>HFE-143a</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</si>
  <si>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3</t>
    </r>
  </si>
  <si>
    <t>HFE-245cb2</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</si>
  <si>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</si>
  <si>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HFE-245fa2</t>
  </si>
  <si>
    <r>
      <t>CHF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</si>
  <si>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HFE-254cb2</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</si>
  <si>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</si>
  <si>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HFE-347 mcc3 (HFE-7000)</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</si>
  <si>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</si>
  <si>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HFE-347pcf2</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</si>
  <si>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</si>
  <si>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HFE-356pcc3</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</si>
  <si>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</si>
  <si>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HFE-449s1 (HFE-7100)</t>
  </si>
  <si>
    <r>
      <t>C</t>
    </r>
    <r>
      <rPr>
        <sz val="5.5"/>
        <color rgb="FF000000"/>
        <rFont val="Calibri"/>
        <family val="2"/>
        <scheme val="minor"/>
      </rPr>
      <t>4</t>
    </r>
    <r>
      <rPr>
        <sz val="9.5"/>
        <color rgb="FF000000"/>
        <rFont val="Calibri"/>
        <family val="2"/>
        <scheme val="minor"/>
      </rPr>
      <t>F</t>
    </r>
    <r>
      <rPr>
        <sz val="5.5"/>
        <color rgb="FF000000"/>
        <rFont val="Calibri"/>
        <family val="2"/>
        <scheme val="minor"/>
      </rPr>
      <t>9</t>
    </r>
    <r>
      <rPr>
        <sz val="9.5"/>
        <color rgb="FF000000"/>
        <rFont val="Calibri"/>
        <family val="2"/>
        <scheme val="minor"/>
      </rPr>
      <t>OCH</t>
    </r>
    <r>
      <rPr>
        <sz val="5.5"/>
        <color rgb="FF000000"/>
        <rFont val="Calibri"/>
        <family val="2"/>
        <scheme val="minor"/>
      </rPr>
      <t>3</t>
    </r>
  </si>
  <si>
    <t>HFE-569sf2 (HFE-7200)</t>
  </si>
  <si>
    <r>
      <t>C</t>
    </r>
    <r>
      <rPr>
        <sz val="5.5"/>
        <color rgb="FF000000"/>
        <rFont val="Calibri"/>
        <family val="2"/>
        <scheme val="minor"/>
      </rPr>
      <t>4</t>
    </r>
    <r>
      <rPr>
        <sz val="9.5"/>
        <color rgb="FF000000"/>
        <rFont val="Calibri"/>
        <family val="2"/>
        <scheme val="minor"/>
      </rPr>
      <t>F</t>
    </r>
    <r>
      <rPr>
        <sz val="5.5"/>
        <color rgb="FF000000"/>
        <rFont val="Calibri"/>
        <family val="2"/>
        <scheme val="minor"/>
      </rPr>
      <t>9</t>
    </r>
    <r>
      <rPr>
        <sz val="9.5"/>
        <color rgb="FF000000"/>
        <rFont val="Calibri"/>
        <family val="2"/>
        <scheme val="minor"/>
      </rPr>
      <t>OC</t>
    </r>
    <r>
      <rPr>
        <sz val="5.5"/>
        <color rgb="FF000000"/>
        <rFont val="Calibri"/>
        <family val="2"/>
        <scheme val="minor"/>
      </rPr>
      <t>2</t>
    </r>
    <r>
      <rPr>
        <sz val="9.5"/>
        <color rgb="FF000000"/>
        <rFont val="Calibri"/>
        <family val="2"/>
        <scheme val="minor"/>
      </rPr>
      <t>H</t>
    </r>
    <r>
      <rPr>
        <sz val="5.5"/>
        <color rgb="FF000000"/>
        <rFont val="Calibri"/>
        <family val="2"/>
        <scheme val="minor"/>
      </rPr>
      <t>5</t>
    </r>
  </si>
  <si>
    <t>HFE-7300</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</si>
  <si>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CFCFOC</t>
    </r>
    <r>
      <rPr>
        <vertAlign val="subscript"/>
        <sz val="9"/>
        <color rgb="FF000000"/>
        <rFont val="Calibri"/>
        <family val="2"/>
        <scheme val="minor"/>
      </rPr>
      <t>2</t>
    </r>
    <r>
      <rPr>
        <sz val="9.5"/>
        <color rgb="FF000000"/>
        <rFont val="Calibri"/>
        <family val="2"/>
        <scheme val="minor"/>
      </rPr>
      <t>H</t>
    </r>
    <r>
      <rPr>
        <vertAlign val="subscript"/>
        <sz val="9"/>
        <color rgb="FF000000"/>
        <rFont val="Calibri"/>
        <family val="2"/>
        <scheme val="minor"/>
      </rPr>
      <t>5</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</si>
  <si>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n-HFE-7100</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</si>
  <si>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</si>
  <si>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i-HFE-7100</t>
  </si>
  <si>
    <r>
      <t>(CF3)</t>
    </r>
    <r>
      <rPr>
        <vertAlign val="subscript"/>
        <sz val="9"/>
        <color rgb="FF000000"/>
        <rFont val="Calibri"/>
        <family val="2"/>
        <scheme val="minor"/>
      </rPr>
      <t>2</t>
    </r>
    <r>
      <rPr>
        <sz val="9.5"/>
        <color rgb="FF000000"/>
        <rFont val="Calibri"/>
        <family val="2"/>
        <scheme val="minor"/>
      </rPr>
      <t>CFCF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</si>
  <si>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i-HFE-7200</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</si>
  <si>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CFCF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3</t>
    </r>
  </si>
  <si>
    <t>HFE-43-10pcccl24 (Η-Galden 1040x) HG-11</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</si>
  <si>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OC</t>
    </r>
    <r>
      <rPr>
        <vertAlign val="subscript"/>
        <sz val="9"/>
        <color rgb="FF000000"/>
        <rFont val="Calibri"/>
        <family val="2"/>
        <scheme val="minor"/>
      </rPr>
      <t>2</t>
    </r>
    <r>
      <rPr>
        <sz val="9.5"/>
        <color rgb="FF000000"/>
        <rFont val="Calibri"/>
        <family val="2"/>
        <scheme val="minor"/>
      </rPr>
      <t>F</t>
    </r>
    <r>
      <rPr>
        <vertAlign val="subscript"/>
        <sz val="9"/>
        <color rgb="FF000000"/>
        <rFont val="Calibri"/>
        <family val="2"/>
        <scheme val="minor"/>
      </rPr>
      <t>4</t>
    </r>
    <r>
      <rPr>
        <sz val="9.5"/>
        <color rgb="FF000000"/>
        <rFont val="Calibri"/>
        <family val="2"/>
        <scheme val="minor"/>
      </rPr>
      <t>OCHF</t>
    </r>
    <r>
      <rPr>
        <vertAlign val="subscript"/>
        <sz val="9"/>
        <color rgb="FF000000"/>
        <rFont val="Calibri"/>
        <family val="2"/>
        <scheme val="minor"/>
      </rPr>
      <t>2</t>
    </r>
  </si>
  <si>
    <t>HFE-236cal2 (HG-10)</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</si>
  <si>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OCHF</t>
    </r>
    <r>
      <rPr>
        <vertAlign val="subscript"/>
        <sz val="9"/>
        <color rgb="FF000000"/>
        <rFont val="Calibri"/>
        <family val="2"/>
        <scheme val="minor"/>
      </rPr>
      <t>2</t>
    </r>
  </si>
  <si>
    <t>HFE-338pccl3 (HG-01)</t>
  </si>
  <si>
    <r>
      <t>CHF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OCHF</t>
    </r>
    <r>
      <rPr>
        <vertAlign val="subscript"/>
        <sz val="9"/>
        <color rgb="FF000000"/>
        <rFont val="Calibri"/>
        <family val="2"/>
        <scheme val="minor"/>
      </rPr>
      <t>2</t>
    </r>
  </si>
  <si>
    <t>HFE-347mmyl</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</si>
  <si>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CFOCH</t>
    </r>
    <r>
      <rPr>
        <vertAlign val="subscript"/>
        <sz val="9"/>
        <color rgb="FF000000"/>
        <rFont val="Calibri"/>
        <family val="2"/>
        <scheme val="minor"/>
      </rPr>
      <t>3</t>
    </r>
  </si>
  <si>
    <t>2,2,3,3,3-pentafluoropropan-1-ol</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</si>
  <si>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OH</t>
    </r>
  </si>
  <si>
    <t>1,1,1,3,3,3-Hexafluoropropan-2-ol</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</si>
  <si>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CHOH</t>
    </r>
  </si>
  <si>
    <t>HFE-227ea</t>
  </si>
  <si>
    <r>
      <t>CF</t>
    </r>
    <r>
      <rPr>
        <vertAlign val="subscript"/>
        <sz val="9"/>
        <color rgb="FF000000"/>
        <rFont val="Calibri"/>
        <family val="2"/>
        <scheme val="minor"/>
      </rPr>
      <t>3</t>
    </r>
    <r>
      <rPr>
        <sz val="9.5"/>
        <color rgb="FF000000"/>
        <rFont val="Calibri"/>
        <family val="2"/>
        <scheme val="minor"/>
      </rPr>
      <t>CHFOCF</t>
    </r>
    <r>
      <rPr>
        <vertAlign val="subscript"/>
        <sz val="9"/>
        <color rgb="FF000000"/>
        <rFont val="Calibri"/>
        <family val="2"/>
        <scheme val="minor"/>
      </rPr>
      <t>3</t>
    </r>
  </si>
  <si>
    <t>HFE-236fa</t>
  </si>
  <si>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</si>
  <si>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HFE-245fal</t>
  </si>
  <si>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</si>
  <si>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HFE 263mf</t>
  </si>
  <si>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</si>
  <si>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HFE-329 mcc2</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</si>
  <si>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</si>
  <si>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HFE-338 mcf2</t>
  </si>
  <si>
    <r>
      <t>CF</t>
    </r>
    <r>
      <rPr>
        <vertAlign val="subscript"/>
        <sz val="9"/>
        <color rgb="FF000000"/>
        <rFont val="Calibri"/>
        <family val="2"/>
        <scheme val="minor"/>
      </rPr>
      <t>3</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</si>
  <si>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HFE-338mmzl</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</si>
  <si>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CHOCHF</t>
    </r>
    <r>
      <rPr>
        <vertAlign val="subscript"/>
        <sz val="9"/>
        <color rgb="FF000000"/>
        <rFont val="Calibri"/>
        <family val="2"/>
        <scheme val="minor"/>
      </rPr>
      <t>2</t>
    </r>
  </si>
  <si>
    <t>HFE-347 mcf2</t>
  </si>
  <si>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3</t>
    </r>
  </si>
  <si>
    <t>Annex III - other F-gases</t>
  </si>
  <si>
    <t>HFE-356 mec3</t>
  </si>
  <si>
    <r>
      <t>CH</t>
    </r>
    <r>
      <rPr>
        <vertAlign val="subscript"/>
        <sz val="9"/>
        <color rgb="FF000000"/>
        <rFont val="Calibri"/>
        <family val="2"/>
        <scheme val="minor"/>
      </rPr>
      <t>3</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CHFCF</t>
    </r>
    <r>
      <rPr>
        <vertAlign val="subscript"/>
        <sz val="9"/>
        <color rgb="FF000000"/>
        <rFont val="Calibri"/>
        <family val="2"/>
        <scheme val="minor"/>
      </rPr>
      <t>3</t>
    </r>
  </si>
  <si>
    <t>HFE-356mmz1</t>
  </si>
  <si>
    <r>
      <t>(CF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r>
      <rPr>
        <sz val="9.5"/>
        <color rgb="FF000000"/>
        <rFont val="Calibri"/>
        <family val="2"/>
        <scheme val="minor"/>
      </rPr>
      <t>CHOCH</t>
    </r>
    <r>
      <rPr>
        <vertAlign val="subscript"/>
        <sz val="9"/>
        <color rgb="FF000000"/>
        <rFont val="Calibri"/>
        <family val="2"/>
        <scheme val="minor"/>
      </rPr>
      <t>3</t>
    </r>
  </si>
  <si>
    <t>HFE-356pcf2</t>
  </si>
  <si>
    <r>
      <t>CHF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</si>
  <si>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HFE-356pcf3</t>
  </si>
  <si>
    <r>
      <t>CHF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CHF</t>
    </r>
    <r>
      <rPr>
        <vertAlign val="subscript"/>
        <sz val="9"/>
        <color rgb="FF000000"/>
        <rFont val="Calibri"/>
        <family val="2"/>
        <scheme val="minor"/>
      </rPr>
      <t>2</t>
    </r>
  </si>
  <si>
    <t>HFE 365 mcf3</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</si>
  <si>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3</t>
    </r>
  </si>
  <si>
    <t>HFE-374pc2</t>
  </si>
  <si>
    <r>
      <t>CHF</t>
    </r>
    <r>
      <rPr>
        <vertAlign val="subscript"/>
        <sz val="9"/>
        <color rgb="FF000000"/>
        <rFont val="Calibri"/>
        <family val="2"/>
        <scheme val="minor"/>
      </rPr>
      <t>2</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OCH</t>
    </r>
    <r>
      <rPr>
        <vertAlign val="subscript"/>
        <sz val="9"/>
        <color rgb="FF000000"/>
        <rFont val="Calibri"/>
        <family val="2"/>
        <scheme val="minor"/>
      </rPr>
      <t>2</t>
    </r>
    <r>
      <rPr>
        <sz val="9.5"/>
        <color rgb="FF000000"/>
        <rFont val="Calibri"/>
        <family val="2"/>
        <scheme val="minor"/>
      </rPr>
      <t>CH</t>
    </r>
    <r>
      <rPr>
        <vertAlign val="subscript"/>
        <sz val="9"/>
        <color rgb="FF000000"/>
        <rFont val="Calibri"/>
        <family val="2"/>
        <scheme val="minor"/>
      </rPr>
      <t>3</t>
    </r>
  </si>
  <si>
    <t>2,2,3,3,4,4,5,5-octafluorocyclopentan-1-ol</t>
  </si>
  <si>
    <r>
      <t>- (CF</t>
    </r>
    <r>
      <rPr>
        <vertAlign val="subscript"/>
        <sz val="9"/>
        <color rgb="FF000000"/>
        <rFont val="Calibri"/>
        <family val="2"/>
        <scheme val="minor"/>
      </rPr>
      <t>2</t>
    </r>
    <r>
      <rPr>
        <sz val="9.5"/>
        <color rgb="FF000000"/>
        <rFont val="Calibri"/>
        <family val="2"/>
        <scheme val="minor"/>
      </rPr>
      <t>)</t>
    </r>
    <r>
      <rPr>
        <vertAlign val="subscript"/>
        <sz val="9"/>
        <color rgb="FF000000"/>
        <rFont val="Calibri"/>
        <family val="2"/>
        <scheme val="minor"/>
      </rPr>
      <t>4</t>
    </r>
    <r>
      <rPr>
        <sz val="9.5"/>
        <color rgb="FF000000"/>
        <rFont val="Calibri"/>
        <family val="2"/>
        <scheme val="minor"/>
      </rPr>
      <t>CH (OH)-</t>
    </r>
  </si>
  <si>
    <t>1,1,1,3,4,4,4-Heptafluoro-3-(trifluoromethyl) butan-2-one</t>
  </si>
  <si>
    <r>
      <t>CF</t>
    </r>
    <r>
      <rPr>
        <vertAlign val="subscript"/>
        <sz val="9"/>
        <color rgb="FF000000"/>
        <rFont val="Calibri"/>
        <family val="2"/>
        <scheme val="minor"/>
      </rPr>
      <t>3</t>
    </r>
    <r>
      <rPr>
        <sz val="9.5"/>
        <color rgb="FF000000"/>
        <rFont val="Calibri"/>
        <family val="2"/>
        <scheme val="minor"/>
      </rPr>
      <t>C(O)CF(CF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</si>
  <si>
    <t>perfluoropolymethylisopropyl-ether (PFPMIE)</t>
  </si>
  <si>
    <r>
      <t>CF</t>
    </r>
    <r>
      <rPr>
        <vertAlign val="subscript"/>
        <sz val="9"/>
        <color rgb="FF000000"/>
        <rFont val="Calibri"/>
        <family val="2"/>
        <scheme val="minor"/>
      </rPr>
      <t>3</t>
    </r>
    <r>
      <rPr>
        <sz val="9.5"/>
        <color rgb="FF000000"/>
        <rFont val="Calibri"/>
        <family val="2"/>
        <scheme val="minor"/>
      </rPr>
      <t>OCF(CF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2</t>
    </r>
    <r>
      <rPr>
        <sz val="9.5"/>
        <color rgb="FF000000"/>
        <rFont val="Calibri"/>
        <family val="2"/>
        <scheme val="minor"/>
      </rPr>
      <t>OCF</t>
    </r>
    <r>
      <rPr>
        <vertAlign val="subscript"/>
        <sz val="9"/>
        <color rgb="FF000000"/>
        <rFont val="Calibri"/>
        <family val="2"/>
        <scheme val="minor"/>
      </rPr>
      <t>3</t>
    </r>
  </si>
  <si>
    <t>Perfluoro(2-methyl-3-pentanone) (1,1,1,2,2,4,5,5,5-nonafluoro- 4-(trifluoromethyl)pentan-3-one)</t>
  </si>
  <si>
    <r>
      <t>CF</t>
    </r>
    <r>
      <rPr>
        <vertAlign val="subscript"/>
        <sz val="9"/>
        <color rgb="FF000000"/>
        <rFont val="Calibri"/>
        <family val="2"/>
        <scheme val="minor"/>
      </rPr>
      <t>3</t>
    </r>
    <r>
      <rPr>
        <sz val="9.5"/>
        <color rgb="FF000000"/>
        <rFont val="Calibri"/>
        <family val="2"/>
        <scheme val="minor"/>
      </rPr>
      <t>CF</t>
    </r>
    <r>
      <rPr>
        <vertAlign val="subscript"/>
        <sz val="9"/>
        <color rgb="FF000000"/>
        <rFont val="Calibri"/>
        <family val="2"/>
        <scheme val="minor"/>
      </rPr>
      <t>2</t>
    </r>
    <r>
      <rPr>
        <sz val="9.5"/>
        <color rgb="FF000000"/>
        <rFont val="Calibri"/>
        <family val="2"/>
        <scheme val="minor"/>
      </rPr>
      <t>C(O)CF(CF</t>
    </r>
    <r>
      <rPr>
        <vertAlign val="subscript"/>
        <sz val="9"/>
        <color rgb="FF000000"/>
        <rFont val="Calibri"/>
        <family val="2"/>
        <scheme val="minor"/>
      </rPr>
      <t>3</t>
    </r>
    <r>
      <rPr>
        <sz val="9.5"/>
        <color rgb="FF000000"/>
        <rFont val="Calibri"/>
        <family val="2"/>
        <scheme val="minor"/>
      </rPr>
      <t>)</t>
    </r>
    <r>
      <rPr>
        <vertAlign val="subscript"/>
        <sz val="9"/>
        <color rgb="FF000000"/>
        <rFont val="Calibri"/>
        <family val="2"/>
        <scheme val="minor"/>
      </rPr>
      <t>2</t>
    </r>
  </si>
  <si>
    <t>trifluoromethylsulphurpentafluoride</t>
  </si>
  <si>
    <r>
      <t>SF</t>
    </r>
    <r>
      <rPr>
        <vertAlign val="subscript"/>
        <sz val="9"/>
        <color rgb="FF000000"/>
        <rFont val="Calibri"/>
        <family val="2"/>
        <scheme val="minor"/>
      </rPr>
      <t>5</t>
    </r>
    <r>
      <rPr>
        <sz val="9.5"/>
        <color rgb="FF000000"/>
        <rFont val="Calibri"/>
        <family val="2"/>
        <scheme val="minor"/>
      </rPr>
      <t>CF</t>
    </r>
    <r>
      <rPr>
        <vertAlign val="subscript"/>
        <sz val="9"/>
        <color rgb="FF000000"/>
        <rFont val="Calibri"/>
        <family val="2"/>
        <scheme val="minor"/>
      </rPr>
      <t>3</t>
    </r>
  </si>
  <si>
    <t>Annex III - other Fluorinated compounds</t>
  </si>
  <si>
    <t>Perfluorocyclopropane</t>
  </si>
  <si>
    <r>
      <t>c-C</t>
    </r>
    <r>
      <rPr>
        <vertAlign val="subscript"/>
        <sz val="9"/>
        <color rgb="FF000000"/>
        <rFont val="Calibri"/>
        <family val="2"/>
        <scheme val="minor"/>
      </rPr>
      <t>3</t>
    </r>
    <r>
      <rPr>
        <sz val="9.5"/>
        <color rgb="FF000000"/>
        <rFont val="Calibri"/>
        <family val="2"/>
        <scheme val="minor"/>
      </rPr>
      <t>F</t>
    </r>
    <r>
      <rPr>
        <vertAlign val="subscript"/>
        <sz val="9"/>
        <color rgb="FF000000"/>
        <rFont val="Calibri"/>
        <family val="2"/>
        <scheme val="minor"/>
      </rPr>
      <t>6</t>
    </r>
  </si>
  <si>
    <t>perfluorotributylamine (PFTBA, FC43)</t>
  </si>
  <si>
    <r>
      <t>C</t>
    </r>
    <r>
      <rPr>
        <sz val="5.5"/>
        <color rgb="FF000000"/>
        <rFont val="Calibri"/>
        <family val="2"/>
        <scheme val="minor"/>
      </rPr>
      <t>12</t>
    </r>
    <r>
      <rPr>
        <sz val="9.5"/>
        <color rgb="FF000000"/>
        <rFont val="Calibri"/>
        <family val="2"/>
        <scheme val="minor"/>
      </rPr>
      <t>F</t>
    </r>
    <r>
      <rPr>
        <sz val="5.5"/>
        <color rgb="FF000000"/>
        <rFont val="Calibri"/>
        <family val="2"/>
        <scheme val="minor"/>
      </rPr>
      <t>27</t>
    </r>
    <r>
      <rPr>
        <sz val="9.5"/>
        <color rgb="FF000000"/>
        <rFont val="Calibri"/>
        <family val="2"/>
        <scheme val="minor"/>
      </rPr>
      <t>N</t>
    </r>
  </si>
  <si>
    <t>perfluoro-N-methylmorpholine</t>
  </si>
  <si>
    <r>
      <t>C</t>
    </r>
    <r>
      <rPr>
        <sz val="5.5"/>
        <color rgb="FF000000"/>
        <rFont val="Calibri"/>
        <family val="2"/>
        <scheme val="minor"/>
      </rPr>
      <t>5</t>
    </r>
    <r>
      <rPr>
        <sz val="9.5"/>
        <color rgb="FF000000"/>
        <rFont val="Calibri"/>
        <family val="2"/>
        <scheme val="minor"/>
      </rPr>
      <t>F</t>
    </r>
    <r>
      <rPr>
        <sz val="5.5"/>
        <color rgb="FF000000"/>
        <rFont val="Calibri"/>
        <family val="2"/>
        <scheme val="minor"/>
      </rPr>
      <t>11</t>
    </r>
    <r>
      <rPr>
        <sz val="9.5"/>
        <color rgb="FF000000"/>
        <rFont val="Calibri"/>
        <family val="2"/>
        <scheme val="minor"/>
      </rPr>
      <t>NO</t>
    </r>
  </si>
  <si>
    <t>Perfluorotripropylamine</t>
  </si>
  <si>
    <r>
      <t>C</t>
    </r>
    <r>
      <rPr>
        <sz val="5.5"/>
        <color rgb="FF000000"/>
        <rFont val="Calibri"/>
        <family val="2"/>
        <scheme val="minor"/>
      </rPr>
      <t>9</t>
    </r>
    <r>
      <rPr>
        <sz val="9.5"/>
        <color rgb="FF000000"/>
        <rFont val="Calibri"/>
        <family val="2"/>
        <scheme val="minor"/>
      </rPr>
      <t>F</t>
    </r>
    <r>
      <rPr>
        <sz val="5.5"/>
        <color rgb="FF000000"/>
        <rFont val="Calibri"/>
        <family val="2"/>
        <scheme val="minor"/>
      </rPr>
      <t>21</t>
    </r>
    <r>
      <rPr>
        <sz val="9.5"/>
        <color rgb="FF000000"/>
        <rFont val="Calibri"/>
        <family val="2"/>
        <scheme val="minor"/>
      </rPr>
      <t>N</t>
    </r>
  </si>
  <si>
    <r>
      <rPr>
        <b/>
        <sz val="14"/>
        <color theme="1"/>
        <rFont val="Calibri"/>
        <family val="2"/>
        <scheme val="minor"/>
      </rPr>
      <t xml:space="preserve">General ODS containment requirements:
</t>
    </r>
    <r>
      <rPr>
        <sz val="11"/>
        <color theme="1"/>
        <rFont val="Calibri"/>
        <family val="2"/>
        <scheme val="minor"/>
      </rPr>
      <t xml:space="preserve">
I. Undertakings shall take all precautionary measures practicable to </t>
    </r>
    <r>
      <rPr>
        <b/>
        <sz val="11"/>
        <color theme="1"/>
        <rFont val="Calibri"/>
        <family val="2"/>
        <scheme val="minor"/>
      </rPr>
      <t>prevent and minimise any leakages and emissions of ODS</t>
    </r>
    <r>
      <rPr>
        <sz val="11"/>
        <color theme="1"/>
        <rFont val="Calibri"/>
        <family val="2"/>
        <scheme val="minor"/>
      </rPr>
      <t xml:space="preserve">.
II. Undertakings operating refrigeration, air conditioning or heat pump equipment, or fire protection systems, including their circuits, which contain controlled ODS shall ensure that the stationary equipment or system is leak checked by </t>
    </r>
    <r>
      <rPr>
        <b/>
        <sz val="11"/>
        <color theme="1"/>
        <rFont val="Calibri"/>
        <family val="2"/>
        <scheme val="minor"/>
      </rPr>
      <t>a certified person</t>
    </r>
    <r>
      <rPr>
        <sz val="11"/>
        <color theme="1"/>
        <rFont val="Calibri"/>
        <family val="2"/>
        <scheme val="minor"/>
      </rPr>
      <t xml:space="preserve"> as a minimum at the mandatory frequencies outlined in table 1 below, which are determined by the refrigerant charge size of the equipment:
</t>
    </r>
  </si>
  <si>
    <r>
      <rPr>
        <b/>
        <sz val="14"/>
        <color rgb="FFFF0000"/>
        <rFont val="Calibri"/>
        <family val="2"/>
        <scheme val="minor"/>
      </rPr>
      <t>Table 1. Mandatory Leak Checking Frequencies</t>
    </r>
    <r>
      <rPr>
        <sz val="14"/>
        <color rgb="FFFF0000"/>
        <rFont val="Calibri"/>
        <family val="2"/>
        <scheme val="minor"/>
      </rPr>
      <t xml:space="preserve"> </t>
    </r>
  </si>
  <si>
    <r>
      <t xml:space="preserve">III. Where a  leak of ODS is detected, the ODS Regulation requires operators to </t>
    </r>
    <r>
      <rPr>
        <b/>
        <sz val="11"/>
        <color theme="1"/>
        <rFont val="Calibri"/>
        <family val="2"/>
        <scheme val="minor"/>
      </rPr>
      <t xml:space="preserve">complete a repair as soon as possible </t>
    </r>
    <r>
      <rPr>
        <sz val="11"/>
        <color theme="1"/>
        <rFont val="Calibri"/>
        <family val="2"/>
        <scheme val="minor"/>
      </rPr>
      <t xml:space="preserve">and in any event within 14 days in order to minimise any futher leakage. However, it should be noted that </t>
    </r>
    <r>
      <rPr>
        <b/>
        <sz val="11"/>
        <color rgb="FFFF0000"/>
        <rFont val="Calibri"/>
        <family val="2"/>
        <scheme val="minor"/>
      </rPr>
      <t>while a unit of equipment which contains an ODS refrigerant can continue to be used after the 1st January 2015, should the unit leak refrigerant, it can no longer be topped up with ODS refrigerants</t>
    </r>
    <r>
      <rPr>
        <b/>
        <sz val="11"/>
        <color theme="1"/>
        <rFont val="Calibri"/>
        <family val="2"/>
        <scheme val="minor"/>
      </rPr>
      <t xml:space="preserve"> </t>
    </r>
    <r>
      <rPr>
        <sz val="11"/>
        <color theme="1"/>
        <rFont val="Calibri"/>
        <family val="2"/>
        <scheme val="minor"/>
      </rPr>
      <t xml:space="preserve">(for example R12 and R22) in order to repair the system. If a leak occurs, the refrigerant gas in the system would either have to be completely replaced with an alternative non-ODS gas (if feasible) or the whole system would have to be replaced with an alternative system. 
IV. The ODS  Regulation require that a </t>
    </r>
    <r>
      <rPr>
        <b/>
        <sz val="11"/>
        <color theme="1"/>
        <rFont val="Calibri"/>
        <family val="2"/>
        <scheme val="minor"/>
      </rPr>
      <t xml:space="preserve">repaired leak is checked by a certified person within one month after the repair </t>
    </r>
    <r>
      <rPr>
        <sz val="11"/>
        <color theme="1"/>
        <rFont val="Calibri"/>
        <family val="2"/>
        <scheme val="minor"/>
      </rPr>
      <t xml:space="preserve">to ensure that the repair has been effective. However, this recheck can take place on the same day that the leak is fixed after the system has been repaired and is back in balanced operation.
V. The operator of equipment containing ODS is required to </t>
    </r>
    <r>
      <rPr>
        <b/>
        <sz val="11"/>
        <color theme="1"/>
        <rFont val="Calibri"/>
        <family val="2"/>
        <scheme val="minor"/>
      </rPr>
      <t xml:space="preserve">maintain records </t>
    </r>
    <r>
      <rPr>
        <sz val="11"/>
        <color theme="1"/>
        <rFont val="Calibri"/>
        <family val="2"/>
        <scheme val="minor"/>
      </rPr>
      <t xml:space="preserve">for each piece of equipment containing 3kg or more of ODS as specified by Article 23(3) of the ODS Regulations up to and including its decommissioning. It is recommended that these records are maintained for at least 5 years.  
VI. A certified person for the purpose of undertaking leak checking shall </t>
    </r>
    <r>
      <rPr>
        <b/>
        <sz val="11"/>
        <color theme="1"/>
        <rFont val="Calibri"/>
        <family val="2"/>
        <scheme val="minor"/>
      </rPr>
      <t>hold an appropriate cetificate</t>
    </r>
    <r>
      <rPr>
        <sz val="11"/>
        <color theme="1"/>
        <rFont val="Calibri"/>
        <family val="2"/>
        <scheme val="minor"/>
      </rPr>
      <t xml:space="preserve">. In order to demonstrate compliance with this requirement, it is recommended that a copy of the refrigeration technician's certificate is obtained and retained on file for inspection. A certificate for leak checking F-Gases in similar equipment,  such as the QQI (formerly FETAC) </t>
    </r>
    <r>
      <rPr>
        <b/>
        <sz val="11"/>
        <color theme="1"/>
        <rFont val="Calibri"/>
        <family val="2"/>
        <scheme val="minor"/>
      </rPr>
      <t>F-Gas handling certificate or equivalent, is acceptable</t>
    </r>
    <r>
      <rPr>
        <sz val="11"/>
        <color theme="1"/>
        <rFont val="Calibri"/>
        <family val="2"/>
        <scheme val="minor"/>
      </rPr>
      <t xml:space="preserve">. </t>
    </r>
  </si>
  <si>
    <r>
      <rPr>
        <b/>
        <sz val="18"/>
        <color rgb="FFFF0000"/>
        <rFont val="Calibri"/>
        <family val="2"/>
        <scheme val="minor"/>
      </rPr>
      <t xml:space="preserve">IMPORTANT: </t>
    </r>
    <r>
      <rPr>
        <sz val="11"/>
        <color rgb="FFFF0000"/>
        <rFont val="Calibri"/>
        <family val="2"/>
        <scheme val="minor"/>
      </rPr>
      <t xml:space="preserve">This document does not purport to be and should not be considered a legal interpretation of the legislation referred to herein. Although every effort has been made to ensure the accuracy of the material contained in this document, complete accuracy cannot be guaranteed. Neither the Environmental Protection Agency nor the authors accept any responsibility whatsoever for loss or damage occasioned, or claimed to have been occasioned, in part or in full as a consequence of any person acting or refraining from acting, as a result of a matter contained in this publication. </t>
    </r>
  </si>
  <si>
    <r>
      <t xml:space="preserve">Fluorinated Greenhouse Gases (F-gases) subject to control are listed in Annex I and Annex II of the F-Gas Regulation </t>
    </r>
    <r>
      <rPr>
        <b/>
        <sz val="18"/>
        <rFont val="Calibri"/>
        <family val="2"/>
        <scheme val="minor"/>
      </rPr>
      <t>(EU 2024/573).</t>
    </r>
  </si>
  <si>
    <r>
      <rPr>
        <b/>
        <sz val="14"/>
        <color theme="1"/>
        <rFont val="Calibri"/>
        <family val="2"/>
        <scheme val="minor"/>
      </rPr>
      <t>General F-Gas Containment Requirements</t>
    </r>
    <r>
      <rPr>
        <b/>
        <sz val="11"/>
        <color theme="1"/>
        <rFont val="Calibri"/>
        <family val="2"/>
        <scheme val="minor"/>
      </rPr>
      <t xml:space="preserve">
</t>
    </r>
    <r>
      <rPr>
        <sz val="11"/>
        <color theme="1"/>
        <rFont val="Calibri"/>
        <family val="2"/>
        <scheme val="minor"/>
      </rPr>
      <t>I. The intentional release of fluorinated greenhouse gases into the atmosphere shall be prohibited where the release is not technically necessary for the intended use.
II. Operators of equipment that contains fluorinated greenhouse gases shall take precautions to prevent the unintentional release (‘leakage’) of those gases. They shall take all measures which   are technically and economically feasible to minimise leakage of fluorinated greenhouse gases.
III. Where a leakage of fluorinated greenhouse gases is detected, the operators shall ensure that the equipment is repaired without undue delay.</t>
    </r>
  </si>
  <si>
    <r>
      <rPr>
        <b/>
        <sz val="14"/>
        <color theme="1"/>
        <rFont val="Calibri"/>
        <family val="2"/>
        <scheme val="minor"/>
      </rPr>
      <t xml:space="preserve">Leak Checking Requirements for </t>
    </r>
    <r>
      <rPr>
        <b/>
        <sz val="14"/>
        <color rgb="FFFF0000"/>
        <rFont val="Calibri"/>
        <family val="2"/>
        <scheme val="minor"/>
      </rPr>
      <t>refrigerant gas</t>
    </r>
    <r>
      <rPr>
        <b/>
        <sz val="11"/>
        <color theme="1"/>
        <rFont val="Calibri"/>
        <family val="2"/>
        <scheme val="minor"/>
      </rPr>
      <t xml:space="preserve">
</t>
    </r>
    <r>
      <rPr>
        <sz val="11"/>
        <color theme="1"/>
        <rFont val="Calibri"/>
        <family val="2"/>
        <scheme val="minor"/>
      </rPr>
      <t>I. The threshold for mandatory leak checking is determined by the charge size of the refrigerant expressed in tonnes carbon dioxide equivalent (tCO2eq). The CO2 equivalent  of an F-gas is calculated by multiplying the mass in tonnes by the Global Global Warming Potential (GWP) of that particular refrigerant gas.</t>
    </r>
    <r>
      <rPr>
        <b/>
        <sz val="11"/>
        <color theme="1"/>
        <rFont val="Calibri"/>
        <family val="2"/>
        <scheme val="minor"/>
      </rPr>
      <t xml:space="preserve">
II. </t>
    </r>
    <r>
      <rPr>
        <sz val="11"/>
        <color theme="1"/>
        <rFont val="Calibri"/>
        <family val="2"/>
        <scheme val="minor"/>
      </rPr>
      <t>Stationary refrigeration, air conditioning and heat pump equipment containing 5 tCO2eq of F-gases or more (10 tCO2eq or more if the refrigerant is hermetically sealed within the equipment) must be checked for refrigerant leakage by certified personnel at the following minimum frequencies oulined in table 1:</t>
    </r>
    <r>
      <rPr>
        <b/>
        <sz val="11"/>
        <color theme="1"/>
        <rFont val="Calibri"/>
        <family val="2"/>
        <scheme val="minor"/>
      </rPr>
      <t xml:space="preserve">
III. </t>
    </r>
    <r>
      <rPr>
        <sz val="11"/>
        <color theme="1"/>
        <rFont val="Calibri"/>
        <family val="2"/>
        <scheme val="minor"/>
      </rPr>
      <t>Newly installed equipment should be checked for leakage immediately after they have been put into service.</t>
    </r>
  </si>
  <si>
    <r>
      <rPr>
        <b/>
        <sz val="14"/>
        <color theme="1"/>
        <rFont val="Calibri"/>
        <family val="2"/>
        <scheme val="minor"/>
      </rPr>
      <t xml:space="preserve">Leak Checking Requirements for </t>
    </r>
    <r>
      <rPr>
        <b/>
        <sz val="14"/>
        <color rgb="FFFF0000"/>
        <rFont val="Calibri"/>
        <family val="2"/>
        <scheme val="minor"/>
      </rPr>
      <t>Electrical Switchgear</t>
    </r>
    <r>
      <rPr>
        <b/>
        <sz val="11"/>
        <color theme="1"/>
        <rFont val="Calibri"/>
        <family val="2"/>
        <scheme val="minor"/>
      </rPr>
      <t xml:space="preserve">
</t>
    </r>
    <r>
      <rPr>
        <sz val="11"/>
        <color theme="1"/>
        <rFont val="Calibri"/>
        <family val="2"/>
        <scheme val="minor"/>
      </rPr>
      <t>Electrical switchgear</t>
    </r>
    <r>
      <rPr>
        <b/>
        <sz val="11"/>
        <color theme="1"/>
        <rFont val="Calibri"/>
        <family val="2"/>
        <scheme val="minor"/>
      </rPr>
      <t xml:space="preserve"> </t>
    </r>
    <r>
      <rPr>
        <sz val="11"/>
        <color theme="1"/>
        <rFont val="Calibri"/>
        <family val="2"/>
        <scheme val="minor"/>
      </rPr>
      <t xml:space="preserve">is not subject to leak checking provided the equipment complies with the following:
a. It has a tested leakage rate of &lt;0.1 % per year as set out in technical specifications and is labelled accordingly,
b. It is equipped with a pressure or density monitoring device, or
c. It contains less than 6 kg of F-gas.
If these exemptions apply, mandatory equipment F-Gas records are not required. However, it is recommended as best practice to maintain records which detail: 
• the quantity of installed SF6 (i.e. the equipment’s charge of SF6);
• monitoring for leakage;
• the detection and repair of leaks;
• the quantities of SF6 used to top-up equipment;
• the decommissioning of equipment and the recovery of SF6, and
• the name of the F-Gas certified technician. 
</t>
    </r>
  </si>
  <si>
    <r>
      <rPr>
        <b/>
        <sz val="14"/>
        <color rgb="FF000000"/>
        <rFont val="Calibri"/>
        <family val="2"/>
      </rPr>
      <t>Leak checking requirements for</t>
    </r>
    <r>
      <rPr>
        <b/>
        <sz val="14"/>
        <color rgb="FFFF0000"/>
        <rFont val="Calibri"/>
        <family val="2"/>
      </rPr>
      <t xml:space="preserve"> Stationary Fire Protection Equipmen</t>
    </r>
    <r>
      <rPr>
        <sz val="14"/>
        <color rgb="FFFF0000"/>
        <rFont val="Calibri"/>
        <family val="2"/>
      </rPr>
      <t>t</t>
    </r>
    <r>
      <rPr>
        <sz val="11"/>
        <color rgb="FF000000"/>
        <rFont val="Calibri"/>
        <family val="2"/>
      </rPr>
      <t xml:space="preserve">
Leak checking requirements for stationary fire protection equipment shall be considered to be fulfilled provided the following two conditions are met: 
 a. The inspection regime meets ISO 14520 or EN 15004 (related to design and properties of fire extinguishing systems), and 
b. The fire protection equipment is inspected in accordance with the frequencies outlined in Table 1. above. 
</t>
    </r>
  </si>
  <si>
    <r>
      <rPr>
        <b/>
        <sz val="14"/>
        <color rgb="FF000000"/>
        <rFont val="Calibri"/>
        <family val="2"/>
      </rPr>
      <t xml:space="preserve">Requirements for </t>
    </r>
    <r>
      <rPr>
        <b/>
        <sz val="14"/>
        <color rgb="FFFF0000"/>
        <rFont val="Calibri"/>
        <family val="2"/>
      </rPr>
      <t>Automatic Leak Detection Systems</t>
    </r>
    <r>
      <rPr>
        <b/>
        <sz val="11"/>
        <color rgb="FF000000"/>
        <rFont val="Calibri"/>
        <family val="2"/>
      </rPr>
      <t xml:space="preserve">
</t>
    </r>
    <r>
      <rPr>
        <sz val="11"/>
        <color rgb="FF000000"/>
        <rFont val="Calibri"/>
        <family val="2"/>
      </rPr>
      <t>There are two criteria in the EU F-Gas Regulation for the mandatory installation of an automated leak detection system outlined below:
I. CO2 eq: Operators of stationary refrigeration, air conditioning, heat pump and fire protection equipment containing 500 tCO2eq of F-gases or more shall ensure that the equipment is provided with a leak detection system which    alerts the operator or a service company of any leakage.  Leak detection systems must be checked at least once every 12 months to ensure their proper functioning and records of this should be maintained for at least 5 years. 
II. SF6: Operators of electrical switchgear and organic rankine cycles containing SF6 in quantities of 500 tCO2eq or more and installed from 1 January 2017 shall ensure that this equipment is provided with a leak detection system which alerts the operator or a service company of any leakage. Leak detection systems must be checked at least once every 6 years to ensure their proper functioning and it is recommended that records of this should be maintained for at least 5 years.</t>
    </r>
  </si>
  <si>
    <r>
      <rPr>
        <b/>
        <sz val="14"/>
        <color rgb="FF000000"/>
        <rFont val="Calibri"/>
        <family val="2"/>
      </rPr>
      <t>Leakage Detection/Repairs</t>
    </r>
    <r>
      <rPr>
        <b/>
        <sz val="11"/>
        <color rgb="FF000000"/>
        <rFont val="Calibri"/>
        <family val="2"/>
      </rPr>
      <t xml:space="preserve">
</t>
    </r>
    <r>
      <rPr>
        <sz val="11"/>
        <color rgb="FF000000"/>
        <rFont val="Calibri"/>
        <family val="2"/>
      </rPr>
      <t>I.</t>
    </r>
    <r>
      <rPr>
        <b/>
        <sz val="11"/>
        <color rgb="FF000000"/>
        <rFont val="Calibri"/>
        <family val="2"/>
      </rPr>
      <t xml:space="preserve"> </t>
    </r>
    <r>
      <rPr>
        <sz val="11"/>
        <color rgb="FF000000"/>
        <rFont val="Calibri"/>
        <family val="2"/>
      </rPr>
      <t>Where a leakage of fluorinated greenho</t>
    </r>
    <r>
      <rPr>
        <sz val="11"/>
        <rFont val="Calibri"/>
        <family val="2"/>
      </rPr>
      <t>use gases is detected, the operators shall ensure that the equipment is repaired without undue delay.
II. Where the equipment is subject to leak checks under Article 4(1</t>
    </r>
    <r>
      <rPr>
        <sz val="11"/>
        <color rgb="FF000000"/>
        <rFont val="Calibri"/>
        <family val="2"/>
      </rPr>
      <t>), and a leak in the equipment has been repaired, the operators shall ensure that the equipment is checked by a certified technician within one month after the repair to verify that the repair has been effective. This recheck can take place on the same day that the leak is fixed once the system has been repaired and the system has returned to balanced, normal operation.</t>
    </r>
    <r>
      <rPr>
        <b/>
        <sz val="11"/>
        <rFont val="Calibri"/>
        <family val="2"/>
      </rPr>
      <t xml:space="preserve">
</t>
    </r>
    <r>
      <rPr>
        <sz val="11"/>
        <rFont val="Calibri"/>
        <family val="2"/>
      </rPr>
      <t xml:space="preserve">III. Where the cause of the leakage has been identified, it shall be indicated in the equipment records. </t>
    </r>
  </si>
  <si>
    <r>
      <rPr>
        <b/>
        <sz val="14"/>
        <color rgb="FF000000"/>
        <rFont val="Calibri"/>
        <family val="2"/>
      </rPr>
      <t>Certification Requirements</t>
    </r>
    <r>
      <rPr>
        <b/>
        <sz val="11"/>
        <color rgb="FF000000"/>
        <rFont val="Calibri"/>
        <family val="2"/>
      </rPr>
      <t xml:space="preserve">
</t>
    </r>
    <r>
      <rPr>
        <sz val="11"/>
        <color rgb="FF000000"/>
        <rFont val="Calibri"/>
        <family val="2"/>
      </rPr>
      <t xml:space="preserve">I. Personnel and companies who, for a third party,  install, service, maintain, repair, decommission or leak check  stationary refrigeration, air conditioning, heat pump of fire protection equipment containing or relying on F-Gases </t>
    </r>
    <r>
      <rPr>
        <b/>
        <sz val="11"/>
        <color rgb="FFFF0000"/>
        <rFont val="Calibri"/>
        <family val="2"/>
      </rPr>
      <t>must be certified under the F-Gas Regulations</t>
    </r>
    <r>
      <rPr>
        <sz val="11"/>
        <color rgb="FF000000"/>
        <rFont val="Calibri"/>
        <family val="2"/>
      </rPr>
      <t xml:space="preserve">.
II. Personnel who install, service, maintain, repair or decommission electrical switchgear containing or relying on SF6 </t>
    </r>
    <r>
      <rPr>
        <b/>
        <sz val="11"/>
        <color rgb="FFFF0000"/>
        <rFont val="Calibri"/>
        <family val="2"/>
      </rPr>
      <t>must be certified under the F-Gas Regulations.</t>
    </r>
    <r>
      <rPr>
        <b/>
        <sz val="11"/>
        <color rgb="FF000000"/>
        <rFont val="Calibri"/>
        <family val="2"/>
      </rPr>
      <t xml:space="preserve">
</t>
    </r>
  </si>
  <si>
    <r>
      <rPr>
        <b/>
        <sz val="14"/>
        <color rgb="FF000000"/>
        <rFont val="Calibri"/>
        <family val="2"/>
      </rPr>
      <t>Equipment and Leak Checking Records</t>
    </r>
    <r>
      <rPr>
        <b/>
        <sz val="11"/>
        <color rgb="FF000000"/>
        <rFont val="Calibri"/>
        <family val="2"/>
      </rPr>
      <t xml:space="preserve">
</t>
    </r>
    <r>
      <rPr>
        <sz val="11"/>
        <rFont val="Calibri"/>
        <family val="2"/>
      </rPr>
      <t xml:space="preserve">The operator of equipment containing F-gases is required to maintain specified records  for each piece of equipment which is subject to mandatory leak checking.   Copies of F-gas records shall be maintained for at least five years and made available for inspection by the Environmental Protection Agency upon request. A copy of the records shall also be held by the contractor who carried out the work for a period of at least five years. The records must contain certain information specified by the EU F-Gas Regulations.
</t>
    </r>
    <r>
      <rPr>
        <b/>
        <sz val="11"/>
        <rFont val="Calibri"/>
        <family val="2"/>
      </rPr>
      <t xml:space="preserve">
(a) the quantity and type of fluorinated greenhouse gases installed; 
(b) the quantities of fluorinated greenhouse gases added during installation, maintenance or servicing or due to leakage; 
(c) whether the quantities of installed fluorinated greenhouse gases have been recycled or reclaimed, including the name and address of the recycling or reclamation facility and, where applicable, the certificate number; 
(d) the quantity of fluorinated greenhouse gases recovered; 
(e) the identity of the undertaking which installed, serviced, maintained and where applicable repaired or decommissioned the equipment, including, where applicable, the number of its certificate; 
(f) the dates and results of mandatory leak checks carried out under Article 4(1) to (3); 
(g) if the equipment was decommissioned, the measures taken to recover and dispose of the fluorinated greenhouse gases.  
Note:
</t>
    </r>
    <r>
      <rPr>
        <sz val="11"/>
        <rFont val="Calibri"/>
        <family val="2"/>
      </rPr>
      <t xml:space="preserve">It is considered best practice that records of the installation, servicing, maintenance, repairing, decommissioning  and leak checking of stationary refrigeration, air conditioning, heat pumps  and fire protection equipment </t>
    </r>
    <r>
      <rPr>
        <u/>
        <sz val="11"/>
        <rFont val="Calibri"/>
        <family val="2"/>
      </rPr>
      <t xml:space="preserve">which is not subject to statutory leak checking requirements as per Article 4(1) to (3) of the F-Gas Regulation </t>
    </r>
    <r>
      <rPr>
        <sz val="11"/>
        <rFont val="Calibri"/>
        <family val="2"/>
      </rPr>
      <t>are also maintained by the operator for at least five years. Likewise, it is considered best practice that copies of such records are maintained by the contractor undertaking any such work.
As the operator of equipment containing F-Gas refrigerants, you are also required under Regulation 12(2)(b) of the European Union (Fluorinated Greenhouse Gas) Regulations 2016 to establish and maintain records of the movement of any waste refrigerant gas which arises.</t>
    </r>
    <r>
      <rPr>
        <b/>
        <sz val="11"/>
        <rFont val="Calibri"/>
        <family val="2"/>
      </rPr>
      <t xml:space="preserve">
</t>
    </r>
    <r>
      <rPr>
        <b/>
        <sz val="11"/>
        <color rgb="FF000000"/>
        <rFont val="Calibri"/>
        <family val="2"/>
      </rPr>
      <t xml:space="preserve">
</t>
    </r>
  </si>
  <si>
    <r>
      <rPr>
        <b/>
        <sz val="20"/>
        <color rgb="FFFF0000"/>
        <rFont val="Calibri"/>
        <family val="2"/>
        <scheme val="minor"/>
      </rPr>
      <t>EPAs role in ODS &amp; F-Gas</t>
    </r>
    <r>
      <rPr>
        <b/>
        <sz val="11"/>
        <rFont val="Calibri"/>
        <family val="2"/>
        <scheme val="minor"/>
      </rPr>
      <t xml:space="preserve">
</t>
    </r>
    <r>
      <rPr>
        <sz val="11"/>
        <rFont val="Calibri"/>
        <family val="2"/>
        <scheme val="minor"/>
      </rPr>
      <t xml:space="preserve">The Agency is the competent authority for the national enforcement of:
</t>
    </r>
    <r>
      <rPr>
        <b/>
        <sz val="11"/>
        <rFont val="Calibri"/>
        <family val="2"/>
        <scheme val="minor"/>
      </rPr>
      <t xml:space="preserve">I. The Regulation (EU) No. 2024/573 of the European Parliament and of the Council of 07 February 2024 on fluorinated greenhouse gases, amending Directive (EU) 2019/1937 and repealing Regulation (EU) No 517/2014. 
</t>
    </r>
    <r>
      <rPr>
        <sz val="11"/>
        <rFont val="Calibri"/>
        <family val="2"/>
        <scheme val="minor"/>
      </rPr>
      <t xml:space="preserve">
The objective of the EU F-Gas Regulation is to protect the environment and combat climate change by reducing and preventing emissions to atmosphere of F-Gases and driving a switch to the use of low GWP F-gases or other non-F-Gas alternatives. The EU F-Gas Regulation presents two strategies to reduce F-gas emissions:
</t>
    </r>
    <r>
      <rPr>
        <b/>
        <sz val="11"/>
        <rFont val="Calibri"/>
        <family val="2"/>
        <scheme val="minor"/>
      </rPr>
      <t xml:space="preserve">1. Containment: </t>
    </r>
    <r>
      <rPr>
        <sz val="11"/>
        <rFont val="Calibri"/>
        <family val="2"/>
        <scheme val="minor"/>
      </rPr>
      <t xml:space="preserve">Prevent leakage and emissions through proactive leak checks on certain categories of equipment, repair of leaks within one month, training and recovery of F-gases during equipment decommissioning, and
</t>
    </r>
    <r>
      <rPr>
        <b/>
        <sz val="11"/>
        <rFont val="Calibri"/>
        <family val="2"/>
        <scheme val="minor"/>
      </rPr>
      <t>2. Phase-Down:</t>
    </r>
    <r>
      <rPr>
        <sz val="11"/>
        <rFont val="Calibri"/>
        <family val="2"/>
        <scheme val="minor"/>
      </rPr>
      <t xml:space="preserve">  Reduce the use of high GWP HFC refrigerants through the following measures
   </t>
    </r>
    <r>
      <rPr>
        <b/>
        <sz val="11"/>
        <rFont val="Calibri"/>
        <family val="2"/>
        <scheme val="minor"/>
      </rPr>
      <t xml:space="preserve"> 2.a</t>
    </r>
    <r>
      <rPr>
        <sz val="11"/>
        <rFont val="Calibri"/>
        <family val="2"/>
        <scheme val="minor"/>
      </rPr>
      <t xml:space="preserve"> Placing on the Market Bans for Equipment Relying on F-gas Refrigerants for their function (Article 11, Annex III): 
           Bans on the sale of specified categories of equipment by gas type and/or quantity are set for various dates from July 2007 until January 2025. For instance, stationary refrigeration that relies on refrigerant gases with a GWP ≥ 2,500 cannot be placed on the market from January 2020.  
   </t>
    </r>
    <r>
      <rPr>
        <b/>
        <sz val="11"/>
        <rFont val="Calibri"/>
        <family val="2"/>
        <scheme val="minor"/>
      </rPr>
      <t>2.b</t>
    </r>
    <r>
      <rPr>
        <sz val="11"/>
        <rFont val="Calibri"/>
        <family val="2"/>
        <scheme val="minor"/>
      </rPr>
      <t xml:space="preserve"> Control of Use of HFC Refrigerants (Article 13): 
         The service and maintenance of refrigeration equipment containing ≥ 40 tCO2eq of F-gases with a GWP ≥ 2,500 will be prohibited from January 2020 for virgin gases with the use of recycled and reclaimed gases allowed until January 2030.
</t>
    </r>
    <r>
      <rPr>
        <b/>
        <sz val="11"/>
        <rFont val="Calibri"/>
        <family val="2"/>
        <scheme val="minor"/>
      </rPr>
      <t xml:space="preserve">   2.c </t>
    </r>
    <r>
      <rPr>
        <sz val="11"/>
        <rFont val="Calibri"/>
        <family val="2"/>
        <scheme val="minor"/>
      </rPr>
      <t xml:space="preserve">Reduction in the Quantity (“Phase Down”) of HFC Refrigerants placed on the Market:
         Since 2015, the amount of bulk HFC gases that can be placed on the market by importers or producers has been subject to quantitative limits. 
         These limits will decrease in a series of step-downs until 2030 when the annual quantity of HFCs placed on the market and available to operators will be reduced by 79% of the baseline. Baseline data is the annual average of gas sales from 2009-2012.      
These measures will lead to the adoption of low GWP F-gases or non-F-gas alternatives such as ammonia, hydrocarbons and carbon dioxide instead of the high GWP F-gases currently used. These measures will result in a significant reduction in greenhouse gas emissions. </t>
    </r>
    <r>
      <rPr>
        <sz val="11"/>
        <color theme="10"/>
        <rFont val="Calibri"/>
        <family val="2"/>
        <scheme val="minor"/>
      </rPr>
      <t xml:space="preserve">
</t>
    </r>
    <r>
      <rPr>
        <b/>
        <sz val="11"/>
        <color theme="1"/>
        <rFont val="Calibri"/>
        <family val="2"/>
        <scheme val="minor"/>
      </rPr>
      <t xml:space="preserve">
II. Regulation (EU) No. 2024/590 of the European Parliament and of the Council of 07 February 2024 on substances that deplete the ozone layer, and repealing Regulation (EC) No. 1005/2009.
</t>
    </r>
    <r>
      <rPr>
        <sz val="11"/>
        <rFont val="Calibri"/>
        <family val="2"/>
        <scheme val="minor"/>
      </rPr>
      <t xml:space="preserve">
ODS are long-lived chemicals that contain chlorine and/or bromine and can deplete the stratospheric ozone layer. Commonly known ODS include CFCs, halons and HCFCs.  HCFCs are still in use as refrigerants in old Refrigeration and Air Conditioning (RAC) equipment. The key requirement of the ODS Regulation is the phasing-out of the use of ODS. A ban on the use of all ODS for the maintenance or servicing of existing refrigeration, air conditioning and heat pump equipment is in place since 1st January 2015.</t>
    </r>
  </si>
  <si>
    <r>
      <rPr>
        <b/>
        <sz val="18"/>
        <color rgb="FFFF0000"/>
        <rFont val="Calibri"/>
        <family val="2"/>
        <scheme val="minor"/>
      </rPr>
      <t>Glossary:</t>
    </r>
    <r>
      <rPr>
        <b/>
        <sz val="11"/>
        <color theme="1"/>
        <rFont val="Calibri"/>
        <family val="2"/>
        <scheme val="minor"/>
      </rPr>
      <t xml:space="preserve">
Electrical Switchgear:</t>
    </r>
    <r>
      <rPr>
        <sz val="11"/>
        <color theme="1"/>
        <rFont val="Calibri"/>
        <family val="2"/>
        <scheme val="minor"/>
      </rPr>
      <t xml:space="preserve"> In an electric power system, switchgear is composed of electrical disconnect switches, fuses or circuit breakers used to control, protect and isolate electrical equipment. Switchgear is used both to de-energize equipment to allow work to be done and to clear faults downstream. This type of equipment is directly linked to the reliability of the electricity supply. This type of equipment often contains sulphur hexafluoride (SF6) as an electrical arc suppressant. SF6 is an F-gas subject to regulation by the EU F-Gas Regulation.</t>
    </r>
    <r>
      <rPr>
        <b/>
        <sz val="11"/>
        <color theme="1"/>
        <rFont val="Calibri"/>
        <family val="2"/>
        <scheme val="minor"/>
      </rPr>
      <t xml:space="preserve">
Fire protection equipment:</t>
    </r>
    <r>
      <rPr>
        <sz val="11"/>
        <color theme="1"/>
        <rFont val="Calibri"/>
        <family val="2"/>
        <scheme val="minor"/>
      </rPr>
      <t xml:space="preserve"> Means the equipment and systems utilised in fire prevention or suppression applications and includes fire extinguishers.
</t>
    </r>
    <r>
      <rPr>
        <b/>
        <sz val="11"/>
        <color theme="1"/>
        <rFont val="Calibri"/>
        <family val="2"/>
        <scheme val="minor"/>
      </rPr>
      <t xml:space="preserve">
Global warming potential (GWP): </t>
    </r>
    <r>
      <rPr>
        <sz val="11"/>
        <color theme="1"/>
        <rFont val="Calibri"/>
        <family val="2"/>
        <scheme val="minor"/>
      </rPr>
      <t xml:space="preserve">Means the climatic warming potential of a greenhouse gas relative to that of carbon dioxide (‘CO2’), calculated in terms of the 100-year warming potential of one kilogram of a greenhouse gas relative to one kilogram of CO2, as set out in Annexes I, II and IV or in the case of mixtures, calculated in accordance with Annex IV. 
</t>
    </r>
    <r>
      <rPr>
        <b/>
        <sz val="11"/>
        <color theme="1"/>
        <rFont val="Calibri"/>
        <family val="2"/>
        <scheme val="minor"/>
      </rPr>
      <t>Heat pump:</t>
    </r>
    <r>
      <rPr>
        <sz val="11"/>
        <color theme="1"/>
        <rFont val="Calibri"/>
        <family val="2"/>
        <scheme val="minor"/>
      </rPr>
      <t xml:space="preserve"> Means a device or installation that extracts heat at low temperature from air, water or earth and supplies heat. 
</t>
    </r>
    <r>
      <rPr>
        <b/>
        <sz val="11"/>
        <color theme="1"/>
        <rFont val="Calibri"/>
        <family val="2"/>
        <scheme val="minor"/>
      </rPr>
      <t xml:space="preserve">
Hermetically sealed system: </t>
    </r>
    <r>
      <rPr>
        <sz val="11"/>
        <color theme="1"/>
        <rFont val="Calibri"/>
        <family val="2"/>
        <scheme val="minor"/>
      </rPr>
      <t xml:space="preserve">Means equipment in which all fluorinated greenhouse gas containing parts are made tight by welding, brazing or a similar permanent connection, which may include capped valves or capped service ports that allow proper repair or disposal, and which have a tested leakage rate of less than 3 grams per year under a pressure of at least a quarter of the maximum allowable pressure. 
</t>
    </r>
    <r>
      <rPr>
        <b/>
        <sz val="11"/>
        <color theme="1"/>
        <rFont val="Calibri"/>
        <family val="2"/>
        <scheme val="minor"/>
      </rPr>
      <t xml:space="preserve">Leak Detection System: </t>
    </r>
    <r>
      <rPr>
        <sz val="11"/>
        <color theme="1"/>
        <rFont val="Calibri"/>
        <family val="2"/>
        <scheme val="minor"/>
      </rPr>
      <t xml:space="preserve">Means a calibrated mechanical, electrical or electronic device for detecting leakage of fluorinated greenhouse gases which, on detection, alerts the operator. 
</t>
    </r>
    <r>
      <rPr>
        <b/>
        <sz val="11"/>
        <color theme="1"/>
        <rFont val="Calibri"/>
        <family val="2"/>
        <scheme val="minor"/>
      </rPr>
      <t>Operator:</t>
    </r>
    <r>
      <rPr>
        <sz val="11"/>
        <color theme="1"/>
        <rFont val="Calibri"/>
        <family val="2"/>
        <scheme val="minor"/>
      </rPr>
      <t xml:space="preserve"> Means the natural or legal person exercising actual power over the technical functioning of the equipment and systems covered by this Regulation, a Member State may, in defined, specific situations, designate the owner as being responsible for the operator's obligations. 
</t>
    </r>
    <r>
      <rPr>
        <b/>
        <sz val="11"/>
        <color theme="1"/>
        <rFont val="Calibri"/>
        <family val="2"/>
        <scheme val="minor"/>
      </rPr>
      <t>Stationary:</t>
    </r>
    <r>
      <rPr>
        <sz val="11"/>
        <color theme="1"/>
        <rFont val="Calibri"/>
        <family val="2"/>
        <scheme val="minor"/>
      </rPr>
      <t xml:space="preserve"> Means not normally in transit during operation and includes moveable room air-conditioning appliances.
</t>
    </r>
    <r>
      <rPr>
        <b/>
        <sz val="11"/>
        <color theme="1"/>
        <rFont val="Calibri"/>
        <family val="2"/>
        <scheme val="minor"/>
      </rPr>
      <t xml:space="preserve">Tonne(s) of CO2 equivalent: </t>
    </r>
    <r>
      <rPr>
        <sz val="11"/>
        <color theme="1"/>
        <rFont val="Calibri"/>
        <family val="2"/>
        <scheme val="minor"/>
      </rPr>
      <t xml:space="preserve">Means a quantity of greenhouse gases expressed as the product of the weight of the greenhouse gases in metric tonnes and of their global warming potential. 
</t>
    </r>
  </si>
  <si>
    <r>
      <rPr>
        <b/>
        <sz val="18"/>
        <color rgb="FFFF0000"/>
        <rFont val="Calibri"/>
        <family val="2"/>
        <scheme val="minor"/>
      </rPr>
      <t>EPA Guidance:</t>
    </r>
    <r>
      <rPr>
        <sz val="11"/>
        <color theme="1"/>
        <rFont val="Calibri"/>
        <family val="2"/>
        <scheme val="minor"/>
      </rPr>
      <t xml:space="preserve">
Further information and guidance is available at www.fgases.ie and www.ozone.ie  
The following specific guidance should be of particular relevance: 
</t>
    </r>
    <r>
      <rPr>
        <sz val="11"/>
        <color rgb="FFFF0000"/>
        <rFont val="Calibri"/>
        <family val="2"/>
        <scheme val="minor"/>
      </rPr>
      <t xml:space="preserve">
</t>
    </r>
  </si>
  <si>
    <r>
      <rPr>
        <b/>
        <sz val="11"/>
        <rFont val="Calibri"/>
        <family val="2"/>
        <scheme val="minor"/>
      </rPr>
      <t>Summary Guidance to compliance with the ODS and F-gas Regulations</t>
    </r>
    <r>
      <rPr>
        <sz val="11"/>
        <rFont val="Calibri"/>
        <family val="2"/>
        <scheme val="minor"/>
      </rPr>
      <t>:</t>
    </r>
    <r>
      <rPr>
        <u/>
        <sz val="11"/>
        <color theme="10"/>
        <rFont val="Calibri"/>
        <family val="2"/>
        <scheme val="minor"/>
      </rPr>
      <t xml:space="preserve"> 1 IRL Summary Guidance to Compliance with the ODS and F-gas Regulations V1.0 </t>
    </r>
  </si>
  <si>
    <r>
      <rPr>
        <b/>
        <sz val="11"/>
        <rFont val="Calibri"/>
        <family val="2"/>
        <scheme val="minor"/>
      </rPr>
      <t xml:space="preserve">Summary Guidance Operators of Equipment containing SF6 and PFCs: </t>
    </r>
    <r>
      <rPr>
        <u/>
        <sz val="11"/>
        <color theme="10"/>
        <rFont val="Calibri"/>
        <family val="2"/>
        <scheme val="minor"/>
      </rPr>
      <t xml:space="preserve">9IRLsummary guidanceoperatorsofequipmentcontaining SF6and pfcs </t>
    </r>
  </si>
  <si>
    <r>
      <rPr>
        <b/>
        <sz val="11"/>
        <rFont val="Calibri"/>
        <family val="2"/>
        <scheme val="minor"/>
      </rPr>
      <t>Summary Guide to the new leak checking requirements:</t>
    </r>
    <r>
      <rPr>
        <u/>
        <sz val="11"/>
        <color theme="10"/>
        <rFont val="Calibri"/>
        <family val="2"/>
        <scheme val="minor"/>
      </rPr>
      <t xml:space="preserve"> 5 IRL Summary guide to the new leakchecking requirements</t>
    </r>
  </si>
  <si>
    <r>
      <rPr>
        <b/>
        <sz val="11"/>
        <rFont val="Calibri"/>
        <family val="2"/>
        <scheme val="minor"/>
      </rPr>
      <t>Summary guide to the hfc phase down:</t>
    </r>
    <r>
      <rPr>
        <u/>
        <sz val="11"/>
        <color theme="10"/>
        <rFont val="Calibri"/>
        <family val="2"/>
        <scheme val="minor"/>
      </rPr>
      <t xml:space="preserve"> 6 IRL Summaryguidetothehfcphase down </t>
    </r>
  </si>
  <si>
    <r>
      <rPr>
        <b/>
        <sz val="11"/>
        <rFont val="Calibri"/>
        <family val="2"/>
        <scheme val="minor"/>
      </rPr>
      <t>Ods and f-gas contractors guidance fire protection:</t>
    </r>
    <r>
      <rPr>
        <u/>
        <sz val="11"/>
        <color theme="10"/>
        <rFont val="Calibri"/>
        <family val="2"/>
        <scheme val="minor"/>
      </rPr>
      <t xml:space="preserve"> 4 IRL Ods f-gas contractors guidance fire protection</t>
    </r>
  </si>
  <si>
    <t>2015 Progress of Ireland towards the F-Gas Phase Down November 2017</t>
  </si>
  <si>
    <t>A123</t>
  </si>
  <si>
    <t xml:space="preserve">Additional  Notes </t>
  </si>
  <si>
    <t>Quantity of Refrigerant/total charge in Equipment when full (kilograms)</t>
  </si>
  <si>
    <r>
      <t>Date of verification leak check completed to confirm repair was successful (</t>
    </r>
    <r>
      <rPr>
        <sz val="11"/>
        <rFont val="Calibri"/>
        <family val="2"/>
        <scheme val="minor"/>
      </rPr>
      <t xml:space="preserve">must be at least 24hours after repair) </t>
    </r>
  </si>
  <si>
    <r>
      <t xml:space="preserve">Result of leak check:  PASS or FAIL  </t>
    </r>
    <r>
      <rPr>
        <sz val="11"/>
        <rFont val="Calibri"/>
        <family val="2"/>
        <scheme val="minor"/>
      </rPr>
      <t xml:space="preserve">(i.e. was it successful) </t>
    </r>
  </si>
  <si>
    <t>Summary actions undertaken as a result of last leak test fail, if applicable 
 (e.g. equipment repair / replacement / post-repair leak test / topped-up with x kg of gas / change of gas type / decommissioning / recovery of waste gas for recycling or disposal/ etc.)</t>
  </si>
  <si>
    <t xml:space="preserve">Where gases were added were they virgin gases OR recycled/reclaimed gases </t>
  </si>
  <si>
    <t xml:space="preserve">If gases were removed from site, provide name of recycling/ reclamation/ disposal facility </t>
  </si>
  <si>
    <t>Controlled ozone depleting substances (ODS) subject to the ODS Regulation are listed in Annex I of the ODS Regulation (EU 2024/590).</t>
  </si>
  <si>
    <t xml:space="preserve">Stationary Equipment Types </t>
  </si>
  <si>
    <t xml:space="preserve">Refrigeration equipment </t>
  </si>
  <si>
    <t xml:space="preserve">Air-conditioning equipment </t>
  </si>
  <si>
    <t xml:space="preserve">Heat pumps </t>
  </si>
  <si>
    <t>Fire protection equipment</t>
  </si>
  <si>
    <t>Organic Rankine Cycles</t>
  </si>
  <si>
    <t>Electrical switchgear</t>
  </si>
  <si>
    <t>Other</t>
  </si>
  <si>
    <t>EXAMPLE</t>
  </si>
  <si>
    <t xml:space="preserve">Pipe failure </t>
  </si>
  <si>
    <t>PASS</t>
  </si>
  <si>
    <t xml:space="preserve">Quanity (kg) of gas added during maintenance/servicing or due to leakage </t>
  </si>
  <si>
    <t xml:space="preserve">Recycled </t>
  </si>
  <si>
    <t xml:space="preserve">ACME Ltd </t>
  </si>
  <si>
    <t>A. Bloggs</t>
  </si>
  <si>
    <t xml:space="preserve">Pipe replacement, top up with 1kg gas and verification leak check. No waste gas generated. </t>
  </si>
  <si>
    <t>INCI012345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</si>
</sst>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0.00_-;\-&quot;£&quot;* #,##0.00_-;_-&quot;£&quot;* &quot;-&quot;??_-;_-@_-"/>
  </numFmts>
  <fonts count="41" x14ac:knownFonts="1">
    <font>
      <sz val="11"/>
      <color theme="1"/>
      <name val="Calibri"/>
      <family val="2"/>
      <scheme val="minor"/>
    </font>
    <font>
      <b/>
      <sz val="11"/>
      <color rgb="FF000000"/>
      <name val="Calibri"/>
      <family val="2"/>
    </font>
    <font>
      <sz val="11"/>
      <color rgb="FF000000"/>
      <name val="Calibri"/>
      <family val="2"/>
    </font>
    <font>
      <b/>
      <sz val="11"/>
      <color theme="1"/>
      <name val="Calibri"/>
      <family val="2"/>
      <scheme val="minor"/>
    </font>
    <font>
      <sz val="11"/>
      <name val="Calibri"/>
      <family val="2"/>
      <scheme val="minor"/>
    </font>
    <font>
      <b/>
      <sz val="11"/>
      <name val="Calibri"/>
      <family val="2"/>
      <scheme val="minor"/>
    </font>
    <font>
      <b/>
      <sz val="11"/>
      <name val="Calibri"/>
      <family val="2"/>
    </font>
    <font>
      <u/>
      <sz val="11"/>
      <color theme="10"/>
      <name val="Calibri"/>
      <family val="2"/>
      <scheme val="minor"/>
    </font>
    <font>
      <sz val="11"/>
      <color rgb="FFFF0000"/>
      <name val="Calibri"/>
      <family val="2"/>
      <scheme val="minor"/>
    </font>
    <font>
      <sz val="9"/>
      <name val="Times New Roman"/>
      <family val="1"/>
    </font>
    <font>
      <sz val="10"/>
      <name val="Arial"/>
      <family val="2"/>
    </font>
    <font>
      <sz val="11"/>
      <color indexed="8"/>
      <name val="Arial"/>
      <family val="2"/>
    </font>
    <font>
      <sz val="10"/>
      <color indexed="8"/>
      <name val="Arial"/>
      <family val="2"/>
    </font>
    <font>
      <sz val="10"/>
      <color rgb="FF000000"/>
      <name val="Times New Roman"/>
      <family val="1"/>
    </font>
    <font>
      <sz val="9"/>
      <color indexed="81"/>
      <name val="Tahoma"/>
      <family val="2"/>
    </font>
    <font>
      <b/>
      <u/>
      <sz val="11"/>
      <name val="Calibri"/>
      <family val="2"/>
      <scheme val="minor"/>
    </font>
    <font>
      <b/>
      <sz val="14"/>
      <color theme="1"/>
      <name val="Calibri"/>
      <family val="2"/>
      <scheme val="minor"/>
    </font>
    <font>
      <b/>
      <sz val="20"/>
      <color theme="1"/>
      <name val="Calibri"/>
      <family val="2"/>
      <scheme val="minor"/>
    </font>
    <font>
      <b/>
      <sz val="14"/>
      <color rgb="FFFF0000"/>
      <name val="Calibri"/>
      <family val="2"/>
      <scheme val="minor"/>
    </font>
    <font>
      <sz val="11"/>
      <color theme="10"/>
      <name val="Calibri"/>
      <family val="2"/>
      <scheme val="minor"/>
    </font>
    <font>
      <b/>
      <sz val="18"/>
      <color theme="1"/>
      <name val="Calibri"/>
      <family val="2"/>
      <scheme val="minor"/>
    </font>
    <font>
      <b/>
      <sz val="11"/>
      <color rgb="FFFF0000"/>
      <name val="Calibri"/>
      <family val="2"/>
      <scheme val="minor"/>
    </font>
    <font>
      <b/>
      <sz val="11"/>
      <color rgb="FFFF0000"/>
      <name val="Calibri"/>
      <family val="2"/>
    </font>
    <font>
      <b/>
      <sz val="20"/>
      <color rgb="FFFF0000"/>
      <name val="Calibri"/>
      <family val="2"/>
      <scheme val="minor"/>
    </font>
    <font>
      <b/>
      <sz val="18"/>
      <color rgb="FFFF0000"/>
      <name val="Calibri"/>
      <family val="2"/>
      <scheme val="minor"/>
    </font>
    <font>
      <b/>
      <sz val="14"/>
      <color rgb="FF000000"/>
      <name val="Calibri"/>
      <family val="2"/>
    </font>
    <font>
      <b/>
      <sz val="14"/>
      <color rgb="FFFF0000"/>
      <name val="Calibri"/>
      <family val="2"/>
    </font>
    <font>
      <sz val="14"/>
      <color rgb="FFFF0000"/>
      <name val="Calibri"/>
      <family val="2"/>
    </font>
    <font>
      <sz val="14"/>
      <color rgb="FFFF0000"/>
      <name val="Calibri"/>
      <family val="2"/>
      <scheme val="minor"/>
    </font>
    <font>
      <sz val="9.5"/>
      <color rgb="FF000000"/>
      <name val="Calibri"/>
      <family val="2"/>
      <scheme val="minor"/>
    </font>
    <font>
      <vertAlign val="subscript"/>
      <sz val="9"/>
      <color rgb="FF000000"/>
      <name val="Calibri"/>
      <family val="2"/>
      <scheme val="minor"/>
    </font>
    <font>
      <sz val="5.5"/>
      <color rgb="FF000000"/>
      <name val="Calibri"/>
      <family val="2"/>
      <scheme val="minor"/>
    </font>
    <font>
      <b/>
      <sz val="18"/>
      <name val="Calibri"/>
      <family val="2"/>
      <scheme val="minor"/>
    </font>
    <font>
      <sz val="9"/>
      <color rgb="FF000000"/>
      <name val="Calibri"/>
      <family val="2"/>
      <scheme val="minor"/>
    </font>
    <font>
      <b/>
      <sz val="10"/>
      <color rgb="FF000000"/>
      <name val="Calibri"/>
      <family val="2"/>
      <scheme val="minor"/>
    </font>
    <font>
      <b/>
      <sz val="10"/>
      <color theme="1"/>
      <name val="Calibri"/>
      <family val="2"/>
      <scheme val="minor"/>
    </font>
    <font>
      <sz val="11"/>
      <name val="Calibri"/>
      <family val="2"/>
    </font>
    <font>
      <u/>
      <sz val="11"/>
      <name val="Calibri"/>
      <family val="2"/>
    </font>
    <font>
      <b/>
      <sz val="18"/>
      <color rgb="FF000000"/>
      <name val="Calibri"/>
      <family val="2"/>
      <scheme val="minor"/>
    </font>
    <font>
      <sz val="8"/>
      <name val="Calibri"/>
      <family val="2"/>
      <scheme val="minor"/>
    </font>
    <font>
      <b/>
      <u/>
      <sz val="11"/>
      <color theme="1"/>
      <name val="Calibri"/>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indexed="15"/>
        <bgColor indexed="64"/>
      </patternFill>
    </fill>
    <fill>
      <patternFill patternType="solid">
        <fgColor indexed="5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59996337778862885"/>
        <bgColor indexed="64"/>
      </patternFill>
    </fill>
    <fill>
      <patternFill patternType="solid">
        <fgColor theme="9" tint="0.79998168889431442"/>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s>
  <cellStyleXfs count="20">
    <xf numFmtId="0" fontId="0" fillId="0" borderId="0"/>
    <xf numFmtId="0" fontId="7" fillId="0" borderId="0" applyNumberFormat="0" applyFill="0" applyBorder="0" applyAlignment="0" applyProtection="0"/>
    <xf numFmtId="49" fontId="9" fillId="0" borderId="1" applyNumberFormat="0" applyFont="0" applyFill="0" applyBorder="0" applyProtection="0">
      <alignment horizontal="left" vertical="center"/>
    </xf>
    <xf numFmtId="49" fontId="9" fillId="0" borderId="2" applyNumberFormat="0" applyFont="0" applyFill="0" applyBorder="0" applyProtection="0">
      <alignment horizontal="left" vertical="center"/>
    </xf>
    <xf numFmtId="0" fontId="10" fillId="0" borderId="0"/>
    <xf numFmtId="43" fontId="10" fillId="0" borderId="0" applyFont="0" applyFill="0" applyBorder="0" applyAlignment="0" applyProtection="0"/>
    <xf numFmtId="164" fontId="10" fillId="0" borderId="0" applyFont="0" applyFill="0" applyBorder="0" applyAlignment="0" applyProtection="0"/>
    <xf numFmtId="0" fontId="11" fillId="3" borderId="3">
      <alignment horizontal="center" vertical="center" wrapText="1"/>
    </xf>
    <xf numFmtId="0" fontId="10" fillId="0" borderId="4"/>
    <xf numFmtId="4" fontId="9" fillId="0" borderId="1">
      <alignment horizontal="right" vertical="center"/>
    </xf>
    <xf numFmtId="0" fontId="12" fillId="0" borderId="0">
      <alignment vertical="top"/>
    </xf>
    <xf numFmtId="0" fontId="10" fillId="0" borderId="0"/>
    <xf numFmtId="0" fontId="13" fillId="0" borderId="0"/>
    <xf numFmtId="0" fontId="10" fillId="4" borderId="0" applyNumberFormat="0" applyFont="0" applyBorder="0" applyAlignment="0" applyProtection="0"/>
    <xf numFmtId="9" fontId="12" fillId="0" borderId="0" applyFont="0" applyFill="0" applyBorder="0" applyAlignment="0" applyProtection="0">
      <alignment vertical="top"/>
    </xf>
    <xf numFmtId="9" fontId="12" fillId="0" borderId="0" applyFont="0" applyFill="0" applyBorder="0" applyAlignment="0" applyProtection="0"/>
    <xf numFmtId="9" fontId="10" fillId="0" borderId="0" applyFont="0" applyFill="0" applyBorder="0" applyAlignment="0" applyProtection="0"/>
    <xf numFmtId="0" fontId="12" fillId="0" borderId="0">
      <alignment vertical="top"/>
    </xf>
    <xf numFmtId="0" fontId="10" fillId="0" borderId="0"/>
    <xf numFmtId="0" fontId="9" fillId="0" borderId="0"/>
  </cellStyleXfs>
  <cellXfs count="83">
    <xf numFmtId="0" fontId="0" fillId="0" borderId="0" xfId="0"/>
    <xf numFmtId="0" fontId="0" fillId="0" borderId="0" xfId="0" applyAlignment="1">
      <alignment wrapText="1"/>
    </xf>
    <xf numFmtId="0" fontId="1" fillId="6" borderId="5" xfId="0" applyFont="1" applyFill="1" applyBorder="1" applyAlignment="1">
      <alignment horizontal="left" vertical="top" wrapText="1"/>
    </xf>
    <xf numFmtId="0" fontId="20" fillId="2" borderId="5" xfId="0" applyFont="1" applyFill="1" applyBorder="1" applyAlignment="1">
      <alignment horizontal="center" wrapText="1"/>
    </xf>
    <xf numFmtId="0" fontId="8" fillId="7" borderId="5" xfId="0" applyFont="1" applyFill="1" applyBorder="1" applyAlignment="1">
      <alignment horizontal="justify" vertical="center"/>
    </xf>
    <xf numFmtId="0" fontId="3" fillId="7" borderId="5" xfId="0" applyFont="1" applyFill="1" applyBorder="1" applyAlignment="1">
      <alignment vertical="top" wrapText="1"/>
    </xf>
    <xf numFmtId="0" fontId="8" fillId="7" borderId="0" xfId="0" applyFont="1" applyFill="1" applyAlignment="1">
      <alignment vertical="top" wrapText="1"/>
    </xf>
    <xf numFmtId="0" fontId="7" fillId="7" borderId="0" xfId="1" applyFill="1"/>
    <xf numFmtId="0" fontId="7" fillId="7" borderId="0" xfId="1" applyFill="1" applyAlignment="1">
      <alignment wrapText="1"/>
    </xf>
    <xf numFmtId="0" fontId="19" fillId="7" borderId="5" xfId="1" applyFont="1" applyFill="1" applyBorder="1" applyAlignment="1">
      <alignment vertical="center" wrapText="1"/>
    </xf>
    <xf numFmtId="0" fontId="3" fillId="6" borderId="5" xfId="0" applyFont="1" applyFill="1" applyBorder="1" applyAlignment="1">
      <alignment horizontal="left" vertical="center" wrapText="1"/>
    </xf>
    <xf numFmtId="0" fontId="0" fillId="6" borderId="5" xfId="0" applyFill="1" applyBorder="1" applyAlignment="1">
      <alignment horizontal="left" vertical="center" wrapText="1"/>
    </xf>
    <xf numFmtId="0" fontId="2" fillId="6" borderId="5" xfId="0" applyFont="1" applyFill="1" applyBorder="1" applyAlignment="1">
      <alignment horizontal="left" vertical="center" wrapText="1"/>
    </xf>
    <xf numFmtId="0" fontId="1" fillId="6" borderId="5" xfId="0" applyFont="1" applyFill="1" applyBorder="1" applyAlignment="1">
      <alignment horizontal="left" vertical="center" wrapText="1"/>
    </xf>
    <xf numFmtId="0" fontId="28" fillId="0" borderId="5" xfId="0" applyFont="1" applyBorder="1" applyAlignment="1">
      <alignment horizontal="left" vertical="center" wrapText="1"/>
    </xf>
    <xf numFmtId="0" fontId="5" fillId="2" borderId="1" xfId="0" applyFont="1" applyFill="1" applyBorder="1" applyAlignment="1">
      <alignment horizontal="center" vertical="center" wrapText="1"/>
    </xf>
    <xf numFmtId="0" fontId="0" fillId="0" borderId="1" xfId="0" applyBorder="1" applyProtection="1">
      <protection locked="0"/>
    </xf>
    <xf numFmtId="0" fontId="0" fillId="5" borderId="1" xfId="0" applyFill="1" applyBorder="1" applyProtection="1">
      <protection locked="0"/>
    </xf>
    <xf numFmtId="0" fontId="0" fillId="0" borderId="1" xfId="0" applyBorder="1" applyAlignment="1" applyProtection="1">
      <alignment horizontal="center" vertical="center"/>
      <protection locked="0"/>
    </xf>
    <xf numFmtId="0" fontId="4" fillId="0" borderId="1" xfId="0" applyFont="1" applyBorder="1" applyProtection="1">
      <protection locked="0"/>
    </xf>
    <xf numFmtId="11" fontId="0" fillId="0" borderId="1" xfId="0" applyNumberFormat="1" applyBorder="1" applyAlignment="1" applyProtection="1">
      <alignment horizontal="center" vertical="center"/>
      <protection locked="0"/>
    </xf>
    <xf numFmtId="2" fontId="0" fillId="5" borderId="1" xfId="0" applyNumberFormat="1"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right" vertical="center"/>
      <protection locked="0"/>
    </xf>
    <xf numFmtId="0" fontId="17" fillId="5" borderId="1" xfId="0" applyFont="1" applyFill="1" applyBorder="1" applyAlignment="1">
      <alignment horizontal="center"/>
    </xf>
    <xf numFmtId="9" fontId="0" fillId="0" borderId="1" xfId="0" applyNumberFormat="1" applyBorder="1" applyProtection="1">
      <protection locked="0"/>
    </xf>
    <xf numFmtId="0" fontId="17" fillId="5" borderId="1" xfId="0" applyFont="1" applyFill="1" applyBorder="1" applyAlignment="1">
      <alignment horizontal="left"/>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top" wrapText="1"/>
    </xf>
    <xf numFmtId="0" fontId="0" fillId="5" borderId="1" xfId="0" applyFill="1" applyBorder="1" applyAlignment="1" applyProtection="1">
      <alignment horizontal="center" vertical="center"/>
      <protection locked="0"/>
    </xf>
    <xf numFmtId="0" fontId="0" fillId="0" borderId="1" xfId="0" applyBorder="1"/>
    <xf numFmtId="0" fontId="8" fillId="0" borderId="5" xfId="0" applyFont="1" applyBorder="1" applyAlignment="1">
      <alignment horizontal="justify" vertical="center"/>
    </xf>
    <xf numFmtId="0" fontId="3" fillId="0" borderId="0" xfId="0" applyFont="1" applyAlignment="1">
      <alignment vertical="top" wrapText="1"/>
    </xf>
    <xf numFmtId="0" fontId="29" fillId="0" borderId="1" xfId="0" applyFont="1" applyBorder="1" applyAlignment="1">
      <alignment horizontal="right" vertical="center" wrapText="1"/>
    </xf>
    <xf numFmtId="0" fontId="29" fillId="0" borderId="1" xfId="0" applyFont="1" applyBorder="1" applyAlignment="1">
      <alignment horizontal="left" vertical="center" wrapText="1"/>
    </xf>
    <xf numFmtId="1" fontId="3" fillId="5" borderId="1" xfId="0" applyNumberFormat="1" applyFont="1" applyFill="1" applyBorder="1" applyAlignment="1">
      <alignment horizontal="left" vertical="center" wrapText="1"/>
    </xf>
    <xf numFmtId="1" fontId="0" fillId="0" borderId="1" xfId="0" applyNumberFormat="1" applyBorder="1" applyAlignment="1">
      <alignment horizontal="left" vertical="center" wrapText="1"/>
    </xf>
    <xf numFmtId="0" fontId="0" fillId="0" borderId="1" xfId="0" applyBorder="1" applyAlignment="1">
      <alignment vertical="center" wrapText="1"/>
    </xf>
    <xf numFmtId="0" fontId="29" fillId="8" borderId="1" xfId="0" applyFont="1" applyFill="1" applyBorder="1" applyAlignment="1">
      <alignment horizontal="left" vertical="center" wrapText="1"/>
    </xf>
    <xf numFmtId="2" fontId="0" fillId="0" borderId="1" xfId="0" applyNumberFormat="1" applyBorder="1" applyAlignment="1">
      <alignment horizontal="left" vertical="center" wrapText="1"/>
    </xf>
    <xf numFmtId="0" fontId="0" fillId="0" borderId="1" xfId="0" applyBorder="1" applyAlignment="1">
      <alignment horizontal="left" vertical="center"/>
    </xf>
    <xf numFmtId="0" fontId="29" fillId="0" borderId="1" xfId="0" applyFont="1" applyBorder="1" applyAlignment="1">
      <alignment horizontal="left" vertical="center"/>
    </xf>
    <xf numFmtId="0" fontId="29" fillId="0" borderId="1" xfId="0" applyFont="1" applyBorder="1" applyAlignment="1">
      <alignment horizontal="right" vertical="center"/>
    </xf>
    <xf numFmtId="0" fontId="29" fillId="8" borderId="1" xfId="0" applyFont="1" applyFill="1" applyBorder="1" applyAlignment="1">
      <alignment horizontal="left" vertical="center"/>
    </xf>
    <xf numFmtId="0" fontId="29" fillId="0" borderId="1" xfId="0" applyFont="1" applyBorder="1" applyAlignment="1">
      <alignment vertical="center" wrapText="1"/>
    </xf>
    <xf numFmtId="0" fontId="29" fillId="0" borderId="10" xfId="0" applyFont="1" applyBorder="1" applyAlignment="1">
      <alignment horizontal="left" vertical="center" wrapText="1"/>
    </xf>
    <xf numFmtId="0" fontId="29" fillId="0" borderId="10" xfId="0" applyFont="1" applyBorder="1" applyAlignment="1">
      <alignment horizontal="right" vertical="center" wrapText="1"/>
    </xf>
    <xf numFmtId="0" fontId="29" fillId="9" borderId="10" xfId="0" applyFont="1" applyFill="1" applyBorder="1" applyAlignment="1">
      <alignment horizontal="left" vertical="center" wrapText="1"/>
    </xf>
    <xf numFmtId="0" fontId="29" fillId="0" borderId="11" xfId="0" applyFont="1" applyBorder="1" applyAlignment="1">
      <alignment horizontal="left" vertical="center" wrapText="1"/>
    </xf>
    <xf numFmtId="0" fontId="29" fillId="0" borderId="11" xfId="0" applyFont="1" applyBorder="1" applyAlignment="1">
      <alignment horizontal="right" vertical="center" wrapText="1"/>
    </xf>
    <xf numFmtId="0" fontId="29" fillId="9" borderId="11" xfId="0" applyFont="1" applyFill="1" applyBorder="1" applyAlignment="1">
      <alignment horizontal="left" vertical="center" wrapText="1"/>
    </xf>
    <xf numFmtId="0" fontId="29" fillId="0" borderId="12" xfId="0" applyFont="1" applyBorder="1" applyAlignment="1">
      <alignment horizontal="left" vertical="center" wrapText="1"/>
    </xf>
    <xf numFmtId="0" fontId="29" fillId="0" borderId="12" xfId="0" applyFont="1" applyBorder="1" applyAlignment="1">
      <alignment horizontal="right" vertical="center" wrapText="1"/>
    </xf>
    <xf numFmtId="0" fontId="29" fillId="9" borderId="12" xfId="0" applyFont="1" applyFill="1" applyBorder="1" applyAlignment="1">
      <alignment horizontal="left" vertical="center" wrapText="1"/>
    </xf>
    <xf numFmtId="0" fontId="29" fillId="9" borderId="1" xfId="0" applyFont="1" applyFill="1" applyBorder="1" applyAlignment="1">
      <alignment horizontal="left" vertical="center" wrapText="1"/>
    </xf>
    <xf numFmtId="0" fontId="34" fillId="5" borderId="1" xfId="0" applyFont="1" applyFill="1" applyBorder="1" applyAlignment="1">
      <alignment vertical="center" wrapText="1"/>
    </xf>
    <xf numFmtId="0" fontId="35" fillId="5" borderId="1" xfId="0" applyFont="1" applyFill="1" applyBorder="1" applyAlignment="1">
      <alignment vertical="center"/>
    </xf>
    <xf numFmtId="14" fontId="0" fillId="0" borderId="1" xfId="0" applyNumberFormat="1" applyBorder="1" applyProtection="1">
      <protection locked="0"/>
    </xf>
    <xf numFmtId="0" fontId="0" fillId="0" borderId="1" xfId="0" applyBorder="1" applyAlignment="1" applyProtection="1">
      <alignment horizontal="center"/>
      <protection locked="0"/>
    </xf>
    <xf numFmtId="0" fontId="40" fillId="0" borderId="0" xfId="0" applyFont="1"/>
    <xf numFmtId="0" fontId="8" fillId="0" borderId="1" xfId="0" applyFont="1" applyBorder="1" applyAlignment="1" applyProtection="1">
      <alignment horizontal="left" vertical="center"/>
      <protection locked="0"/>
    </xf>
    <xf numFmtId="0" fontId="0" fillId="0" borderId="1" xfId="0" applyNumberFormat="1" applyBorder="1" applyProtection="1">
      <protection locked="0"/>
    </xf>
    <xf numFmtId="0" fontId="5" fillId="2" borderId="1" xfId="0" applyNumberFormat="1" applyFont="1" applyFill="1" applyBorder="1" applyAlignment="1">
      <alignment horizontal="center" vertical="center" wrapText="1"/>
    </xf>
    <xf numFmtId="0" fontId="0" fillId="0" borderId="1" xfId="0" applyNumberFormat="1" applyBorder="1" applyAlignment="1" applyProtection="1">
      <alignment horizontal="left" vertical="top" wrapText="1"/>
      <protection locked="0"/>
    </xf>
    <xf numFmtId="0" fontId="8" fillId="0" borderId="1" xfId="0" applyFont="1" applyBorder="1" applyAlignment="1" applyProtection="1">
      <alignment horizontal="center" vertical="center"/>
      <protection locked="0"/>
    </xf>
    <xf numFmtId="0" fontId="8" fillId="0" borderId="1" xfId="0" applyFont="1" applyBorder="1" applyProtection="1">
      <protection locked="0"/>
    </xf>
    <xf numFmtId="14" fontId="8" fillId="0" borderId="1" xfId="0" applyNumberFormat="1" applyFont="1" applyBorder="1" applyProtection="1">
      <protection locked="0"/>
    </xf>
    <xf numFmtId="0" fontId="8" fillId="5" borderId="1" xfId="0" applyFont="1" applyFill="1" applyBorder="1" applyAlignment="1" applyProtection="1">
      <alignment horizontal="center" vertical="center"/>
      <protection locked="0"/>
    </xf>
    <xf numFmtId="9" fontId="8" fillId="0" borderId="1" xfId="0" applyNumberFormat="1" applyFont="1" applyBorder="1" applyProtection="1">
      <protection locked="0"/>
    </xf>
    <xf numFmtId="0" fontId="8" fillId="0" borderId="1" xfId="0" applyNumberFormat="1" applyFont="1" applyBorder="1" applyProtection="1">
      <protection locked="0"/>
    </xf>
    <xf numFmtId="0" fontId="8" fillId="0" borderId="1" xfId="0" applyNumberFormat="1" applyFont="1" applyBorder="1" applyAlignment="1" applyProtection="1">
      <alignment horizontal="left" vertical="top" wrapText="1"/>
      <protection locked="0"/>
    </xf>
    <xf numFmtId="0" fontId="8" fillId="7" borderId="6" xfId="0" applyFont="1" applyFill="1" applyBorder="1" applyAlignment="1">
      <alignment horizontal="left" vertical="center" wrapText="1"/>
    </xf>
    <xf numFmtId="0" fontId="8" fillId="7" borderId="7" xfId="0" applyFont="1" applyFill="1" applyBorder="1" applyAlignment="1">
      <alignment horizontal="left" vertical="center" wrapText="1"/>
    </xf>
    <xf numFmtId="0" fontId="8" fillId="7" borderId="8" xfId="0" applyFont="1" applyFill="1" applyBorder="1" applyAlignment="1">
      <alignment horizontal="left" vertical="center" wrapText="1"/>
    </xf>
    <xf numFmtId="0" fontId="38" fillId="5" borderId="6" xfId="0" applyFont="1" applyFill="1" applyBorder="1" applyAlignment="1">
      <alignment horizontal="left" vertical="center" wrapText="1"/>
    </xf>
    <xf numFmtId="0" fontId="38" fillId="5" borderId="7" xfId="0" applyFont="1" applyFill="1" applyBorder="1" applyAlignment="1">
      <alignment horizontal="left" vertical="center" wrapText="1"/>
    </xf>
    <xf numFmtId="0" fontId="38" fillId="5" borderId="8" xfId="0" applyFont="1" applyFill="1" applyBorder="1" applyAlignment="1">
      <alignment horizontal="left" vertical="center" wrapText="1"/>
    </xf>
    <xf numFmtId="0" fontId="0" fillId="6" borderId="9"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cellXfs>
  <cellStyles count="20">
    <cellStyle name="2x indented GHG Textfiels" xfId="2" xr:uid="{4FADA86F-EF95-449C-8B55-687F4C0FE5C3}"/>
    <cellStyle name="5x indented GHG Textfiels" xfId="3" xr:uid="{C82C2645-1532-40E7-9796-2EFB727F0986}"/>
    <cellStyle name="AFE" xfId="4" xr:uid="{BF5ED589-DFBB-4859-B525-3851BAEEF7E0}"/>
    <cellStyle name="Comma 2" xfId="5" xr:uid="{D3950FD8-E50C-4C81-8EC1-1FA629EB14AD}"/>
    <cellStyle name="Currency 2" xfId="6" xr:uid="{2229A5BF-8D7B-4721-9240-17C4753751DC}"/>
    <cellStyle name="EEMS Header" xfId="7" xr:uid="{3BD01FA9-E046-4077-8D20-DE6BBD10D9A7}"/>
    <cellStyle name="EEMS row" xfId="8" xr:uid="{FD1E2FB0-BBEE-45F6-A11E-2FADE48639F8}"/>
    <cellStyle name="Hyperlink" xfId="1" builtinId="8"/>
    <cellStyle name="InputCells12_CRFReport-template" xfId="9" xr:uid="{4D300484-7CF3-42B7-A81F-22CE14BE4350}"/>
    <cellStyle name="Normal" xfId="0" builtinId="0"/>
    <cellStyle name="Normal 2" xfId="10" xr:uid="{8EF8E156-E26E-443F-8014-E825DD19F0E2}"/>
    <cellStyle name="Normal 3" xfId="11" xr:uid="{A2B54DCD-EAAD-4F76-A46A-E7C33163FC72}"/>
    <cellStyle name="Normal 4" xfId="12" xr:uid="{A484648C-2B29-4628-B8D5-0794C6CF12D1}"/>
    <cellStyle name="Normal GHG-Shade" xfId="13" xr:uid="{2BEE2515-FEA7-407A-928F-9CB740396E57}"/>
    <cellStyle name="Percent 2" xfId="14" xr:uid="{49668F9D-CD3C-41DE-8754-8480E8575350}"/>
    <cellStyle name="Percent 3" xfId="15" xr:uid="{F052CC6E-A376-483B-AE88-010B43679C20}"/>
    <cellStyle name="Percent 4" xfId="16" xr:uid="{1E9B7C63-FC4E-4892-85F3-9A5DD3683F1C}"/>
    <cellStyle name="Standard 2" xfId="17" xr:uid="{177A6D71-4AD2-4ECD-B96B-6DB5439FA837}"/>
    <cellStyle name="Tabref" xfId="18" xr:uid="{14FE3F5B-8818-40A0-992B-8DF0A2E8F16C}"/>
    <cellStyle name="Обычный_CRF2002 (1)" xfId="19" xr:uid="{20C6CBAB-0792-4242-A0C5-0DBEEF03A9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34</xdr:row>
      <xdr:rowOff>0</xdr:rowOff>
    </xdr:from>
    <xdr:to>
      <xdr:col>3</xdr:col>
      <xdr:colOff>327025</xdr:colOff>
      <xdr:row>34</xdr:row>
      <xdr:rowOff>6350</xdr:rowOff>
    </xdr:to>
    <xdr:grpSp>
      <xdr:nvGrpSpPr>
        <xdr:cNvPr id="2" name="Group 1">
          <a:extLst>
            <a:ext uri="{FF2B5EF4-FFF2-40B4-BE49-F238E27FC236}">
              <a16:creationId xmlns:a16="http://schemas.microsoft.com/office/drawing/2014/main" id="{C188F4A5-23DA-4149-B479-CA7CDFE0FB02}"/>
            </a:ext>
          </a:extLst>
        </xdr:cNvPr>
        <xdr:cNvGrpSpPr/>
      </xdr:nvGrpSpPr>
      <xdr:grpSpPr>
        <a:xfrm>
          <a:off x="0" y="12070080"/>
          <a:ext cx="4205605" cy="6350"/>
          <a:chOff x="0" y="0"/>
          <a:chExt cx="5814004" cy="6783"/>
        </a:xfrm>
      </xdr:grpSpPr>
      <xdr:sp macro="" textlink="">
        <xdr:nvSpPr>
          <xdr:cNvPr id="3" name="Shape 131126">
            <a:extLst>
              <a:ext uri="{FF2B5EF4-FFF2-40B4-BE49-F238E27FC236}">
                <a16:creationId xmlns:a16="http://schemas.microsoft.com/office/drawing/2014/main" id="{D7D54756-9B00-CA48-7C50-D1714B042778}"/>
              </a:ext>
            </a:extLst>
          </xdr:cNvPr>
          <xdr:cNvSpPr/>
        </xdr:nvSpPr>
        <xdr:spPr>
          <a:xfrm>
            <a:off x="0" y="0"/>
            <a:ext cx="5814004" cy="9144"/>
          </a:xfrm>
          <a:custGeom>
            <a:avLst/>
            <a:gdLst/>
            <a:ahLst/>
            <a:cxnLst/>
            <a:rect l="0" t="0" r="0" b="0"/>
            <a:pathLst>
              <a:path w="5814004" h="9144">
                <a:moveTo>
                  <a:pt x="0" y="0"/>
                </a:moveTo>
                <a:lnTo>
                  <a:pt x="5814004" y="0"/>
                </a:lnTo>
                <a:lnTo>
                  <a:pt x="5814004" y="9144"/>
                </a:lnTo>
                <a:lnTo>
                  <a:pt x="0" y="9144"/>
                </a:lnTo>
                <a:lnTo>
                  <a:pt x="0" y="0"/>
                </a:lnTo>
              </a:path>
            </a:pathLst>
          </a:custGeom>
          <a:ln w="0" cap="rnd">
            <a:round/>
          </a:ln>
        </xdr:spPr>
        <xdr:style>
          <a:lnRef idx="0">
            <a:srgbClr val="000000">
              <a:alpha val="0"/>
            </a:srgbClr>
          </a:lnRef>
          <a:fillRef idx="1">
            <a:srgbClr val="000000"/>
          </a:fillRef>
          <a:effectRef idx="0">
            <a:scrgbClr r="0" g="0" b="0"/>
          </a:effectRef>
          <a:fontRef idx="none"/>
        </xdr:style>
        <xdr:txBody>
          <a:bodyPr/>
          <a:lstStyle/>
          <a:p>
            <a:endParaRPr lang="en-IE"/>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55880</xdr:colOff>
      <xdr:row>0</xdr:row>
      <xdr:rowOff>6985</xdr:rowOff>
    </xdr:to>
    <xdr:grpSp>
      <xdr:nvGrpSpPr>
        <xdr:cNvPr id="6" name="Group 5">
          <a:extLst>
            <a:ext uri="{FF2B5EF4-FFF2-40B4-BE49-F238E27FC236}">
              <a16:creationId xmlns:a16="http://schemas.microsoft.com/office/drawing/2014/main" id="{6A59A627-3B22-4BC7-A45F-AE54E21C5A19}"/>
            </a:ext>
          </a:extLst>
        </xdr:cNvPr>
        <xdr:cNvGrpSpPr/>
      </xdr:nvGrpSpPr>
      <xdr:grpSpPr>
        <a:xfrm>
          <a:off x="0" y="0"/>
          <a:ext cx="2143760" cy="6985"/>
          <a:chOff x="0" y="0"/>
          <a:chExt cx="665994" cy="7200"/>
        </a:xfrm>
      </xdr:grpSpPr>
      <xdr:sp macro="" textlink="">
        <xdr:nvSpPr>
          <xdr:cNvPr id="7" name="Shape 131130">
            <a:extLst>
              <a:ext uri="{FF2B5EF4-FFF2-40B4-BE49-F238E27FC236}">
                <a16:creationId xmlns:a16="http://schemas.microsoft.com/office/drawing/2014/main" id="{0E525BA8-C614-83B6-31A7-3340AADF0B7E}"/>
              </a:ext>
            </a:extLst>
          </xdr:cNvPr>
          <xdr:cNvSpPr/>
        </xdr:nvSpPr>
        <xdr:spPr>
          <a:xfrm>
            <a:off x="0" y="0"/>
            <a:ext cx="665994" cy="9144"/>
          </a:xfrm>
          <a:custGeom>
            <a:avLst/>
            <a:gdLst/>
            <a:ahLst/>
            <a:cxnLst/>
            <a:rect l="0" t="0" r="0" b="0"/>
            <a:pathLst>
              <a:path w="665994" h="9144">
                <a:moveTo>
                  <a:pt x="0" y="0"/>
                </a:moveTo>
                <a:lnTo>
                  <a:pt x="665994" y="0"/>
                </a:lnTo>
                <a:lnTo>
                  <a:pt x="665994" y="9144"/>
                </a:lnTo>
                <a:lnTo>
                  <a:pt x="0" y="9144"/>
                </a:lnTo>
                <a:lnTo>
                  <a:pt x="0" y="0"/>
                </a:lnTo>
              </a:path>
            </a:pathLst>
          </a:custGeom>
          <a:ln w="0" cap="rnd">
            <a:round/>
          </a:ln>
        </xdr:spPr>
        <xdr:style>
          <a:lnRef idx="0">
            <a:srgbClr val="000000">
              <a:alpha val="0"/>
            </a:srgbClr>
          </a:lnRef>
          <a:fillRef idx="1">
            <a:srgbClr val="000000"/>
          </a:fillRef>
          <a:effectRef idx="0">
            <a:scrgbClr r="0" g="0" b="0"/>
          </a:effectRef>
          <a:fontRef idx="none"/>
        </xdr:style>
        <xdr:txBody>
          <a:bodyPr/>
          <a:lstStyle/>
          <a:p>
            <a:endParaRPr lang="en-IE"/>
          </a:p>
        </xdr:txBody>
      </xdr:sp>
    </xdr:grpSp>
    <xdr:clientData/>
  </xdr:twoCellAnchor>
  <xdr:twoCellAnchor>
    <xdr:from>
      <xdr:col>0</xdr:col>
      <xdr:colOff>0</xdr:colOff>
      <xdr:row>30</xdr:row>
      <xdr:rowOff>0</xdr:rowOff>
    </xdr:from>
    <xdr:to>
      <xdr:col>1</xdr:col>
      <xdr:colOff>55880</xdr:colOff>
      <xdr:row>30</xdr:row>
      <xdr:rowOff>6985</xdr:rowOff>
    </xdr:to>
    <xdr:grpSp>
      <xdr:nvGrpSpPr>
        <xdr:cNvPr id="8" name="Group 7">
          <a:extLst>
            <a:ext uri="{FF2B5EF4-FFF2-40B4-BE49-F238E27FC236}">
              <a16:creationId xmlns:a16="http://schemas.microsoft.com/office/drawing/2014/main" id="{7B86310A-D7B0-4DBC-8DE8-B60DADF3A29C}"/>
            </a:ext>
          </a:extLst>
        </xdr:cNvPr>
        <xdr:cNvGrpSpPr/>
      </xdr:nvGrpSpPr>
      <xdr:grpSpPr>
        <a:xfrm>
          <a:off x="0" y="9326880"/>
          <a:ext cx="2143760" cy="6985"/>
          <a:chOff x="0" y="0"/>
          <a:chExt cx="665994" cy="7200"/>
        </a:xfrm>
      </xdr:grpSpPr>
      <xdr:sp macro="" textlink="">
        <xdr:nvSpPr>
          <xdr:cNvPr id="9" name="Shape 131132">
            <a:extLst>
              <a:ext uri="{FF2B5EF4-FFF2-40B4-BE49-F238E27FC236}">
                <a16:creationId xmlns:a16="http://schemas.microsoft.com/office/drawing/2014/main" id="{092C3D1A-B4D1-B0DA-AB25-FD97124DFECC}"/>
              </a:ext>
            </a:extLst>
          </xdr:cNvPr>
          <xdr:cNvSpPr/>
        </xdr:nvSpPr>
        <xdr:spPr>
          <a:xfrm>
            <a:off x="0" y="0"/>
            <a:ext cx="665994" cy="9144"/>
          </a:xfrm>
          <a:custGeom>
            <a:avLst/>
            <a:gdLst/>
            <a:ahLst/>
            <a:cxnLst/>
            <a:rect l="0" t="0" r="0" b="0"/>
            <a:pathLst>
              <a:path w="665994" h="9144">
                <a:moveTo>
                  <a:pt x="0" y="0"/>
                </a:moveTo>
                <a:lnTo>
                  <a:pt x="665994" y="0"/>
                </a:lnTo>
                <a:lnTo>
                  <a:pt x="665994" y="9144"/>
                </a:lnTo>
                <a:lnTo>
                  <a:pt x="0" y="9144"/>
                </a:lnTo>
                <a:lnTo>
                  <a:pt x="0" y="0"/>
                </a:lnTo>
              </a:path>
            </a:pathLst>
          </a:custGeom>
          <a:ln w="0" cap="rnd">
            <a:round/>
          </a:ln>
        </xdr:spPr>
        <xdr:style>
          <a:lnRef idx="0">
            <a:srgbClr val="000000">
              <a:alpha val="0"/>
            </a:srgbClr>
          </a:lnRef>
          <a:fillRef idx="1">
            <a:srgbClr val="000000"/>
          </a:fillRef>
          <a:effectRef idx="0">
            <a:scrgbClr r="0" g="0" b="0"/>
          </a:effectRef>
          <a:fontRef idx="none"/>
        </xdr:style>
        <xdr:txBody>
          <a:bodyPr/>
          <a:lstStyle/>
          <a:p>
            <a:endParaRPr lang="en-IE"/>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0</xdr:col>
      <xdr:colOff>5581649</xdr:colOff>
      <xdr:row>5</xdr:row>
      <xdr:rowOff>1695450</xdr:rowOff>
    </xdr:to>
    <xdr:pic>
      <xdr:nvPicPr>
        <xdr:cNvPr id="4" name="Picture 3">
          <a:extLst>
            <a:ext uri="{FF2B5EF4-FFF2-40B4-BE49-F238E27FC236}">
              <a16:creationId xmlns:a16="http://schemas.microsoft.com/office/drawing/2014/main" id="{C89670C9-033E-46D1-8882-07546189E1B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38475"/>
          <a:ext cx="5581649" cy="16954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6667500</xdr:colOff>
      <xdr:row>5</xdr:row>
      <xdr:rowOff>276225</xdr:rowOff>
    </xdr:from>
    <xdr:to>
      <xdr:col>0</xdr:col>
      <xdr:colOff>12772262</xdr:colOff>
      <xdr:row>5</xdr:row>
      <xdr:rowOff>3028606</xdr:rowOff>
    </xdr:to>
    <xdr:pic>
      <xdr:nvPicPr>
        <xdr:cNvPr id="4" name="Picture 3">
          <a:extLst>
            <a:ext uri="{FF2B5EF4-FFF2-40B4-BE49-F238E27FC236}">
              <a16:creationId xmlns:a16="http://schemas.microsoft.com/office/drawing/2014/main" id="{F6BEE7D8-F559-F807-15F1-6506E8C8DF80}"/>
            </a:ext>
          </a:extLst>
        </xdr:cNvPr>
        <xdr:cNvPicPr>
          <a:picLocks noChangeAspect="1"/>
        </xdr:cNvPicPr>
      </xdr:nvPicPr>
      <xdr:blipFill>
        <a:blip xmlns:r="http://schemas.openxmlformats.org/officeDocument/2006/relationships" r:embed="rId1"/>
        <a:stretch>
          <a:fillRect/>
        </a:stretch>
      </xdr:blipFill>
      <xdr:spPr>
        <a:xfrm>
          <a:off x="6667500" y="3448050"/>
          <a:ext cx="6104762" cy="2752381"/>
        </a:xfrm>
        <a:prstGeom prst="rect">
          <a:avLst/>
        </a:prstGeom>
      </xdr:spPr>
    </xdr:pic>
    <xdr:clientData/>
  </xdr:twoCellAnchor>
  <xdr:twoCellAnchor editAs="oneCell">
    <xdr:from>
      <xdr:col>0</xdr:col>
      <xdr:colOff>66675</xdr:colOff>
      <xdr:row>5</xdr:row>
      <xdr:rowOff>457200</xdr:rowOff>
    </xdr:from>
    <xdr:to>
      <xdr:col>0</xdr:col>
      <xdr:colOff>6133342</xdr:colOff>
      <xdr:row>5</xdr:row>
      <xdr:rowOff>2457200</xdr:rowOff>
    </xdr:to>
    <xdr:pic>
      <xdr:nvPicPr>
        <xdr:cNvPr id="5" name="Picture 4">
          <a:extLst>
            <a:ext uri="{FF2B5EF4-FFF2-40B4-BE49-F238E27FC236}">
              <a16:creationId xmlns:a16="http://schemas.microsoft.com/office/drawing/2014/main" id="{52F3F300-4A43-9C5D-F2C4-97DFD75864D7}"/>
            </a:ext>
          </a:extLst>
        </xdr:cNvPr>
        <xdr:cNvPicPr>
          <a:picLocks noChangeAspect="1"/>
        </xdr:cNvPicPr>
      </xdr:nvPicPr>
      <xdr:blipFill>
        <a:blip xmlns:r="http://schemas.openxmlformats.org/officeDocument/2006/relationships" r:embed="rId2"/>
        <a:stretch>
          <a:fillRect/>
        </a:stretch>
      </xdr:blipFill>
      <xdr:spPr>
        <a:xfrm>
          <a:off x="66675" y="3629025"/>
          <a:ext cx="6066667" cy="2000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pa.ie/pubs/advice/air/ods/5irlsummaryguidetothenewleakcheckingrequirements.html" TargetMode="External"/><Relationship Id="rId2" Type="http://schemas.openxmlformats.org/officeDocument/2006/relationships/hyperlink" Target="http://www.epa.ie/pubs/advice/air/ods/9irlsummaryguidanceoperatorsofequipmentcontainingsf6andpfcs.html" TargetMode="External"/><Relationship Id="rId1" Type="http://schemas.openxmlformats.org/officeDocument/2006/relationships/hyperlink" Target="http://www.epa.ie/pubs/advice/air/ods/1irlsummaryguidancetocompliancewiththeodsandf-gasregulationsv10.html" TargetMode="External"/><Relationship Id="rId6" Type="http://schemas.openxmlformats.org/officeDocument/2006/relationships/hyperlink" Target="http://www.epa.ie/pubs/advice/air/fluorinatedgreenhousegases/Progress_of_Ireland_towards_the_%20F-Gas_Phase_Down_November_2017.pdf" TargetMode="External"/><Relationship Id="rId5" Type="http://schemas.openxmlformats.org/officeDocument/2006/relationships/hyperlink" Target="http://www.epa.ie/pubs/advice/air/ods/4irlodsfgascontractorsguidancefireprotection.html" TargetMode="External"/><Relationship Id="rId4" Type="http://schemas.openxmlformats.org/officeDocument/2006/relationships/hyperlink" Target="http://www.epa.ie/pubs/advice/air/ods/6irlsummaryguidetothehfcphasedownv10.html"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D8D7B-8E50-4B1A-BECC-514D3A7EB7A9}">
  <sheetPr>
    <tabColor theme="5" tint="0.39997558519241921"/>
  </sheetPr>
  <dimension ref="A1:W151"/>
  <sheetViews>
    <sheetView topLeftCell="I1" zoomScale="70" zoomScaleNormal="70" workbookViewId="0">
      <selection activeCell="X7" sqref="X7"/>
    </sheetView>
  </sheetViews>
  <sheetFormatPr defaultColWidth="9.109375" defaultRowHeight="14.4" x14ac:dyDescent="0.3"/>
  <cols>
    <col min="1" max="1" width="50.6640625" style="16" bestFit="1" customWidth="1"/>
    <col min="2" max="2" width="23.5546875" style="16" bestFit="1" customWidth="1"/>
    <col min="3" max="3" width="17.88671875" style="16" bestFit="1" customWidth="1"/>
    <col min="4" max="4" width="17.88671875" style="16" customWidth="1"/>
    <col min="5" max="5" width="21.5546875" style="16" bestFit="1" customWidth="1"/>
    <col min="6" max="6" width="16.88671875" style="16" bestFit="1" customWidth="1"/>
    <col min="7" max="7" width="15.6640625" style="16" bestFit="1" customWidth="1"/>
    <col min="8" max="8" width="16.6640625" style="16" bestFit="1" customWidth="1"/>
    <col min="9" max="9" width="26" style="17" bestFit="1" customWidth="1"/>
    <col min="10" max="10" width="32.44140625" style="21" bestFit="1" customWidth="1"/>
    <col min="11" max="11" width="13.109375" style="16" customWidth="1"/>
    <col min="12" max="12" width="21.109375" style="16" customWidth="1"/>
    <col min="13" max="13" width="16.33203125" style="16" bestFit="1" customWidth="1"/>
    <col min="14" max="14" width="20.109375" style="16" bestFit="1" customWidth="1"/>
    <col min="15" max="15" width="20.109375" style="16" customWidth="1"/>
    <col min="16" max="16" width="23.5546875" style="62" customWidth="1"/>
    <col min="17" max="17" width="21.109375" style="62" customWidth="1"/>
    <col min="18" max="19" width="21.5546875" style="62" bestFit="1" customWidth="1"/>
    <col min="20" max="20" width="21.5546875" style="62" customWidth="1"/>
    <col min="21" max="21" width="51.5546875" style="62" bestFit="1" customWidth="1"/>
    <col min="22" max="22" width="23.33203125" style="62" customWidth="1"/>
    <col min="23" max="23" width="32.44140625" style="62" customWidth="1"/>
    <col min="24" max="16384" width="9.109375" style="16"/>
  </cols>
  <sheetData>
    <row r="1" spans="1:23" ht="25.8" x14ac:dyDescent="0.5">
      <c r="A1" s="27" t="s">
        <v>0</v>
      </c>
      <c r="B1" s="25"/>
      <c r="C1" s="25"/>
      <c r="D1" s="25"/>
      <c r="I1" s="16"/>
      <c r="J1" s="16"/>
    </row>
    <row r="2" spans="1:23" x14ac:dyDescent="0.3">
      <c r="A2" s="22" t="s">
        <v>1</v>
      </c>
      <c r="I2" s="16"/>
      <c r="J2" s="16"/>
    </row>
    <row r="3" spans="1:23" x14ac:dyDescent="0.3">
      <c r="A3" s="22" t="s">
        <v>2</v>
      </c>
      <c r="I3" s="16"/>
      <c r="J3" s="16"/>
    </row>
    <row r="4" spans="1:23" x14ac:dyDescent="0.3">
      <c r="A4" s="22" t="s">
        <v>3</v>
      </c>
      <c r="I4" s="16"/>
      <c r="J4" s="16"/>
    </row>
    <row r="5" spans="1:23" x14ac:dyDescent="0.3">
      <c r="I5" s="16"/>
      <c r="J5" s="16"/>
    </row>
    <row r="6" spans="1:23" ht="149.1" customHeight="1" x14ac:dyDescent="0.3">
      <c r="A6" s="15" t="s">
        <v>4</v>
      </c>
      <c r="B6" s="15" t="s">
        <v>5</v>
      </c>
      <c r="C6" s="15" t="s">
        <v>6</v>
      </c>
      <c r="D6" s="15" t="s">
        <v>7</v>
      </c>
      <c r="E6" s="15" t="s">
        <v>338</v>
      </c>
      <c r="F6" s="15" t="s">
        <v>8</v>
      </c>
      <c r="G6" s="15" t="s">
        <v>9</v>
      </c>
      <c r="H6" s="15" t="s">
        <v>11</v>
      </c>
      <c r="I6" s="28" t="s">
        <v>12</v>
      </c>
      <c r="J6" s="29" t="s">
        <v>13</v>
      </c>
      <c r="K6" s="15" t="s">
        <v>14</v>
      </c>
      <c r="L6" s="15" t="s">
        <v>15</v>
      </c>
      <c r="M6" s="15" t="s">
        <v>10</v>
      </c>
      <c r="N6" s="15" t="s">
        <v>339</v>
      </c>
      <c r="O6" s="15" t="s">
        <v>340</v>
      </c>
      <c r="P6" s="63" t="s">
        <v>356</v>
      </c>
      <c r="Q6" s="63" t="s">
        <v>342</v>
      </c>
      <c r="R6" s="63" t="s">
        <v>16</v>
      </c>
      <c r="S6" s="63" t="s">
        <v>17</v>
      </c>
      <c r="T6" s="63" t="s">
        <v>18</v>
      </c>
      <c r="U6" s="63" t="s">
        <v>341</v>
      </c>
      <c r="V6" s="63" t="s">
        <v>343</v>
      </c>
      <c r="W6" s="63" t="s">
        <v>337</v>
      </c>
    </row>
    <row r="7" spans="1:23" ht="28.8" x14ac:dyDescent="0.3">
      <c r="A7" s="61" t="s">
        <v>353</v>
      </c>
      <c r="B7" s="65" t="s">
        <v>336</v>
      </c>
      <c r="C7" s="65" t="s">
        <v>26</v>
      </c>
      <c r="D7" s="66"/>
      <c r="E7" s="66">
        <v>2</v>
      </c>
      <c r="F7" s="66" t="s">
        <v>361</v>
      </c>
      <c r="G7" s="67">
        <v>45658</v>
      </c>
      <c r="H7" s="66">
        <v>1</v>
      </c>
      <c r="I7" s="68">
        <f>VLOOKUP($C7,'A. Common Refrigerants '!A:D,4,FALSE)</f>
        <v>1430</v>
      </c>
      <c r="J7" s="68">
        <f>(H7/1000)*I7</f>
        <v>1.43</v>
      </c>
      <c r="K7" s="69">
        <f>H7/E7</f>
        <v>0.5</v>
      </c>
      <c r="L7" s="69" t="s">
        <v>354</v>
      </c>
      <c r="M7" s="67">
        <v>45659</v>
      </c>
      <c r="N7" s="67">
        <v>45661</v>
      </c>
      <c r="O7" s="66" t="s">
        <v>355</v>
      </c>
      <c r="P7" s="70">
        <v>1</v>
      </c>
      <c r="Q7" s="70" t="s">
        <v>357</v>
      </c>
      <c r="R7" s="70" t="s">
        <v>358</v>
      </c>
      <c r="S7" s="70" t="s">
        <v>359</v>
      </c>
      <c r="T7" s="70">
        <v>123456</v>
      </c>
      <c r="U7" s="71" t="s">
        <v>360</v>
      </c>
    </row>
    <row r="8" spans="1:23" x14ac:dyDescent="0.3">
      <c r="B8" s="18"/>
      <c r="C8" s="18"/>
      <c r="E8" s="59"/>
      <c r="G8" s="58"/>
      <c r="I8" s="30" t="e">
        <f>VLOOKUP($C8,'A. Common Refrigerants '!A:D,4,FALSE)</f>
        <v>#N/A</v>
      </c>
      <c r="J8" s="30" t="e">
        <f t="shared" ref="J8:J71" si="0">(H8/1000)*I8</f>
        <v>#N/A</v>
      </c>
      <c r="K8" s="26"/>
      <c r="L8" s="26"/>
      <c r="M8" s="58"/>
      <c r="N8" s="58"/>
      <c r="O8" s="58"/>
      <c r="U8" s="64"/>
    </row>
    <row r="9" spans="1:23" x14ac:dyDescent="0.3">
      <c r="B9" s="18"/>
      <c r="C9" s="18"/>
      <c r="I9" s="30" t="e">
        <f>VLOOKUP($C9,'A. Common Refrigerants '!A:D,4,FALSE)</f>
        <v>#N/A</v>
      </c>
      <c r="J9" s="30" t="e">
        <f t="shared" si="0"/>
        <v>#N/A</v>
      </c>
      <c r="K9" s="26"/>
      <c r="L9" s="26"/>
      <c r="U9" s="64"/>
    </row>
    <row r="10" spans="1:23" x14ac:dyDescent="0.3">
      <c r="B10" s="18"/>
      <c r="C10" s="18"/>
      <c r="I10" s="30" t="e">
        <f>VLOOKUP($C10,'A. Common Refrigerants '!A:D,4,FALSE)</f>
        <v>#N/A</v>
      </c>
      <c r="J10" s="30" t="e">
        <f t="shared" si="0"/>
        <v>#N/A</v>
      </c>
      <c r="K10" s="26"/>
      <c r="L10" s="26"/>
      <c r="U10" s="64"/>
    </row>
    <row r="11" spans="1:23" x14ac:dyDescent="0.3">
      <c r="B11" s="18"/>
      <c r="C11" s="18"/>
      <c r="I11" s="30" t="e">
        <f>VLOOKUP($C11,'A. Common Refrigerants '!A:D,4,FALSE)</f>
        <v>#N/A</v>
      </c>
      <c r="J11" s="30" t="e">
        <f t="shared" si="0"/>
        <v>#N/A</v>
      </c>
      <c r="K11" s="26"/>
      <c r="L11" s="26"/>
      <c r="U11" s="64"/>
    </row>
    <row r="12" spans="1:23" x14ac:dyDescent="0.3">
      <c r="B12" s="18"/>
      <c r="C12" s="18"/>
      <c r="I12" s="30" t="e">
        <f>VLOOKUP($C12,'A. Common Refrigerants '!A:D,4,FALSE)</f>
        <v>#N/A</v>
      </c>
      <c r="J12" s="30" t="e">
        <f t="shared" si="0"/>
        <v>#N/A</v>
      </c>
      <c r="K12" s="26"/>
      <c r="L12" s="26"/>
      <c r="U12" s="64"/>
    </row>
    <row r="13" spans="1:23" x14ac:dyDescent="0.3">
      <c r="B13" s="18"/>
      <c r="C13" s="18"/>
      <c r="I13" s="30" t="e">
        <f>VLOOKUP($C13,'A. Common Refrigerants '!A:D,4,FALSE)</f>
        <v>#N/A</v>
      </c>
      <c r="J13" s="30" t="e">
        <f t="shared" si="0"/>
        <v>#N/A</v>
      </c>
      <c r="K13" s="26"/>
      <c r="L13" s="26"/>
      <c r="U13" s="64"/>
    </row>
    <row r="14" spans="1:23" x14ac:dyDescent="0.3">
      <c r="B14" s="18"/>
      <c r="C14" s="18"/>
      <c r="D14" s="19"/>
      <c r="I14" s="30" t="e">
        <f>VLOOKUP($C14,'A. Common Refrigerants '!A:D,4,FALSE)</f>
        <v>#N/A</v>
      </c>
      <c r="J14" s="30" t="e">
        <f t="shared" si="0"/>
        <v>#N/A</v>
      </c>
      <c r="K14" s="26"/>
      <c r="L14" s="26"/>
      <c r="U14" s="64"/>
    </row>
    <row r="15" spans="1:23" x14ac:dyDescent="0.3">
      <c r="B15" s="23"/>
      <c r="C15" s="18"/>
      <c r="D15" s="19"/>
      <c r="E15" s="24"/>
      <c r="F15" s="24"/>
      <c r="G15" s="24"/>
      <c r="H15" s="24"/>
      <c r="I15" s="30" t="e">
        <f>VLOOKUP($C15,'A. Common Refrigerants '!A:D,4,FALSE)</f>
        <v>#N/A</v>
      </c>
      <c r="J15" s="30" t="e">
        <f t="shared" si="0"/>
        <v>#N/A</v>
      </c>
      <c r="K15" s="26"/>
      <c r="L15" s="26"/>
      <c r="M15" s="24"/>
      <c r="N15" s="24"/>
      <c r="O15" s="24"/>
      <c r="U15" s="64"/>
    </row>
    <row r="16" spans="1:23" x14ac:dyDescent="0.3">
      <c r="B16" s="18"/>
      <c r="C16" s="18"/>
      <c r="D16" s="19"/>
      <c r="I16" s="30" t="e">
        <f>VLOOKUP($C16,'A. Common Refrigerants '!A:D,4,FALSE)</f>
        <v>#N/A</v>
      </c>
      <c r="J16" s="30" t="e">
        <f t="shared" si="0"/>
        <v>#N/A</v>
      </c>
      <c r="K16" s="26"/>
      <c r="L16" s="26"/>
      <c r="U16" s="64"/>
    </row>
    <row r="17" spans="2:12" x14ac:dyDescent="0.3">
      <c r="B17" s="18"/>
      <c r="C17" s="18"/>
      <c r="D17" s="19"/>
      <c r="I17" s="30" t="e">
        <f>VLOOKUP($C17,'A. Common Refrigerants '!A:D,4,FALSE)</f>
        <v>#N/A</v>
      </c>
      <c r="J17" s="30" t="e">
        <f t="shared" si="0"/>
        <v>#N/A</v>
      </c>
      <c r="K17" s="26"/>
      <c r="L17" s="26"/>
    </row>
    <row r="18" spans="2:12" x14ac:dyDescent="0.3">
      <c r="B18" s="18"/>
      <c r="C18" s="18"/>
      <c r="D18" s="19"/>
      <c r="I18" s="30" t="e">
        <f>VLOOKUP($C18,'A. Common Refrigerants '!A:D,4,FALSE)</f>
        <v>#N/A</v>
      </c>
      <c r="J18" s="30" t="e">
        <f t="shared" si="0"/>
        <v>#N/A</v>
      </c>
      <c r="K18" s="26"/>
      <c r="L18" s="26"/>
    </row>
    <row r="19" spans="2:12" x14ac:dyDescent="0.3">
      <c r="B19" s="18"/>
      <c r="C19" s="18"/>
      <c r="D19" s="19"/>
      <c r="I19" s="30" t="e">
        <f>VLOOKUP($C19,'A. Common Refrigerants '!A:D,4,FALSE)</f>
        <v>#N/A</v>
      </c>
      <c r="J19" s="30" t="e">
        <f t="shared" si="0"/>
        <v>#N/A</v>
      </c>
      <c r="K19" s="26"/>
      <c r="L19" s="26"/>
    </row>
    <row r="20" spans="2:12" x14ac:dyDescent="0.3">
      <c r="B20" s="18"/>
      <c r="C20" s="18"/>
      <c r="I20" s="30" t="e">
        <f>VLOOKUP($C20,'A. Common Refrigerants '!A:D,4,FALSE)</f>
        <v>#N/A</v>
      </c>
      <c r="J20" s="30" t="e">
        <f t="shared" si="0"/>
        <v>#N/A</v>
      </c>
      <c r="K20" s="26"/>
      <c r="L20" s="26"/>
    </row>
    <row r="21" spans="2:12" x14ac:dyDescent="0.3">
      <c r="B21" s="18"/>
      <c r="C21" s="18"/>
      <c r="I21" s="30" t="e">
        <f>VLOOKUP($C21,'A. Common Refrigerants '!A:D,4,FALSE)</f>
        <v>#N/A</v>
      </c>
      <c r="J21" s="30" t="e">
        <f t="shared" si="0"/>
        <v>#N/A</v>
      </c>
      <c r="K21" s="26"/>
      <c r="L21" s="26"/>
    </row>
    <row r="22" spans="2:12" x14ac:dyDescent="0.3">
      <c r="B22" s="18"/>
      <c r="C22" s="18"/>
      <c r="I22" s="30" t="e">
        <f>VLOOKUP($C22,'A. Common Refrigerants '!A:D,4,FALSE)</f>
        <v>#N/A</v>
      </c>
      <c r="J22" s="30" t="e">
        <f t="shared" si="0"/>
        <v>#N/A</v>
      </c>
      <c r="K22" s="26"/>
      <c r="L22" s="26"/>
    </row>
    <row r="23" spans="2:12" x14ac:dyDescent="0.3">
      <c r="B23" s="18"/>
      <c r="C23" s="18"/>
      <c r="I23" s="30" t="e">
        <f>VLOOKUP($C23,'A. Common Refrigerants '!A:D,4,FALSE)</f>
        <v>#N/A</v>
      </c>
      <c r="J23" s="30" t="e">
        <f t="shared" si="0"/>
        <v>#N/A</v>
      </c>
      <c r="K23" s="26"/>
      <c r="L23" s="26"/>
    </row>
    <row r="24" spans="2:12" x14ac:dyDescent="0.3">
      <c r="B24" s="18"/>
      <c r="C24" s="18"/>
      <c r="I24" s="30" t="e">
        <f>VLOOKUP($C24,'A. Common Refrigerants '!A:D,4,FALSE)</f>
        <v>#N/A</v>
      </c>
      <c r="J24" s="30" t="e">
        <f t="shared" si="0"/>
        <v>#N/A</v>
      </c>
      <c r="K24" s="26"/>
      <c r="L24" s="26"/>
    </row>
    <row r="25" spans="2:12" x14ac:dyDescent="0.3">
      <c r="B25" s="20"/>
      <c r="C25" s="18"/>
      <c r="I25" s="30" t="e">
        <f>VLOOKUP($C25,'A. Common Refrigerants '!A:D,4,FALSE)</f>
        <v>#N/A</v>
      </c>
      <c r="J25" s="30" t="e">
        <f t="shared" si="0"/>
        <v>#N/A</v>
      </c>
      <c r="K25" s="26"/>
      <c r="L25" s="26"/>
    </row>
    <row r="26" spans="2:12" x14ac:dyDescent="0.3">
      <c r="B26" s="20"/>
      <c r="C26" s="18"/>
      <c r="I26" s="30" t="e">
        <f>VLOOKUP($C26,'A. Common Refrigerants '!A:D,4,FALSE)</f>
        <v>#N/A</v>
      </c>
      <c r="J26" s="30" t="e">
        <f t="shared" si="0"/>
        <v>#N/A</v>
      </c>
      <c r="K26" s="26"/>
      <c r="L26" s="26"/>
    </row>
    <row r="27" spans="2:12" x14ac:dyDescent="0.3">
      <c r="B27" s="18"/>
      <c r="C27" s="18"/>
      <c r="I27" s="30" t="e">
        <f>VLOOKUP($C27,'A. Common Refrigerants '!A:D,4,FALSE)</f>
        <v>#N/A</v>
      </c>
      <c r="J27" s="30" t="e">
        <f t="shared" si="0"/>
        <v>#N/A</v>
      </c>
      <c r="K27" s="26"/>
      <c r="L27" s="26"/>
    </row>
    <row r="28" spans="2:12" x14ac:dyDescent="0.3">
      <c r="B28" s="18"/>
      <c r="C28" s="18"/>
      <c r="I28" s="30" t="e">
        <f>VLOOKUP($C28,'A. Common Refrigerants '!A:D,4,FALSE)</f>
        <v>#N/A</v>
      </c>
      <c r="J28" s="30" t="e">
        <f t="shared" si="0"/>
        <v>#N/A</v>
      </c>
      <c r="K28" s="26"/>
      <c r="L28" s="26"/>
    </row>
    <row r="29" spans="2:12" x14ac:dyDescent="0.3">
      <c r="B29" s="18"/>
      <c r="C29" s="18"/>
      <c r="I29" s="30" t="e">
        <f>VLOOKUP($C29,'A. Common Refrigerants '!A:D,4,FALSE)</f>
        <v>#N/A</v>
      </c>
      <c r="J29" s="30" t="e">
        <f t="shared" si="0"/>
        <v>#N/A</v>
      </c>
      <c r="K29" s="26"/>
      <c r="L29" s="26"/>
    </row>
    <row r="30" spans="2:12" x14ac:dyDescent="0.3">
      <c r="B30" s="18"/>
      <c r="C30" s="18"/>
      <c r="I30" s="30" t="e">
        <f>VLOOKUP($C30,'A. Common Refrigerants '!A:D,4,FALSE)</f>
        <v>#N/A</v>
      </c>
      <c r="J30" s="30" t="e">
        <f t="shared" si="0"/>
        <v>#N/A</v>
      </c>
      <c r="K30" s="26"/>
      <c r="L30" s="26"/>
    </row>
    <row r="31" spans="2:12" x14ac:dyDescent="0.3">
      <c r="B31" s="18"/>
      <c r="C31" s="18"/>
      <c r="I31" s="30" t="e">
        <f>VLOOKUP($C31,'A. Common Refrigerants '!A:D,4,FALSE)</f>
        <v>#N/A</v>
      </c>
      <c r="J31" s="30" t="e">
        <f t="shared" si="0"/>
        <v>#N/A</v>
      </c>
      <c r="K31" s="26"/>
      <c r="L31" s="26"/>
    </row>
    <row r="32" spans="2:12" x14ac:dyDescent="0.3">
      <c r="B32" s="18"/>
      <c r="C32" s="18"/>
      <c r="I32" s="30" t="e">
        <f>VLOOKUP($C32,'A. Common Refrigerants '!A:D,4,FALSE)</f>
        <v>#N/A</v>
      </c>
      <c r="J32" s="30" t="e">
        <f t="shared" si="0"/>
        <v>#N/A</v>
      </c>
      <c r="K32" s="26"/>
      <c r="L32" s="26"/>
    </row>
    <row r="33" spans="2:21" x14ac:dyDescent="0.3">
      <c r="B33" s="18"/>
      <c r="C33" s="18"/>
      <c r="I33" s="30" t="e">
        <f>VLOOKUP($C33,'A. Common Refrigerants '!A:D,4,FALSE)</f>
        <v>#N/A</v>
      </c>
      <c r="J33" s="30" t="e">
        <f t="shared" si="0"/>
        <v>#N/A</v>
      </c>
      <c r="K33" s="26"/>
      <c r="L33" s="26"/>
    </row>
    <row r="34" spans="2:21" x14ac:dyDescent="0.3">
      <c r="B34" s="18"/>
      <c r="C34" s="18"/>
      <c r="I34" s="30" t="e">
        <f>VLOOKUP($C34,'A. Common Refrigerants '!A:D,4,FALSE)</f>
        <v>#N/A</v>
      </c>
      <c r="J34" s="30" t="e">
        <f t="shared" si="0"/>
        <v>#N/A</v>
      </c>
      <c r="K34" s="26"/>
      <c r="L34" s="26"/>
    </row>
    <row r="35" spans="2:21" x14ac:dyDescent="0.3">
      <c r="B35" s="18"/>
      <c r="C35" s="18"/>
      <c r="I35" s="30" t="e">
        <f>VLOOKUP($C35,'A. Common Refrigerants '!A:D,4,FALSE)</f>
        <v>#N/A</v>
      </c>
      <c r="J35" s="30" t="e">
        <f t="shared" si="0"/>
        <v>#N/A</v>
      </c>
      <c r="K35" s="26"/>
      <c r="L35" s="26"/>
    </row>
    <row r="36" spans="2:21" x14ac:dyDescent="0.3">
      <c r="B36" s="18"/>
      <c r="C36" s="18"/>
      <c r="I36" s="30" t="e">
        <f>VLOOKUP($C36,'A. Common Refrigerants '!A:D,4,FALSE)</f>
        <v>#N/A</v>
      </c>
      <c r="J36" s="30" t="e">
        <f t="shared" si="0"/>
        <v>#N/A</v>
      </c>
      <c r="K36" s="26"/>
      <c r="L36" s="26"/>
    </row>
    <row r="37" spans="2:21" x14ac:dyDescent="0.3">
      <c r="B37" s="18"/>
      <c r="C37" s="18"/>
      <c r="I37" s="30" t="e">
        <f>VLOOKUP($C37,'A. Common Refrigerants '!A:D,4,FALSE)</f>
        <v>#N/A</v>
      </c>
      <c r="J37" s="30" t="e">
        <f t="shared" si="0"/>
        <v>#N/A</v>
      </c>
      <c r="K37" s="26"/>
      <c r="L37" s="26"/>
    </row>
    <row r="38" spans="2:21" x14ac:dyDescent="0.3">
      <c r="B38" s="18"/>
      <c r="I38" s="30" t="e">
        <f>VLOOKUP($C38,'A. Common Refrigerants '!A:D,4,FALSE)</f>
        <v>#N/A</v>
      </c>
      <c r="J38" s="30" t="e">
        <f t="shared" si="0"/>
        <v>#N/A</v>
      </c>
      <c r="K38" s="26"/>
      <c r="L38" s="26"/>
    </row>
    <row r="39" spans="2:21" x14ac:dyDescent="0.3">
      <c r="B39" s="18"/>
      <c r="I39" s="30" t="e">
        <f>VLOOKUP($C39,'A. Common Refrigerants '!A:D,4,FALSE)</f>
        <v>#N/A</v>
      </c>
      <c r="J39" s="30" t="e">
        <f t="shared" si="0"/>
        <v>#N/A</v>
      </c>
      <c r="K39" s="26"/>
      <c r="L39" s="26"/>
    </row>
    <row r="40" spans="2:21" x14ac:dyDescent="0.3">
      <c r="B40" s="18"/>
      <c r="I40" s="30" t="e">
        <f>VLOOKUP($C40,'A. Common Refrigerants '!A:D,4,FALSE)</f>
        <v>#N/A</v>
      </c>
      <c r="J40" s="30" t="e">
        <f t="shared" si="0"/>
        <v>#N/A</v>
      </c>
      <c r="K40" s="26"/>
      <c r="L40" s="26"/>
    </row>
    <row r="41" spans="2:21" x14ac:dyDescent="0.3">
      <c r="E41" s="22"/>
      <c r="F41" s="22"/>
      <c r="G41" s="22"/>
      <c r="H41" s="22"/>
      <c r="I41" s="30" t="e">
        <f>VLOOKUP($C41,'A. Common Refrigerants '!A:D,4,FALSE)</f>
        <v>#N/A</v>
      </c>
      <c r="J41" s="30" t="e">
        <f t="shared" si="0"/>
        <v>#N/A</v>
      </c>
      <c r="M41" s="22"/>
      <c r="N41" s="22"/>
      <c r="O41" s="22"/>
      <c r="U41" s="64"/>
    </row>
    <row r="42" spans="2:21" x14ac:dyDescent="0.3">
      <c r="I42" s="30" t="e">
        <f>VLOOKUP($C42,'A. Common Refrigerants '!A:D,4,FALSE)</f>
        <v>#N/A</v>
      </c>
      <c r="J42" s="30" t="e">
        <f t="shared" si="0"/>
        <v>#N/A</v>
      </c>
      <c r="U42" s="64"/>
    </row>
    <row r="43" spans="2:21" x14ac:dyDescent="0.3">
      <c r="I43" s="30" t="e">
        <f>VLOOKUP($C43,'A. Common Refrigerants '!A:D,4,FALSE)</f>
        <v>#N/A</v>
      </c>
      <c r="J43" s="30" t="e">
        <f t="shared" si="0"/>
        <v>#N/A</v>
      </c>
      <c r="U43" s="64"/>
    </row>
    <row r="44" spans="2:21" x14ac:dyDescent="0.3">
      <c r="I44" s="30" t="e">
        <f>VLOOKUP($C44,'A. Common Refrigerants '!A:D,4,FALSE)</f>
        <v>#N/A</v>
      </c>
      <c r="J44" s="30" t="e">
        <f t="shared" si="0"/>
        <v>#N/A</v>
      </c>
      <c r="U44" s="64"/>
    </row>
    <row r="45" spans="2:21" x14ac:dyDescent="0.3">
      <c r="I45" s="30" t="e">
        <f>VLOOKUP($C45,'A. Common Refrigerants '!A:D,4,FALSE)</f>
        <v>#N/A</v>
      </c>
      <c r="J45" s="30" t="e">
        <f t="shared" si="0"/>
        <v>#N/A</v>
      </c>
      <c r="U45" s="64"/>
    </row>
    <row r="46" spans="2:21" x14ac:dyDescent="0.3">
      <c r="I46" s="30" t="e">
        <f>VLOOKUP($C46,'A. Common Refrigerants '!A:D,4,FALSE)</f>
        <v>#N/A</v>
      </c>
      <c r="J46" s="30" t="e">
        <f t="shared" si="0"/>
        <v>#N/A</v>
      </c>
      <c r="U46" s="64"/>
    </row>
    <row r="47" spans="2:21" x14ac:dyDescent="0.3">
      <c r="I47" s="30" t="e">
        <f>VLOOKUP($C47,'A. Common Refrigerants '!A:D,4,FALSE)</f>
        <v>#N/A</v>
      </c>
      <c r="J47" s="30" t="e">
        <f t="shared" si="0"/>
        <v>#N/A</v>
      </c>
      <c r="U47" s="64"/>
    </row>
    <row r="48" spans="2:21" x14ac:dyDescent="0.3">
      <c r="I48" s="30" t="e">
        <f>VLOOKUP($C48,'A. Common Refrigerants '!A:D,4,FALSE)</f>
        <v>#N/A</v>
      </c>
      <c r="J48" s="30" t="e">
        <f t="shared" si="0"/>
        <v>#N/A</v>
      </c>
      <c r="U48" s="64"/>
    </row>
    <row r="49" spans="9:21" x14ac:dyDescent="0.3">
      <c r="I49" s="30" t="e">
        <f>VLOOKUP($C49,'A. Common Refrigerants '!A:D,4,FALSE)</f>
        <v>#N/A</v>
      </c>
      <c r="J49" s="30" t="e">
        <f t="shared" si="0"/>
        <v>#N/A</v>
      </c>
      <c r="U49" s="64"/>
    </row>
    <row r="50" spans="9:21" x14ac:dyDescent="0.3">
      <c r="I50" s="30" t="e">
        <f>VLOOKUP($C50,'A. Common Refrigerants '!A:D,4,FALSE)</f>
        <v>#N/A</v>
      </c>
      <c r="J50" s="30" t="e">
        <f t="shared" si="0"/>
        <v>#N/A</v>
      </c>
      <c r="U50" s="64"/>
    </row>
    <row r="51" spans="9:21" x14ac:dyDescent="0.3">
      <c r="I51" s="30" t="e">
        <f>VLOOKUP($C51,'A. Common Refrigerants '!A:D,4,FALSE)</f>
        <v>#N/A</v>
      </c>
      <c r="J51" s="30" t="e">
        <f t="shared" si="0"/>
        <v>#N/A</v>
      </c>
      <c r="U51" s="64"/>
    </row>
    <row r="52" spans="9:21" x14ac:dyDescent="0.3">
      <c r="I52" s="30" t="e">
        <f>VLOOKUP($C52,'A. Common Refrigerants '!A:D,4,FALSE)</f>
        <v>#N/A</v>
      </c>
      <c r="J52" s="30" t="e">
        <f t="shared" si="0"/>
        <v>#N/A</v>
      </c>
      <c r="U52" s="64"/>
    </row>
    <row r="53" spans="9:21" x14ac:dyDescent="0.3">
      <c r="I53" s="30" t="e">
        <f>VLOOKUP($C53,'A. Common Refrigerants '!A:D,4,FALSE)</f>
        <v>#N/A</v>
      </c>
      <c r="J53" s="30" t="e">
        <f t="shared" si="0"/>
        <v>#N/A</v>
      </c>
      <c r="U53" s="64"/>
    </row>
    <row r="54" spans="9:21" x14ac:dyDescent="0.3">
      <c r="I54" s="30" t="e">
        <f>VLOOKUP($C54,'A. Common Refrigerants '!A:D,4,FALSE)</f>
        <v>#N/A</v>
      </c>
      <c r="J54" s="30" t="e">
        <f t="shared" si="0"/>
        <v>#N/A</v>
      </c>
      <c r="U54" s="64"/>
    </row>
    <row r="55" spans="9:21" x14ac:dyDescent="0.3">
      <c r="I55" s="30" t="e">
        <f>VLOOKUP($C55,'A. Common Refrigerants '!A:D,4,FALSE)</f>
        <v>#N/A</v>
      </c>
      <c r="J55" s="30" t="e">
        <f t="shared" si="0"/>
        <v>#N/A</v>
      </c>
      <c r="U55" s="64"/>
    </row>
    <row r="56" spans="9:21" x14ac:dyDescent="0.3">
      <c r="I56" s="30" t="e">
        <f>VLOOKUP($C56,'A. Common Refrigerants '!A:D,4,FALSE)</f>
        <v>#N/A</v>
      </c>
      <c r="J56" s="30" t="e">
        <f t="shared" si="0"/>
        <v>#N/A</v>
      </c>
      <c r="U56" s="64"/>
    </row>
    <row r="57" spans="9:21" x14ac:dyDescent="0.3">
      <c r="I57" s="30" t="e">
        <f>VLOOKUP($C57,'A. Common Refrigerants '!A:D,4,FALSE)</f>
        <v>#N/A</v>
      </c>
      <c r="J57" s="30" t="e">
        <f t="shared" si="0"/>
        <v>#N/A</v>
      </c>
      <c r="U57" s="64"/>
    </row>
    <row r="58" spans="9:21" x14ac:dyDescent="0.3">
      <c r="I58" s="30" t="e">
        <f>VLOOKUP($C58,'A. Common Refrigerants '!A:D,4,FALSE)</f>
        <v>#N/A</v>
      </c>
      <c r="J58" s="30" t="e">
        <f t="shared" si="0"/>
        <v>#N/A</v>
      </c>
      <c r="U58" s="64"/>
    </row>
    <row r="59" spans="9:21" x14ac:dyDescent="0.3">
      <c r="I59" s="30" t="e">
        <f>VLOOKUP($C59,'A. Common Refrigerants '!A:D,4,FALSE)</f>
        <v>#N/A</v>
      </c>
      <c r="J59" s="30" t="e">
        <f t="shared" si="0"/>
        <v>#N/A</v>
      </c>
      <c r="U59" s="64"/>
    </row>
    <row r="60" spans="9:21" x14ac:dyDescent="0.3">
      <c r="I60" s="30" t="e">
        <f>VLOOKUP($C60,'A. Common Refrigerants '!A:D,4,FALSE)</f>
        <v>#N/A</v>
      </c>
      <c r="J60" s="30" t="e">
        <f t="shared" si="0"/>
        <v>#N/A</v>
      </c>
      <c r="U60" s="64"/>
    </row>
    <row r="61" spans="9:21" x14ac:dyDescent="0.3">
      <c r="I61" s="30" t="e">
        <f>VLOOKUP($C61,'A. Common Refrigerants '!A:D,4,FALSE)</f>
        <v>#N/A</v>
      </c>
      <c r="J61" s="30" t="e">
        <f t="shared" si="0"/>
        <v>#N/A</v>
      </c>
      <c r="U61" s="64"/>
    </row>
    <row r="62" spans="9:21" x14ac:dyDescent="0.3">
      <c r="I62" s="30" t="e">
        <f>VLOOKUP($C62,'A. Common Refrigerants '!A:D,4,FALSE)</f>
        <v>#N/A</v>
      </c>
      <c r="J62" s="30" t="e">
        <f t="shared" si="0"/>
        <v>#N/A</v>
      </c>
      <c r="U62" s="64"/>
    </row>
    <row r="63" spans="9:21" x14ac:dyDescent="0.3">
      <c r="I63" s="30" t="e">
        <f>VLOOKUP($C63,'A. Common Refrigerants '!A:D,4,FALSE)</f>
        <v>#N/A</v>
      </c>
      <c r="J63" s="30" t="e">
        <f t="shared" si="0"/>
        <v>#N/A</v>
      </c>
      <c r="U63" s="64"/>
    </row>
    <row r="64" spans="9:21" x14ac:dyDescent="0.3">
      <c r="I64" s="30" t="e">
        <f>VLOOKUP($C64,'A. Common Refrigerants '!A:D,4,FALSE)</f>
        <v>#N/A</v>
      </c>
      <c r="J64" s="30" t="e">
        <f t="shared" si="0"/>
        <v>#N/A</v>
      </c>
      <c r="U64" s="64"/>
    </row>
    <row r="65" spans="9:21" x14ac:dyDescent="0.3">
      <c r="I65" s="30" t="e">
        <f>VLOOKUP($C65,'A. Common Refrigerants '!A:D,4,FALSE)</f>
        <v>#N/A</v>
      </c>
      <c r="J65" s="30" t="e">
        <f t="shared" si="0"/>
        <v>#N/A</v>
      </c>
      <c r="U65" s="64"/>
    </row>
    <row r="66" spans="9:21" x14ac:dyDescent="0.3">
      <c r="I66" s="30" t="e">
        <f>VLOOKUP($C66,'A. Common Refrigerants '!A:D,4,FALSE)</f>
        <v>#N/A</v>
      </c>
      <c r="J66" s="30" t="e">
        <f t="shared" si="0"/>
        <v>#N/A</v>
      </c>
      <c r="U66" s="64"/>
    </row>
    <row r="67" spans="9:21" x14ac:dyDescent="0.3">
      <c r="I67" s="30" t="e">
        <f>VLOOKUP($C67,'A. Common Refrigerants '!A:D,4,FALSE)</f>
        <v>#N/A</v>
      </c>
      <c r="J67" s="30" t="e">
        <f t="shared" si="0"/>
        <v>#N/A</v>
      </c>
      <c r="U67" s="64"/>
    </row>
    <row r="68" spans="9:21" x14ac:dyDescent="0.3">
      <c r="I68" s="30" t="e">
        <f>VLOOKUP($C68,'A. Common Refrigerants '!A:D,4,FALSE)</f>
        <v>#N/A</v>
      </c>
      <c r="J68" s="30" t="e">
        <f t="shared" si="0"/>
        <v>#N/A</v>
      </c>
      <c r="U68" s="64"/>
    </row>
    <row r="69" spans="9:21" x14ac:dyDescent="0.3">
      <c r="I69" s="30" t="e">
        <f>VLOOKUP($C69,'A. Common Refrigerants '!A:D,4,FALSE)</f>
        <v>#N/A</v>
      </c>
      <c r="J69" s="30" t="e">
        <f t="shared" si="0"/>
        <v>#N/A</v>
      </c>
      <c r="U69" s="64"/>
    </row>
    <row r="70" spans="9:21" x14ac:dyDescent="0.3">
      <c r="I70" s="30" t="e">
        <f>VLOOKUP($C70,'A. Common Refrigerants '!A:D,4,FALSE)</f>
        <v>#N/A</v>
      </c>
      <c r="J70" s="30" t="e">
        <f t="shared" si="0"/>
        <v>#N/A</v>
      </c>
      <c r="U70" s="64"/>
    </row>
    <row r="71" spans="9:21" x14ac:dyDescent="0.3">
      <c r="I71" s="30" t="e">
        <f>VLOOKUP($C71,'A. Common Refrigerants '!A:D,4,FALSE)</f>
        <v>#N/A</v>
      </c>
      <c r="J71" s="30" t="e">
        <f t="shared" si="0"/>
        <v>#N/A</v>
      </c>
      <c r="U71" s="64"/>
    </row>
    <row r="72" spans="9:21" x14ac:dyDescent="0.3">
      <c r="I72" s="30" t="e">
        <f>VLOOKUP($C72,'A. Common Refrigerants '!A:D,4,FALSE)</f>
        <v>#N/A</v>
      </c>
      <c r="J72" s="30" t="e">
        <f t="shared" ref="J72:J86" si="1">(H72/1000)*I72</f>
        <v>#N/A</v>
      </c>
      <c r="U72" s="64"/>
    </row>
    <row r="73" spans="9:21" x14ac:dyDescent="0.3">
      <c r="I73" s="30" t="e">
        <f>VLOOKUP($C73,'A. Common Refrigerants '!A:D,4,FALSE)</f>
        <v>#N/A</v>
      </c>
      <c r="J73" s="30" t="e">
        <f t="shared" si="1"/>
        <v>#N/A</v>
      </c>
      <c r="U73" s="64"/>
    </row>
    <row r="74" spans="9:21" x14ac:dyDescent="0.3">
      <c r="I74" s="30" t="e">
        <f>VLOOKUP($C74,'A. Common Refrigerants '!A:D,4,FALSE)</f>
        <v>#N/A</v>
      </c>
      <c r="J74" s="30" t="e">
        <f t="shared" si="1"/>
        <v>#N/A</v>
      </c>
      <c r="U74" s="64"/>
    </row>
    <row r="75" spans="9:21" x14ac:dyDescent="0.3">
      <c r="I75" s="30" t="e">
        <f>VLOOKUP($C75,'A. Common Refrigerants '!A:D,4,FALSE)</f>
        <v>#N/A</v>
      </c>
      <c r="J75" s="30" t="e">
        <f t="shared" si="1"/>
        <v>#N/A</v>
      </c>
      <c r="U75" s="64"/>
    </row>
    <row r="76" spans="9:21" x14ac:dyDescent="0.3">
      <c r="I76" s="30" t="e">
        <f>VLOOKUP($C76,'A. Common Refrigerants '!A:D,4,FALSE)</f>
        <v>#N/A</v>
      </c>
      <c r="J76" s="30" t="e">
        <f t="shared" si="1"/>
        <v>#N/A</v>
      </c>
      <c r="U76" s="64"/>
    </row>
    <row r="77" spans="9:21" x14ac:dyDescent="0.3">
      <c r="I77" s="30" t="e">
        <f>VLOOKUP($C77,'A. Common Refrigerants '!A:D,4,FALSE)</f>
        <v>#N/A</v>
      </c>
      <c r="J77" s="30" t="e">
        <f t="shared" si="1"/>
        <v>#N/A</v>
      </c>
      <c r="U77" s="64"/>
    </row>
    <row r="78" spans="9:21" x14ac:dyDescent="0.3">
      <c r="I78" s="30" t="e">
        <f>VLOOKUP($C78,'A. Common Refrigerants '!A:D,4,FALSE)</f>
        <v>#N/A</v>
      </c>
      <c r="J78" s="30" t="e">
        <f t="shared" si="1"/>
        <v>#N/A</v>
      </c>
      <c r="U78" s="64"/>
    </row>
    <row r="79" spans="9:21" x14ac:dyDescent="0.3">
      <c r="I79" s="30" t="e">
        <f>VLOOKUP($C79,'A. Common Refrigerants '!A:D,4,FALSE)</f>
        <v>#N/A</v>
      </c>
      <c r="J79" s="30" t="e">
        <f t="shared" si="1"/>
        <v>#N/A</v>
      </c>
      <c r="U79" s="64"/>
    </row>
    <row r="80" spans="9:21" x14ac:dyDescent="0.3">
      <c r="I80" s="30" t="e">
        <f>VLOOKUP($C80,'A. Common Refrigerants '!A:D,4,FALSE)</f>
        <v>#N/A</v>
      </c>
      <c r="J80" s="30" t="e">
        <f t="shared" si="1"/>
        <v>#N/A</v>
      </c>
      <c r="U80" s="64"/>
    </row>
    <row r="81" spans="9:21" x14ac:dyDescent="0.3">
      <c r="I81" s="30" t="e">
        <f>VLOOKUP($C81,'A. Common Refrigerants '!A:D,4,FALSE)</f>
        <v>#N/A</v>
      </c>
      <c r="J81" s="30" t="e">
        <f t="shared" si="1"/>
        <v>#N/A</v>
      </c>
      <c r="U81" s="64"/>
    </row>
    <row r="82" spans="9:21" x14ac:dyDescent="0.3">
      <c r="I82" s="30" t="e">
        <f>VLOOKUP($C82,'A. Common Refrigerants '!A:D,4,FALSE)</f>
        <v>#N/A</v>
      </c>
      <c r="J82" s="30" t="e">
        <f t="shared" si="1"/>
        <v>#N/A</v>
      </c>
      <c r="U82" s="64"/>
    </row>
    <row r="83" spans="9:21" x14ac:dyDescent="0.3">
      <c r="I83" s="30" t="e">
        <f>VLOOKUP($C83,'A. Common Refrigerants '!A:D,4,FALSE)</f>
        <v>#N/A</v>
      </c>
      <c r="J83" s="30" t="e">
        <f t="shared" si="1"/>
        <v>#N/A</v>
      </c>
      <c r="U83" s="64"/>
    </row>
    <row r="84" spans="9:21" x14ac:dyDescent="0.3">
      <c r="I84" s="30" t="e">
        <f>VLOOKUP($C84,'A. Common Refrigerants '!A:D,4,FALSE)</f>
        <v>#N/A</v>
      </c>
      <c r="J84" s="30" t="e">
        <f t="shared" si="1"/>
        <v>#N/A</v>
      </c>
      <c r="U84" s="64"/>
    </row>
    <row r="85" spans="9:21" x14ac:dyDescent="0.3">
      <c r="I85" s="30" t="e">
        <f>VLOOKUP($C85,'A. Common Refrigerants '!A:D,4,FALSE)</f>
        <v>#N/A</v>
      </c>
      <c r="J85" s="30" t="e">
        <f t="shared" si="1"/>
        <v>#N/A</v>
      </c>
      <c r="U85" s="64"/>
    </row>
    <row r="86" spans="9:21" x14ac:dyDescent="0.3">
      <c r="I86" s="30" t="e">
        <f>VLOOKUP($C86,'A. Common Refrigerants '!A:D,4,FALSE)</f>
        <v>#N/A</v>
      </c>
      <c r="J86" s="30" t="e">
        <f t="shared" si="1"/>
        <v>#N/A</v>
      </c>
      <c r="U86" s="64"/>
    </row>
    <row r="87" spans="9:21" x14ac:dyDescent="0.3">
      <c r="U87" s="64"/>
    </row>
    <row r="88" spans="9:21" x14ac:dyDescent="0.3">
      <c r="U88" s="64"/>
    </row>
    <row r="89" spans="9:21" x14ac:dyDescent="0.3">
      <c r="U89" s="64"/>
    </row>
    <row r="90" spans="9:21" x14ac:dyDescent="0.3">
      <c r="U90" s="64"/>
    </row>
    <row r="91" spans="9:21" x14ac:dyDescent="0.3">
      <c r="U91" s="64"/>
    </row>
    <row r="92" spans="9:21" x14ac:dyDescent="0.3">
      <c r="U92" s="64"/>
    </row>
    <row r="93" spans="9:21" x14ac:dyDescent="0.3">
      <c r="U93" s="64"/>
    </row>
    <row r="94" spans="9:21" x14ac:dyDescent="0.3">
      <c r="U94" s="64"/>
    </row>
    <row r="95" spans="9:21" x14ac:dyDescent="0.3">
      <c r="U95" s="64"/>
    </row>
    <row r="96" spans="9:21" x14ac:dyDescent="0.3">
      <c r="U96" s="64"/>
    </row>
    <row r="97" spans="21:21" x14ac:dyDescent="0.3">
      <c r="U97" s="64"/>
    </row>
    <row r="98" spans="21:21" x14ac:dyDescent="0.3">
      <c r="U98" s="64"/>
    </row>
    <row r="99" spans="21:21" x14ac:dyDescent="0.3">
      <c r="U99" s="64"/>
    </row>
    <row r="100" spans="21:21" x14ac:dyDescent="0.3">
      <c r="U100" s="64"/>
    </row>
    <row r="101" spans="21:21" x14ac:dyDescent="0.3">
      <c r="U101" s="64"/>
    </row>
    <row r="102" spans="21:21" x14ac:dyDescent="0.3">
      <c r="U102" s="64"/>
    </row>
    <row r="103" spans="21:21" x14ac:dyDescent="0.3">
      <c r="U103" s="64"/>
    </row>
    <row r="104" spans="21:21" x14ac:dyDescent="0.3">
      <c r="U104" s="64"/>
    </row>
    <row r="105" spans="21:21" x14ac:dyDescent="0.3">
      <c r="U105" s="64"/>
    </row>
    <row r="106" spans="21:21" x14ac:dyDescent="0.3">
      <c r="U106" s="64"/>
    </row>
    <row r="107" spans="21:21" x14ac:dyDescent="0.3">
      <c r="U107" s="64"/>
    </row>
    <row r="108" spans="21:21" x14ac:dyDescent="0.3">
      <c r="U108" s="64"/>
    </row>
    <row r="109" spans="21:21" x14ac:dyDescent="0.3">
      <c r="U109" s="64"/>
    </row>
    <row r="110" spans="21:21" x14ac:dyDescent="0.3">
      <c r="U110" s="64"/>
    </row>
    <row r="111" spans="21:21" x14ac:dyDescent="0.3">
      <c r="U111" s="64"/>
    </row>
    <row r="112" spans="21:21" x14ac:dyDescent="0.3">
      <c r="U112" s="64"/>
    </row>
    <row r="113" spans="21:21" x14ac:dyDescent="0.3">
      <c r="U113" s="64"/>
    </row>
    <row r="114" spans="21:21" x14ac:dyDescent="0.3">
      <c r="U114" s="64"/>
    </row>
    <row r="115" spans="21:21" x14ac:dyDescent="0.3">
      <c r="U115" s="64"/>
    </row>
    <row r="116" spans="21:21" x14ac:dyDescent="0.3">
      <c r="U116" s="64"/>
    </row>
    <row r="117" spans="21:21" x14ac:dyDescent="0.3">
      <c r="U117" s="64"/>
    </row>
    <row r="118" spans="21:21" x14ac:dyDescent="0.3">
      <c r="U118" s="64"/>
    </row>
    <row r="119" spans="21:21" x14ac:dyDescent="0.3">
      <c r="U119" s="64"/>
    </row>
    <row r="120" spans="21:21" x14ac:dyDescent="0.3">
      <c r="U120" s="64"/>
    </row>
    <row r="121" spans="21:21" x14ac:dyDescent="0.3">
      <c r="U121" s="64"/>
    </row>
    <row r="122" spans="21:21" x14ac:dyDescent="0.3">
      <c r="U122" s="64"/>
    </row>
    <row r="123" spans="21:21" x14ac:dyDescent="0.3">
      <c r="U123" s="64"/>
    </row>
    <row r="124" spans="21:21" x14ac:dyDescent="0.3">
      <c r="U124" s="64"/>
    </row>
    <row r="125" spans="21:21" x14ac:dyDescent="0.3">
      <c r="U125" s="64"/>
    </row>
    <row r="126" spans="21:21" x14ac:dyDescent="0.3">
      <c r="U126" s="64"/>
    </row>
    <row r="127" spans="21:21" x14ac:dyDescent="0.3">
      <c r="U127" s="64"/>
    </row>
    <row r="128" spans="21:21" x14ac:dyDescent="0.3">
      <c r="U128" s="64"/>
    </row>
    <row r="129" spans="21:21" x14ac:dyDescent="0.3">
      <c r="U129" s="64"/>
    </row>
    <row r="130" spans="21:21" x14ac:dyDescent="0.3">
      <c r="U130" s="64"/>
    </row>
    <row r="131" spans="21:21" x14ac:dyDescent="0.3">
      <c r="U131" s="64"/>
    </row>
    <row r="132" spans="21:21" x14ac:dyDescent="0.3">
      <c r="U132" s="64"/>
    </row>
    <row r="133" spans="21:21" x14ac:dyDescent="0.3">
      <c r="U133" s="64"/>
    </row>
    <row r="134" spans="21:21" x14ac:dyDescent="0.3">
      <c r="U134" s="64"/>
    </row>
    <row r="135" spans="21:21" x14ac:dyDescent="0.3">
      <c r="U135" s="64"/>
    </row>
    <row r="136" spans="21:21" x14ac:dyDescent="0.3">
      <c r="U136" s="64"/>
    </row>
    <row r="137" spans="21:21" x14ac:dyDescent="0.3">
      <c r="U137" s="64"/>
    </row>
    <row r="138" spans="21:21" x14ac:dyDescent="0.3">
      <c r="U138" s="64"/>
    </row>
    <row r="139" spans="21:21" x14ac:dyDescent="0.3">
      <c r="U139" s="64"/>
    </row>
    <row r="140" spans="21:21" x14ac:dyDescent="0.3">
      <c r="U140" s="64"/>
    </row>
    <row r="141" spans="21:21" x14ac:dyDescent="0.3">
      <c r="U141" s="64"/>
    </row>
    <row r="142" spans="21:21" x14ac:dyDescent="0.3">
      <c r="U142" s="64"/>
    </row>
    <row r="143" spans="21:21" x14ac:dyDescent="0.3">
      <c r="U143" s="64"/>
    </row>
    <row r="144" spans="21:21" x14ac:dyDescent="0.3">
      <c r="U144" s="64"/>
    </row>
    <row r="145" spans="21:21" x14ac:dyDescent="0.3">
      <c r="U145" s="64"/>
    </row>
    <row r="146" spans="21:21" x14ac:dyDescent="0.3">
      <c r="U146" s="64"/>
    </row>
    <row r="147" spans="21:21" x14ac:dyDescent="0.3">
      <c r="U147" s="64"/>
    </row>
    <row r="148" spans="21:21" x14ac:dyDescent="0.3">
      <c r="U148" s="64"/>
    </row>
    <row r="149" spans="21:21" x14ac:dyDescent="0.3">
      <c r="U149" s="64"/>
    </row>
    <row r="150" spans="21:21" x14ac:dyDescent="0.3">
      <c r="U150" s="64"/>
    </row>
    <row r="151" spans="21:21" x14ac:dyDescent="0.3">
      <c r="U151" s="64"/>
    </row>
  </sheetData>
  <sheetProtection insertRows="0"/>
  <autoFilter ref="A6:U6" xr:uid="{A8D15CED-911A-488D-AD43-4F7E5DEEE1DB}"/>
  <phoneticPr fontId="39" type="noConversion"/>
  <pageMargins left="0.7" right="0.7" top="0.75" bottom="0.75" header="0.3" footer="0.3"/>
  <pageSetup paperSize="9" orientation="portrait" horizontalDpi="90" verticalDpi="9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3C6763-101A-4F21-AFD1-C30C089A0654}">
          <x14:formula1>
            <xm:f>'A. Common Refrigerants '!$A$2:$A$26</xm:f>
          </x14:formula1>
          <xm:sqref>C1:C1048576</xm:sqref>
        </x14:dataValidation>
        <x14:dataValidation type="list" allowBlank="1" showInputMessage="1" showErrorMessage="1" xr:uid="{C2BB5E1E-30F4-4939-B4F5-4439760FCD28}">
          <x14:formula1>
            <xm:f>'F. Equipment Types'!$A$2:$A$11</xm:f>
          </x14:formula1>
          <xm:sqref>A7:A1048576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08EA5-442C-4059-A0C8-1B2F9C2E64F9}">
  <sheetPr>
    <tabColor theme="9"/>
  </sheetPr>
  <dimension ref="A1:A13"/>
  <sheetViews>
    <sheetView topLeftCell="A5" workbookViewId="0">
      <selection activeCell="A5" sqref="A5"/>
    </sheetView>
  </sheetViews>
  <sheetFormatPr defaultRowHeight="14.4" x14ac:dyDescent="0.3"/>
  <cols>
    <col min="1" max="1" width="233.33203125" bestFit="1" customWidth="1"/>
  </cols>
  <sheetData>
    <row r="1" spans="1:1" ht="372" thickBot="1" x14ac:dyDescent="0.35">
      <c r="A1" s="9" t="s">
        <v>327</v>
      </c>
    </row>
    <row r="2" spans="1:1" ht="15" thickBot="1" x14ac:dyDescent="0.35"/>
    <row r="3" spans="1:1" ht="162" customHeight="1" thickBot="1" x14ac:dyDescent="0.35">
      <c r="A3" s="4" t="s">
        <v>317</v>
      </c>
    </row>
    <row r="4" spans="1:1" ht="15" thickBot="1" x14ac:dyDescent="0.35">
      <c r="A4" s="32"/>
    </row>
    <row r="5" spans="1:1" ht="340.8" thickBot="1" x14ac:dyDescent="0.35">
      <c r="A5" s="5" t="s">
        <v>328</v>
      </c>
    </row>
    <row r="6" spans="1:1" x14ac:dyDescent="0.3">
      <c r="A6" s="33"/>
    </row>
    <row r="7" spans="1:1" ht="153" hidden="1" x14ac:dyDescent="0.3">
      <c r="A7" s="6" t="s">
        <v>329</v>
      </c>
    </row>
    <row r="8" spans="1:1" hidden="1" x14ac:dyDescent="0.3">
      <c r="A8" s="7" t="s">
        <v>330</v>
      </c>
    </row>
    <row r="9" spans="1:1" hidden="1" x14ac:dyDescent="0.3">
      <c r="A9" s="7" t="s">
        <v>331</v>
      </c>
    </row>
    <row r="10" spans="1:1" hidden="1" x14ac:dyDescent="0.3">
      <c r="A10" s="7" t="s">
        <v>332</v>
      </c>
    </row>
    <row r="11" spans="1:1" hidden="1" x14ac:dyDescent="0.3">
      <c r="A11" s="7" t="s">
        <v>333</v>
      </c>
    </row>
    <row r="12" spans="1:1" hidden="1" x14ac:dyDescent="0.3">
      <c r="A12" s="7" t="s">
        <v>334</v>
      </c>
    </row>
    <row r="13" spans="1:1" hidden="1" x14ac:dyDescent="0.3">
      <c r="A13" s="8" t="s">
        <v>335</v>
      </c>
    </row>
  </sheetData>
  <hyperlinks>
    <hyperlink ref="A8" r:id="rId1" display="1 IRL Summary Guidance to Compliance with the ODS and F-gas Regulations V1.0 " xr:uid="{B33F7E04-4B67-4D6A-AF2B-3B29BA5740CB}"/>
    <hyperlink ref="A9" r:id="rId2" display="Summary Guidance Operators of Equipment containing SF6 and PFCs. 9IRLsummary guidanceoperatorsofequipmentcontaining SF6and pfcs " xr:uid="{85B129F4-E4F3-4497-9D25-C21E8E8B038B}"/>
    <hyperlink ref="A10" r:id="rId3" xr:uid="{66265F50-5252-4367-85A4-C8E03618FF24}"/>
    <hyperlink ref="A11" r:id="rId4" xr:uid="{5DF9C1BB-B05B-442D-9E63-840C174EE6CA}"/>
    <hyperlink ref="A12" r:id="rId5" display="Ods and fgas contractors guidance fireprotection: 4 IRL odsfgascontractorsguidancefireprotection" xr:uid="{040207CF-9415-420A-AE9E-07A1C3AEED57}"/>
    <hyperlink ref="A13" r:id="rId6" display="2015 Progress o fIrelandtowards the F-Gas Phase Down November 2017" xr:uid="{CE80F468-8D83-46E8-980F-29AF7BAD5F7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78D7D-61E6-43DB-81BF-30B5E578A5C5}">
  <sheetPr>
    <tabColor theme="9"/>
  </sheetPr>
  <dimension ref="A1:F26"/>
  <sheetViews>
    <sheetView topLeftCell="A9" zoomScale="70" zoomScaleNormal="70" workbookViewId="0">
      <selection activeCell="E11" sqref="E11"/>
    </sheetView>
  </sheetViews>
  <sheetFormatPr defaultRowHeight="14.4" x14ac:dyDescent="0.3"/>
  <cols>
    <col min="1" max="1" width="15.88671875" customWidth="1"/>
    <col min="2" max="2" width="31.88671875" customWidth="1"/>
    <col min="3" max="3" width="27.33203125" customWidth="1"/>
    <col min="5" max="5" width="29" customWidth="1"/>
    <col min="6" max="6" width="38.88671875" customWidth="1"/>
  </cols>
  <sheetData>
    <row r="1" spans="1:6" ht="43.2" x14ac:dyDescent="0.3">
      <c r="A1" s="36" t="s">
        <v>21</v>
      </c>
      <c r="B1" s="36" t="s">
        <v>22</v>
      </c>
      <c r="C1" s="36" t="s">
        <v>23</v>
      </c>
      <c r="D1" s="36" t="s">
        <v>24</v>
      </c>
      <c r="E1" s="36" t="s">
        <v>25</v>
      </c>
      <c r="F1" s="36" t="s">
        <v>19</v>
      </c>
    </row>
    <row r="2" spans="1:6" x14ac:dyDescent="0.3">
      <c r="A2" s="37" t="s">
        <v>26</v>
      </c>
      <c r="B2" s="38" t="s">
        <v>27</v>
      </c>
      <c r="C2" s="38" t="s">
        <v>28</v>
      </c>
      <c r="D2" s="37">
        <v>1430</v>
      </c>
      <c r="E2" s="39" t="s">
        <v>29</v>
      </c>
      <c r="F2" s="38"/>
    </row>
    <row r="3" spans="1:6" x14ac:dyDescent="0.3">
      <c r="A3" s="37" t="s">
        <v>30</v>
      </c>
      <c r="B3" s="38" t="s">
        <v>31</v>
      </c>
      <c r="C3" s="38" t="s">
        <v>32</v>
      </c>
      <c r="D3" s="37">
        <v>1810</v>
      </c>
      <c r="E3" s="39" t="s">
        <v>33</v>
      </c>
      <c r="F3" s="38" t="s">
        <v>34</v>
      </c>
    </row>
    <row r="4" spans="1:6" x14ac:dyDescent="0.3">
      <c r="A4" s="37" t="s">
        <v>35</v>
      </c>
      <c r="B4" s="38" t="s">
        <v>36</v>
      </c>
      <c r="C4" s="38" t="s">
        <v>37</v>
      </c>
      <c r="D4" s="37">
        <v>675</v>
      </c>
      <c r="E4" s="39" t="s">
        <v>29</v>
      </c>
      <c r="F4" s="38"/>
    </row>
    <row r="5" spans="1:6" ht="43.2" x14ac:dyDescent="0.3">
      <c r="A5" s="37" t="s">
        <v>38</v>
      </c>
      <c r="B5" s="38" t="s">
        <v>39</v>
      </c>
      <c r="C5" s="38"/>
      <c r="D5" s="37">
        <v>3922</v>
      </c>
      <c r="E5" s="39" t="s">
        <v>40</v>
      </c>
      <c r="F5" s="38" t="s">
        <v>41</v>
      </c>
    </row>
    <row r="6" spans="1:6" ht="86.4" x14ac:dyDescent="0.3">
      <c r="A6" s="37" t="s">
        <v>42</v>
      </c>
      <c r="B6" s="38" t="s">
        <v>39</v>
      </c>
      <c r="C6" s="38"/>
      <c r="D6" s="37">
        <v>1774</v>
      </c>
      <c r="E6" s="39" t="s">
        <v>40</v>
      </c>
      <c r="F6" s="38" t="s">
        <v>43</v>
      </c>
    </row>
    <row r="7" spans="1:6" ht="72" x14ac:dyDescent="0.3">
      <c r="A7" s="37" t="s">
        <v>44</v>
      </c>
      <c r="B7" s="38" t="s">
        <v>45</v>
      </c>
      <c r="C7" s="38"/>
      <c r="D7" s="37">
        <v>2088</v>
      </c>
      <c r="E7" s="39" t="s">
        <v>40</v>
      </c>
      <c r="F7" s="38" t="s">
        <v>46</v>
      </c>
    </row>
    <row r="8" spans="1:6" ht="43.2" x14ac:dyDescent="0.3">
      <c r="A8" s="37" t="s">
        <v>47</v>
      </c>
      <c r="B8" s="38" t="s">
        <v>48</v>
      </c>
      <c r="C8" s="38"/>
      <c r="D8" s="37">
        <v>1387</v>
      </c>
      <c r="E8" s="39" t="s">
        <v>40</v>
      </c>
      <c r="F8" s="38" t="s">
        <v>49</v>
      </c>
    </row>
    <row r="9" spans="1:6" ht="57.6" x14ac:dyDescent="0.3">
      <c r="A9" s="37" t="s">
        <v>50</v>
      </c>
      <c r="B9" s="38" t="s">
        <v>51</v>
      </c>
      <c r="C9" s="38"/>
      <c r="D9" s="37">
        <v>1397</v>
      </c>
      <c r="E9" s="39" t="s">
        <v>40</v>
      </c>
      <c r="F9" s="38" t="s">
        <v>52</v>
      </c>
    </row>
    <row r="10" spans="1:6" ht="43.2" x14ac:dyDescent="0.3">
      <c r="A10" s="37" t="s">
        <v>53</v>
      </c>
      <c r="B10" s="38" t="s">
        <v>54</v>
      </c>
      <c r="C10" s="38" t="s">
        <v>55</v>
      </c>
      <c r="D10" s="37">
        <v>3985</v>
      </c>
      <c r="E10" s="39" t="s">
        <v>40</v>
      </c>
      <c r="F10" s="38" t="s">
        <v>56</v>
      </c>
    </row>
    <row r="11" spans="1:6" ht="43.2" x14ac:dyDescent="0.3">
      <c r="A11" s="37" t="s">
        <v>20</v>
      </c>
      <c r="B11" s="38" t="s">
        <v>57</v>
      </c>
      <c r="C11" s="38"/>
      <c r="D11" s="37">
        <v>631</v>
      </c>
      <c r="E11" s="39" t="s">
        <v>40</v>
      </c>
      <c r="F11" s="38" t="s">
        <v>58</v>
      </c>
    </row>
    <row r="12" spans="1:6" ht="72" x14ac:dyDescent="0.3">
      <c r="A12" s="37" t="s">
        <v>59</v>
      </c>
      <c r="B12" s="38" t="s">
        <v>60</v>
      </c>
      <c r="C12" s="38" t="s">
        <v>61</v>
      </c>
      <c r="D12" s="37">
        <v>2</v>
      </c>
      <c r="E12" s="39" t="s">
        <v>62</v>
      </c>
      <c r="F12" s="38" t="s">
        <v>63</v>
      </c>
    </row>
    <row r="13" spans="1:6" ht="28.8" x14ac:dyDescent="0.3">
      <c r="A13" s="37" t="s">
        <v>64</v>
      </c>
      <c r="B13" s="37" t="s">
        <v>64</v>
      </c>
      <c r="C13" s="38" t="s">
        <v>65</v>
      </c>
      <c r="D13" s="37">
        <v>24300</v>
      </c>
      <c r="E13" s="39" t="s">
        <v>66</v>
      </c>
      <c r="F13" s="38" t="s">
        <v>67</v>
      </c>
    </row>
    <row r="14" spans="1:6" ht="28.8" x14ac:dyDescent="0.3">
      <c r="A14" s="37" t="s">
        <v>68</v>
      </c>
      <c r="B14" s="37" t="s">
        <v>68</v>
      </c>
      <c r="C14" s="38" t="s">
        <v>69</v>
      </c>
      <c r="D14" s="37">
        <v>3220</v>
      </c>
      <c r="E14" s="39" t="s">
        <v>29</v>
      </c>
      <c r="F14" s="38" t="s">
        <v>70</v>
      </c>
    </row>
    <row r="15" spans="1:6" x14ac:dyDescent="0.3">
      <c r="A15" s="37" t="s">
        <v>71</v>
      </c>
      <c r="B15" s="37" t="s">
        <v>71</v>
      </c>
      <c r="C15" s="38" t="s">
        <v>72</v>
      </c>
      <c r="D15" s="37">
        <v>3500</v>
      </c>
      <c r="E15" s="39" t="s">
        <v>29</v>
      </c>
      <c r="F15" s="38" t="s">
        <v>70</v>
      </c>
    </row>
    <row r="16" spans="1:6" x14ac:dyDescent="0.3">
      <c r="A16" s="37" t="s">
        <v>73</v>
      </c>
      <c r="B16" s="37" t="s">
        <v>73</v>
      </c>
      <c r="C16" s="38" t="s">
        <v>74</v>
      </c>
      <c r="D16" s="37">
        <v>14800</v>
      </c>
      <c r="E16" s="39" t="s">
        <v>29</v>
      </c>
      <c r="F16" s="38" t="s">
        <v>70</v>
      </c>
    </row>
    <row r="17" spans="1:6" x14ac:dyDescent="0.3">
      <c r="A17" s="37" t="s">
        <v>75</v>
      </c>
      <c r="B17" s="37" t="s">
        <v>75</v>
      </c>
      <c r="C17" s="38" t="s">
        <v>76</v>
      </c>
      <c r="D17" s="37">
        <v>9810</v>
      </c>
      <c r="E17" s="39" t="s">
        <v>29</v>
      </c>
      <c r="F17" s="38" t="s">
        <v>77</v>
      </c>
    </row>
    <row r="18" spans="1:6" ht="28.8" x14ac:dyDescent="0.3">
      <c r="A18" s="37" t="s">
        <v>78</v>
      </c>
      <c r="B18" s="37" t="s">
        <v>78</v>
      </c>
      <c r="C18" s="38" t="s">
        <v>79</v>
      </c>
      <c r="D18" s="37">
        <v>1030</v>
      </c>
      <c r="E18" s="39" t="s">
        <v>29</v>
      </c>
      <c r="F18" s="38" t="s">
        <v>80</v>
      </c>
    </row>
    <row r="19" spans="1:6" ht="28.8" x14ac:dyDescent="0.3">
      <c r="A19" s="37" t="s">
        <v>81</v>
      </c>
      <c r="B19" s="37" t="s">
        <v>81</v>
      </c>
      <c r="C19" s="38" t="s">
        <v>82</v>
      </c>
      <c r="D19" s="37">
        <v>794</v>
      </c>
      <c r="E19" s="39" t="s">
        <v>29</v>
      </c>
      <c r="F19" s="38" t="s">
        <v>80</v>
      </c>
    </row>
    <row r="20" spans="1:6" ht="37.799999999999997" x14ac:dyDescent="0.3">
      <c r="A20" s="37" t="s">
        <v>83</v>
      </c>
      <c r="B20" s="38" t="s">
        <v>84</v>
      </c>
      <c r="C20" s="35" t="s">
        <v>85</v>
      </c>
      <c r="D20" s="40">
        <v>3.88</v>
      </c>
      <c r="E20" s="39" t="s">
        <v>86</v>
      </c>
      <c r="F20" s="38" t="s">
        <v>80</v>
      </c>
    </row>
    <row r="21" spans="1:6" ht="28.8" x14ac:dyDescent="0.3">
      <c r="A21" s="37" t="s">
        <v>87</v>
      </c>
      <c r="B21" s="38" t="s">
        <v>88</v>
      </c>
      <c r="C21" s="38"/>
      <c r="D21" s="40">
        <v>17.899999999999999</v>
      </c>
      <c r="E21" s="39" t="s">
        <v>89</v>
      </c>
      <c r="F21" s="38" t="s">
        <v>80</v>
      </c>
    </row>
    <row r="22" spans="1:6" ht="48.75" customHeight="1" x14ac:dyDescent="0.3">
      <c r="A22" s="37" t="s">
        <v>90</v>
      </c>
      <c r="B22" s="41" t="s">
        <v>91</v>
      </c>
      <c r="C22" s="31"/>
      <c r="D22" s="40">
        <v>2.08</v>
      </c>
      <c r="E22" s="39" t="s">
        <v>92</v>
      </c>
      <c r="F22" s="38" t="s">
        <v>80</v>
      </c>
    </row>
    <row r="23" spans="1:6" x14ac:dyDescent="0.3">
      <c r="A23" s="37" t="s">
        <v>93</v>
      </c>
      <c r="B23" s="31"/>
      <c r="C23" s="31"/>
      <c r="D23" s="31"/>
      <c r="E23" s="39"/>
      <c r="F23" s="31"/>
    </row>
    <row r="24" spans="1:6" x14ac:dyDescent="0.3">
      <c r="A24" s="37"/>
      <c r="B24" s="38"/>
      <c r="C24" s="35"/>
      <c r="D24" s="40"/>
      <c r="E24" s="39"/>
      <c r="F24" s="38"/>
    </row>
    <row r="25" spans="1:6" x14ac:dyDescent="0.3">
      <c r="A25" s="37"/>
      <c r="B25" s="38"/>
      <c r="C25" s="38"/>
      <c r="D25" s="40"/>
      <c r="E25" s="39"/>
      <c r="F25" s="38"/>
    </row>
    <row r="26" spans="1:6" x14ac:dyDescent="0.3">
      <c r="A26" s="37"/>
      <c r="B26" s="31"/>
      <c r="C26" s="31"/>
      <c r="D26" s="40"/>
      <c r="E26" s="39"/>
      <c r="F26" s="3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6544A-1489-4E18-A02C-BFCD2EA20769}">
  <sheetPr>
    <tabColor theme="9"/>
  </sheetPr>
  <dimension ref="A1:F47"/>
  <sheetViews>
    <sheetView workbookViewId="0">
      <pane xSplit="6" ySplit="1" topLeftCell="G2" activePane="bottomRight" state="frozen"/>
      <selection pane="topRight" activeCell="G1" sqref="G1"/>
      <selection pane="bottomLeft" activeCell="A2" sqref="A2"/>
      <selection pane="bottomRight" activeCell="F1" sqref="F1"/>
    </sheetView>
  </sheetViews>
  <sheetFormatPr defaultRowHeight="14.4" x14ac:dyDescent="0.3"/>
  <cols>
    <col min="1" max="1" width="26.88671875" customWidth="1"/>
    <col min="2" max="2" width="16.33203125" customWidth="1"/>
    <col min="3" max="3" width="13.33203125" customWidth="1"/>
    <col min="4" max="4" width="14.6640625" customWidth="1"/>
    <col min="5" max="5" width="19" customWidth="1"/>
    <col min="6" max="6" width="31.44140625" customWidth="1"/>
  </cols>
  <sheetData>
    <row r="1" spans="1:6" ht="28.8" x14ac:dyDescent="0.3">
      <c r="A1" s="36" t="s">
        <v>94</v>
      </c>
      <c r="B1" s="36" t="s">
        <v>95</v>
      </c>
      <c r="C1" s="36" t="s">
        <v>96</v>
      </c>
      <c r="D1" s="36" t="s">
        <v>97</v>
      </c>
      <c r="E1" s="36" t="s">
        <v>98</v>
      </c>
      <c r="F1" s="36" t="s">
        <v>19</v>
      </c>
    </row>
    <row r="2" spans="1:6" ht="25.2" x14ac:dyDescent="0.3">
      <c r="A2" s="35" t="s">
        <v>73</v>
      </c>
      <c r="B2" s="35" t="s">
        <v>74</v>
      </c>
      <c r="C2" s="35" t="s">
        <v>99</v>
      </c>
      <c r="D2" s="34">
        <v>14800</v>
      </c>
      <c r="E2" s="39" t="s">
        <v>100</v>
      </c>
      <c r="F2" s="35"/>
    </row>
    <row r="3" spans="1:6" x14ac:dyDescent="0.3">
      <c r="A3" s="35" t="s">
        <v>36</v>
      </c>
      <c r="B3" s="35" t="s">
        <v>101</v>
      </c>
      <c r="C3" s="35" t="s">
        <v>102</v>
      </c>
      <c r="D3" s="34">
        <v>675</v>
      </c>
      <c r="E3" s="39" t="s">
        <v>29</v>
      </c>
      <c r="F3" s="35"/>
    </row>
    <row r="4" spans="1:6" ht="25.2" x14ac:dyDescent="0.3">
      <c r="A4" s="35" t="s">
        <v>103</v>
      </c>
      <c r="B4" s="35" t="s">
        <v>104</v>
      </c>
      <c r="C4" s="35" t="s">
        <v>105</v>
      </c>
      <c r="D4" s="34">
        <v>92</v>
      </c>
      <c r="E4" s="39" t="s">
        <v>29</v>
      </c>
      <c r="F4" s="35"/>
    </row>
    <row r="5" spans="1:6" ht="37.799999999999997" x14ac:dyDescent="0.3">
      <c r="A5" s="35" t="s">
        <v>71</v>
      </c>
      <c r="B5" s="35" t="s">
        <v>106</v>
      </c>
      <c r="C5" s="35" t="s">
        <v>107</v>
      </c>
      <c r="D5" s="34">
        <v>3500</v>
      </c>
      <c r="E5" s="39" t="s">
        <v>29</v>
      </c>
      <c r="F5" s="35" t="s">
        <v>108</v>
      </c>
    </row>
    <row r="6" spans="1:6" ht="25.2" x14ac:dyDescent="0.3">
      <c r="A6" s="35" t="s">
        <v>109</v>
      </c>
      <c r="B6" s="35" t="s">
        <v>110</v>
      </c>
      <c r="C6" s="35" t="s">
        <v>111</v>
      </c>
      <c r="D6" s="34">
        <v>1100</v>
      </c>
      <c r="E6" s="39" t="s">
        <v>29</v>
      </c>
      <c r="F6" s="35"/>
    </row>
    <row r="7" spans="1:6" ht="37.799999999999997" x14ac:dyDescent="0.3">
      <c r="A7" s="35" t="s">
        <v>27</v>
      </c>
      <c r="B7" s="35" t="s">
        <v>112</v>
      </c>
      <c r="C7" s="35" t="s">
        <v>113</v>
      </c>
      <c r="D7" s="34">
        <v>1430</v>
      </c>
      <c r="E7" s="39" t="s">
        <v>29</v>
      </c>
      <c r="F7" s="35" t="s">
        <v>108</v>
      </c>
    </row>
    <row r="8" spans="1:6" x14ac:dyDescent="0.3">
      <c r="A8" s="35" t="s">
        <v>114</v>
      </c>
      <c r="B8" s="35" t="s">
        <v>115</v>
      </c>
      <c r="C8" s="35" t="s">
        <v>116</v>
      </c>
      <c r="D8" s="34">
        <v>353</v>
      </c>
      <c r="E8" s="39" t="s">
        <v>29</v>
      </c>
      <c r="F8" s="35"/>
    </row>
    <row r="9" spans="1:6" ht="37.799999999999997" x14ac:dyDescent="0.3">
      <c r="A9" s="35" t="s">
        <v>117</v>
      </c>
      <c r="B9" s="35" t="s">
        <v>118</v>
      </c>
      <c r="C9" s="35" t="s">
        <v>119</v>
      </c>
      <c r="D9" s="34">
        <v>4470</v>
      </c>
      <c r="E9" s="39" t="s">
        <v>29</v>
      </c>
      <c r="F9" s="35" t="s">
        <v>108</v>
      </c>
    </row>
    <row r="10" spans="1:6" x14ac:dyDescent="0.3">
      <c r="A10" s="35" t="s">
        <v>120</v>
      </c>
      <c r="B10" s="35" t="s">
        <v>121</v>
      </c>
      <c r="C10" s="35" t="s">
        <v>122</v>
      </c>
      <c r="D10" s="34">
        <v>53</v>
      </c>
      <c r="E10" s="39" t="s">
        <v>29</v>
      </c>
      <c r="F10" s="35"/>
    </row>
    <row r="11" spans="1:6" x14ac:dyDescent="0.3">
      <c r="A11" s="35" t="s">
        <v>123</v>
      </c>
      <c r="B11" s="35" t="s">
        <v>124</v>
      </c>
      <c r="C11" s="35" t="s">
        <v>125</v>
      </c>
      <c r="D11" s="34">
        <v>124</v>
      </c>
      <c r="E11" s="39" t="s">
        <v>29</v>
      </c>
      <c r="F11" s="35"/>
    </row>
    <row r="12" spans="1:6" ht="25.2" x14ac:dyDescent="0.3">
      <c r="A12" s="35" t="s">
        <v>126</v>
      </c>
      <c r="B12" s="35" t="s">
        <v>127</v>
      </c>
      <c r="C12" s="35" t="s">
        <v>128</v>
      </c>
      <c r="D12" s="34">
        <v>12</v>
      </c>
      <c r="E12" s="39" t="s">
        <v>29</v>
      </c>
      <c r="F12" s="35"/>
    </row>
    <row r="13" spans="1:6" ht="25.2" x14ac:dyDescent="0.3">
      <c r="A13" s="35" t="s">
        <v>68</v>
      </c>
      <c r="B13" s="35" t="s">
        <v>69</v>
      </c>
      <c r="C13" s="35" t="s">
        <v>129</v>
      </c>
      <c r="D13" s="34">
        <v>3220</v>
      </c>
      <c r="E13" s="39" t="s">
        <v>29</v>
      </c>
      <c r="F13" s="35"/>
    </row>
    <row r="14" spans="1:6" ht="25.2" x14ac:dyDescent="0.3">
      <c r="A14" s="35" t="s">
        <v>130</v>
      </c>
      <c r="B14" s="35" t="s">
        <v>131</v>
      </c>
      <c r="C14" s="35" t="s">
        <v>132</v>
      </c>
      <c r="D14" s="34">
        <v>1340</v>
      </c>
      <c r="E14" s="39" t="s">
        <v>29</v>
      </c>
      <c r="F14" s="35"/>
    </row>
    <row r="15" spans="1:6" ht="25.2" x14ac:dyDescent="0.3">
      <c r="A15" s="35" t="s">
        <v>133</v>
      </c>
      <c r="B15" s="35" t="s">
        <v>134</v>
      </c>
      <c r="C15" s="35" t="s">
        <v>135</v>
      </c>
      <c r="D15" s="34">
        <v>1370</v>
      </c>
      <c r="E15" s="39" t="s">
        <v>29</v>
      </c>
      <c r="F15" s="35"/>
    </row>
    <row r="16" spans="1:6" ht="25.2" x14ac:dyDescent="0.3">
      <c r="A16" s="35" t="s">
        <v>75</v>
      </c>
      <c r="B16" s="35" t="s">
        <v>76</v>
      </c>
      <c r="C16" s="35" t="s">
        <v>136</v>
      </c>
      <c r="D16" s="34">
        <v>9810</v>
      </c>
      <c r="E16" s="39" t="s">
        <v>29</v>
      </c>
      <c r="F16" s="35"/>
    </row>
    <row r="17" spans="1:6" ht="25.2" x14ac:dyDescent="0.3">
      <c r="A17" s="35" t="s">
        <v>137</v>
      </c>
      <c r="B17" s="35" t="s">
        <v>138</v>
      </c>
      <c r="C17" s="35" t="s">
        <v>139</v>
      </c>
      <c r="D17" s="34">
        <v>693</v>
      </c>
      <c r="E17" s="39" t="s">
        <v>29</v>
      </c>
      <c r="F17" s="35"/>
    </row>
    <row r="18" spans="1:6" ht="25.2" x14ac:dyDescent="0.3">
      <c r="A18" s="35" t="s">
        <v>78</v>
      </c>
      <c r="B18" s="35" t="s">
        <v>79</v>
      </c>
      <c r="C18" s="35" t="s">
        <v>140</v>
      </c>
      <c r="D18" s="34">
        <v>1030</v>
      </c>
      <c r="E18" s="39" t="s">
        <v>29</v>
      </c>
      <c r="F18" s="35"/>
    </row>
    <row r="19" spans="1:6" ht="25.2" x14ac:dyDescent="0.3">
      <c r="A19" s="35" t="s">
        <v>81</v>
      </c>
      <c r="B19" s="35" t="s">
        <v>82</v>
      </c>
      <c r="C19" s="35" t="s">
        <v>141</v>
      </c>
      <c r="D19" s="34">
        <v>794</v>
      </c>
      <c r="E19" s="39" t="s">
        <v>29</v>
      </c>
      <c r="F19" s="35"/>
    </row>
    <row r="20" spans="1:6" x14ac:dyDescent="0.3">
      <c r="A20" s="42" t="s">
        <v>142</v>
      </c>
      <c r="B20" s="42" t="s">
        <v>143</v>
      </c>
      <c r="C20" s="42" t="s">
        <v>144</v>
      </c>
      <c r="D20" s="43">
        <v>1640</v>
      </c>
      <c r="E20" s="44" t="s">
        <v>29</v>
      </c>
      <c r="F20" s="42"/>
    </row>
    <row r="21" spans="1:6" ht="37.799999999999997" x14ac:dyDescent="0.3">
      <c r="A21" s="35" t="s">
        <v>145</v>
      </c>
      <c r="B21" s="35" t="s">
        <v>146</v>
      </c>
      <c r="C21" s="45" t="s">
        <v>147</v>
      </c>
      <c r="D21" s="43">
        <v>7380</v>
      </c>
      <c r="E21" s="39" t="s">
        <v>148</v>
      </c>
      <c r="F21" s="45"/>
    </row>
    <row r="22" spans="1:6" ht="25.2" x14ac:dyDescent="0.3">
      <c r="A22" s="35" t="s">
        <v>149</v>
      </c>
      <c r="B22" s="35" t="s">
        <v>150</v>
      </c>
      <c r="C22" s="35" t="s">
        <v>151</v>
      </c>
      <c r="D22" s="43">
        <v>12400</v>
      </c>
      <c r="E22" s="39" t="s">
        <v>148</v>
      </c>
      <c r="F22" s="35"/>
    </row>
    <row r="23" spans="1:6" ht="25.2" x14ac:dyDescent="0.3">
      <c r="A23" s="35" t="s">
        <v>152</v>
      </c>
      <c r="B23" s="35" t="s">
        <v>153</v>
      </c>
      <c r="C23" s="35" t="s">
        <v>154</v>
      </c>
      <c r="D23" s="43">
        <v>9290</v>
      </c>
      <c r="E23" s="39" t="s">
        <v>148</v>
      </c>
      <c r="F23" s="35"/>
    </row>
    <row r="24" spans="1:6" ht="25.2" x14ac:dyDescent="0.3">
      <c r="A24" s="35" t="s">
        <v>155</v>
      </c>
      <c r="B24" s="35" t="s">
        <v>156</v>
      </c>
      <c r="C24" s="35" t="s">
        <v>157</v>
      </c>
      <c r="D24" s="43">
        <v>10000</v>
      </c>
      <c r="E24" s="39" t="s">
        <v>148</v>
      </c>
      <c r="F24" s="35"/>
    </row>
    <row r="25" spans="1:6" ht="25.2" x14ac:dyDescent="0.3">
      <c r="A25" s="35" t="s">
        <v>158</v>
      </c>
      <c r="B25" s="35" t="s">
        <v>159</v>
      </c>
      <c r="C25" s="35" t="s">
        <v>160</v>
      </c>
      <c r="D25" s="34">
        <v>9220</v>
      </c>
      <c r="E25" s="39" t="s">
        <v>148</v>
      </c>
      <c r="F25" s="35"/>
    </row>
    <row r="26" spans="1:6" ht="27" x14ac:dyDescent="0.3">
      <c r="A26" s="35" t="s">
        <v>161</v>
      </c>
      <c r="B26" s="35" t="s">
        <v>162</v>
      </c>
      <c r="C26" s="35" t="s">
        <v>163</v>
      </c>
      <c r="D26" s="34">
        <v>8620</v>
      </c>
      <c r="E26" s="39" t="s">
        <v>148</v>
      </c>
      <c r="F26" s="35"/>
    </row>
    <row r="27" spans="1:6" ht="50.4" x14ac:dyDescent="0.3">
      <c r="A27" s="35" t="s">
        <v>164</v>
      </c>
      <c r="B27" s="35" t="s">
        <v>165</v>
      </c>
      <c r="C27" s="35" t="s">
        <v>166</v>
      </c>
      <c r="D27" s="34">
        <v>10200</v>
      </c>
      <c r="E27" s="39" t="s">
        <v>148</v>
      </c>
      <c r="F27" s="35"/>
    </row>
    <row r="28" spans="1:6" x14ac:dyDescent="0.3">
      <c r="A28" s="35" t="s">
        <v>167</v>
      </c>
      <c r="B28" s="35" t="s">
        <v>168</v>
      </c>
      <c r="C28" s="35" t="s">
        <v>169</v>
      </c>
      <c r="D28" s="34">
        <v>7480</v>
      </c>
      <c r="E28" s="39" t="s">
        <v>148</v>
      </c>
      <c r="F28" s="35"/>
    </row>
    <row r="29" spans="1:6" ht="27" x14ac:dyDescent="0.3">
      <c r="A29" s="45" t="s">
        <v>170</v>
      </c>
      <c r="B29" s="45" t="s">
        <v>171</v>
      </c>
      <c r="C29" s="35" t="s">
        <v>172</v>
      </c>
      <c r="D29" s="34">
        <v>7370</v>
      </c>
      <c r="E29" s="39" t="s">
        <v>148</v>
      </c>
      <c r="F29" s="35"/>
    </row>
    <row r="30" spans="1:6" ht="25.2" x14ac:dyDescent="0.3">
      <c r="A30" s="35" t="s">
        <v>173</v>
      </c>
      <c r="B30" s="35" t="s">
        <v>173</v>
      </c>
      <c r="C30" s="35" t="s">
        <v>174</v>
      </c>
      <c r="D30" s="34">
        <v>24300</v>
      </c>
      <c r="E30" s="39" t="s">
        <v>175</v>
      </c>
      <c r="F30" s="35"/>
    </row>
    <row r="31" spans="1:6" ht="63" x14ac:dyDescent="0.3">
      <c r="A31" s="45" t="s">
        <v>176</v>
      </c>
      <c r="B31" s="35" t="s">
        <v>177</v>
      </c>
      <c r="C31" s="45" t="s">
        <v>178</v>
      </c>
      <c r="D31" s="34">
        <v>2750</v>
      </c>
      <c r="E31" s="39" t="s">
        <v>175</v>
      </c>
      <c r="F31" s="45"/>
    </row>
    <row r="32" spans="1:6" ht="25.2" x14ac:dyDescent="0.3">
      <c r="A32" s="46" t="s">
        <v>179</v>
      </c>
      <c r="B32" s="46" t="s">
        <v>179</v>
      </c>
      <c r="C32" s="46" t="s">
        <v>180</v>
      </c>
      <c r="D32" s="47">
        <v>0.06</v>
      </c>
      <c r="E32" s="48" t="s">
        <v>181</v>
      </c>
      <c r="F32" s="46"/>
    </row>
    <row r="33" spans="1:6" ht="50.4" x14ac:dyDescent="0.3">
      <c r="A33" s="49" t="s">
        <v>182</v>
      </c>
      <c r="B33" s="49" t="s">
        <v>183</v>
      </c>
      <c r="C33" s="49" t="s">
        <v>184</v>
      </c>
      <c r="D33" s="50" t="s">
        <v>185</v>
      </c>
      <c r="E33" s="51" t="s">
        <v>181</v>
      </c>
      <c r="F33" s="49" t="s">
        <v>186</v>
      </c>
    </row>
    <row r="34" spans="1:6" ht="37.799999999999997" x14ac:dyDescent="0.3">
      <c r="A34" s="49" t="s">
        <v>187</v>
      </c>
      <c r="B34" s="49" t="s">
        <v>188</v>
      </c>
      <c r="C34" s="49" t="s">
        <v>189</v>
      </c>
      <c r="D34" s="50">
        <v>5.1999999999999998E-2</v>
      </c>
      <c r="E34" s="51" t="s">
        <v>181</v>
      </c>
      <c r="F34" s="49" t="s">
        <v>186</v>
      </c>
    </row>
    <row r="35" spans="1:6" ht="63" x14ac:dyDescent="0.3">
      <c r="A35" s="49" t="s">
        <v>190</v>
      </c>
      <c r="B35" s="49" t="s">
        <v>191</v>
      </c>
      <c r="C35" s="49" t="s">
        <v>192</v>
      </c>
      <c r="D35" s="50">
        <v>1</v>
      </c>
      <c r="E35" s="51" t="s">
        <v>181</v>
      </c>
      <c r="F35" s="49" t="s">
        <v>186</v>
      </c>
    </row>
    <row r="36" spans="1:6" ht="63" x14ac:dyDescent="0.3">
      <c r="A36" s="49" t="s">
        <v>193</v>
      </c>
      <c r="B36" s="49" t="s">
        <v>193</v>
      </c>
      <c r="C36" s="49" t="s">
        <v>194</v>
      </c>
      <c r="D36" s="50">
        <v>0.501</v>
      </c>
      <c r="E36" s="51" t="s">
        <v>181</v>
      </c>
      <c r="F36" s="49" t="s">
        <v>195</v>
      </c>
    </row>
    <row r="37" spans="1:6" ht="75.599999999999994" x14ac:dyDescent="0.3">
      <c r="A37" s="52" t="s">
        <v>196</v>
      </c>
      <c r="B37" s="52" t="s">
        <v>196</v>
      </c>
      <c r="C37" s="52" t="s">
        <v>197</v>
      </c>
      <c r="D37" s="53">
        <v>1.37</v>
      </c>
      <c r="E37" s="54" t="s">
        <v>181</v>
      </c>
      <c r="F37" s="52" t="s">
        <v>198</v>
      </c>
    </row>
    <row r="38" spans="1:6" ht="75.599999999999994" x14ac:dyDescent="0.3">
      <c r="A38" s="35" t="s">
        <v>199</v>
      </c>
      <c r="B38" s="35" t="s">
        <v>199</v>
      </c>
      <c r="C38" s="35" t="s">
        <v>200</v>
      </c>
      <c r="D38" s="34">
        <v>17.899999999999999</v>
      </c>
      <c r="E38" s="55" t="s">
        <v>181</v>
      </c>
      <c r="F38" s="35" t="s">
        <v>198</v>
      </c>
    </row>
    <row r="39" spans="1:6" ht="75.599999999999994" x14ac:dyDescent="0.3">
      <c r="A39" s="35" t="s">
        <v>91</v>
      </c>
      <c r="B39" s="35" t="s">
        <v>91</v>
      </c>
      <c r="C39" s="35" t="s">
        <v>201</v>
      </c>
      <c r="D39" s="34">
        <v>2.08</v>
      </c>
      <c r="E39" s="55" t="s">
        <v>181</v>
      </c>
      <c r="F39" s="35" t="s">
        <v>198</v>
      </c>
    </row>
    <row r="40" spans="1:6" ht="37.799999999999997" x14ac:dyDescent="0.3">
      <c r="A40" s="35" t="s">
        <v>202</v>
      </c>
      <c r="B40" s="35" t="s">
        <v>202</v>
      </c>
      <c r="C40" s="35" t="s">
        <v>203</v>
      </c>
      <c r="D40" s="34">
        <v>3.88</v>
      </c>
      <c r="E40" s="55" t="s">
        <v>181</v>
      </c>
      <c r="F40" s="35" t="s">
        <v>186</v>
      </c>
    </row>
    <row r="41" spans="1:6" ht="37.799999999999997" x14ac:dyDescent="0.3">
      <c r="A41" s="35" t="s">
        <v>204</v>
      </c>
      <c r="B41" s="35" t="s">
        <v>204</v>
      </c>
      <c r="C41" s="35" t="s">
        <v>205</v>
      </c>
      <c r="D41" s="34">
        <v>1</v>
      </c>
      <c r="E41" s="55" t="s">
        <v>181</v>
      </c>
      <c r="F41" s="35" t="s">
        <v>186</v>
      </c>
    </row>
    <row r="42" spans="1:6" ht="50.4" x14ac:dyDescent="0.3">
      <c r="A42" s="35" t="s">
        <v>206</v>
      </c>
      <c r="B42" s="35" t="s">
        <v>206</v>
      </c>
      <c r="C42" s="35" t="s">
        <v>207</v>
      </c>
      <c r="D42" s="34">
        <v>195</v>
      </c>
      <c r="E42" s="55" t="s">
        <v>208</v>
      </c>
      <c r="F42" s="35" t="s">
        <v>209</v>
      </c>
    </row>
    <row r="43" spans="1:6" ht="50.4" x14ac:dyDescent="0.3">
      <c r="A43" s="35" t="s">
        <v>210</v>
      </c>
      <c r="B43" s="35" t="s">
        <v>210</v>
      </c>
      <c r="C43" s="35" t="s">
        <v>211</v>
      </c>
      <c r="D43" s="34">
        <v>654</v>
      </c>
      <c r="E43" s="55" t="s">
        <v>208</v>
      </c>
      <c r="F43" s="35" t="s">
        <v>209</v>
      </c>
    </row>
    <row r="44" spans="1:6" ht="50.4" x14ac:dyDescent="0.3">
      <c r="A44" s="35" t="s">
        <v>212</v>
      </c>
      <c r="B44" s="35" t="s">
        <v>212</v>
      </c>
      <c r="C44" s="35" t="s">
        <v>213</v>
      </c>
      <c r="D44" s="34">
        <v>539</v>
      </c>
      <c r="E44" s="55" t="s">
        <v>208</v>
      </c>
      <c r="F44" s="35" t="s">
        <v>209</v>
      </c>
    </row>
    <row r="45" spans="1:6" ht="50.4" x14ac:dyDescent="0.3">
      <c r="A45" s="35" t="s">
        <v>214</v>
      </c>
      <c r="B45" s="35" t="s">
        <v>214</v>
      </c>
      <c r="C45" s="35" t="s">
        <v>215</v>
      </c>
      <c r="D45" s="34">
        <v>2590</v>
      </c>
      <c r="E45" s="55" t="s">
        <v>208</v>
      </c>
      <c r="F45" s="35" t="s">
        <v>209</v>
      </c>
    </row>
    <row r="46" spans="1:6" ht="37.799999999999997" x14ac:dyDescent="0.3">
      <c r="A46" s="35" t="s">
        <v>216</v>
      </c>
      <c r="B46" s="35" t="s">
        <v>216</v>
      </c>
      <c r="C46" s="35" t="s">
        <v>217</v>
      </c>
      <c r="D46" s="34">
        <v>17400</v>
      </c>
      <c r="E46" s="55" t="s">
        <v>218</v>
      </c>
      <c r="F46" s="35" t="s">
        <v>209</v>
      </c>
    </row>
    <row r="47" spans="1:6" ht="37.799999999999997" x14ac:dyDescent="0.3">
      <c r="A47" s="35" t="s">
        <v>219</v>
      </c>
      <c r="B47" s="35" t="s">
        <v>219</v>
      </c>
      <c r="C47" s="35" t="s">
        <v>220</v>
      </c>
      <c r="D47" s="34">
        <v>4630</v>
      </c>
      <c r="E47" s="55" t="s">
        <v>218</v>
      </c>
      <c r="F47" s="35" t="s">
        <v>209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A6409-934D-4D4B-901A-947DDDC7EC78}">
  <sheetPr>
    <tabColor theme="9"/>
  </sheetPr>
  <dimension ref="A1:E45"/>
  <sheetViews>
    <sheetView topLeftCell="A27" workbookViewId="0">
      <selection activeCell="G4" sqref="G4"/>
    </sheetView>
  </sheetViews>
  <sheetFormatPr defaultRowHeight="14.4" x14ac:dyDescent="0.3"/>
  <cols>
    <col min="1" max="1" width="30.44140625" customWidth="1"/>
    <col min="2" max="2" width="24.109375" customWidth="1"/>
    <col min="4" max="4" width="24.33203125" customWidth="1"/>
    <col min="5" max="5" width="59.33203125" bestFit="1" customWidth="1"/>
  </cols>
  <sheetData>
    <row r="1" spans="1:5" x14ac:dyDescent="0.3">
      <c r="A1" s="56" t="s">
        <v>22</v>
      </c>
      <c r="B1" s="56" t="s">
        <v>96</v>
      </c>
      <c r="C1" s="56" t="s">
        <v>97</v>
      </c>
      <c r="D1" s="57" t="s">
        <v>221</v>
      </c>
      <c r="E1" s="57" t="s">
        <v>222</v>
      </c>
    </row>
    <row r="2" spans="1:5" ht="25.2" x14ac:dyDescent="0.3">
      <c r="A2" s="35" t="s">
        <v>223</v>
      </c>
      <c r="B2" s="35" t="s">
        <v>224</v>
      </c>
      <c r="C2" s="34">
        <v>14300</v>
      </c>
      <c r="D2" s="39" t="s">
        <v>225</v>
      </c>
      <c r="E2" s="31"/>
    </row>
    <row r="3" spans="1:5" ht="25.2" x14ac:dyDescent="0.3">
      <c r="A3" s="35" t="s">
        <v>226</v>
      </c>
      <c r="B3" s="35" t="s">
        <v>227</v>
      </c>
      <c r="C3" s="34">
        <v>6630</v>
      </c>
      <c r="D3" s="39" t="s">
        <v>225</v>
      </c>
      <c r="E3" s="31"/>
    </row>
    <row r="4" spans="1:5" ht="25.2" x14ac:dyDescent="0.3">
      <c r="A4" s="35" t="s">
        <v>228</v>
      </c>
      <c r="B4" s="35" t="s">
        <v>229</v>
      </c>
      <c r="C4" s="34">
        <v>616</v>
      </c>
      <c r="D4" s="39" t="s">
        <v>225</v>
      </c>
      <c r="E4" s="31"/>
    </row>
    <row r="5" spans="1:5" ht="25.2" x14ac:dyDescent="0.3">
      <c r="A5" s="35" t="s">
        <v>230</v>
      </c>
      <c r="B5" s="35" t="s">
        <v>231</v>
      </c>
      <c r="C5" s="34">
        <v>747</v>
      </c>
      <c r="D5" s="39" t="s">
        <v>225</v>
      </c>
      <c r="E5" s="31"/>
    </row>
    <row r="6" spans="1:5" ht="25.2" x14ac:dyDescent="0.3">
      <c r="A6" s="35" t="s">
        <v>232</v>
      </c>
      <c r="B6" s="35" t="s">
        <v>233</v>
      </c>
      <c r="C6" s="34">
        <v>878</v>
      </c>
      <c r="D6" s="39" t="s">
        <v>225</v>
      </c>
      <c r="E6" s="31"/>
    </row>
    <row r="7" spans="1:5" ht="25.2" x14ac:dyDescent="0.3">
      <c r="A7" s="35" t="s">
        <v>234</v>
      </c>
      <c r="B7" s="35" t="s">
        <v>235</v>
      </c>
      <c r="C7" s="34">
        <v>328</v>
      </c>
      <c r="D7" s="39" t="s">
        <v>225</v>
      </c>
      <c r="E7" s="31"/>
    </row>
    <row r="8" spans="1:5" ht="25.2" x14ac:dyDescent="0.3">
      <c r="A8" s="35" t="s">
        <v>236</v>
      </c>
      <c r="B8" s="35" t="s">
        <v>237</v>
      </c>
      <c r="C8" s="34">
        <v>576</v>
      </c>
      <c r="D8" s="39" t="s">
        <v>225</v>
      </c>
      <c r="E8" s="31"/>
    </row>
    <row r="9" spans="1:5" ht="25.2" x14ac:dyDescent="0.3">
      <c r="A9" s="35" t="s">
        <v>238</v>
      </c>
      <c r="B9" s="35" t="s">
        <v>239</v>
      </c>
      <c r="C9" s="34">
        <v>980</v>
      </c>
      <c r="D9" s="39" t="s">
        <v>225</v>
      </c>
      <c r="E9" s="31"/>
    </row>
    <row r="10" spans="1:5" ht="25.2" x14ac:dyDescent="0.3">
      <c r="A10" s="35" t="s">
        <v>240</v>
      </c>
      <c r="B10" s="35" t="s">
        <v>241</v>
      </c>
      <c r="C10" s="34">
        <v>277</v>
      </c>
      <c r="D10" s="39" t="s">
        <v>225</v>
      </c>
      <c r="E10" s="31"/>
    </row>
    <row r="11" spans="1:5" ht="25.2" x14ac:dyDescent="0.3">
      <c r="A11" s="35" t="s">
        <v>242</v>
      </c>
      <c r="B11" s="35" t="s">
        <v>243</v>
      </c>
      <c r="C11" s="34">
        <v>460</v>
      </c>
      <c r="D11" s="39" t="s">
        <v>225</v>
      </c>
      <c r="E11" s="31"/>
    </row>
    <row r="12" spans="1:5" ht="25.2" x14ac:dyDescent="0.3">
      <c r="A12" s="35" t="s">
        <v>244</v>
      </c>
      <c r="B12" s="35" t="s">
        <v>245</v>
      </c>
      <c r="C12" s="34">
        <v>60.7</v>
      </c>
      <c r="D12" s="39" t="s">
        <v>225</v>
      </c>
      <c r="E12" s="31"/>
    </row>
    <row r="13" spans="1:5" ht="25.2" x14ac:dyDescent="0.3">
      <c r="A13" s="35" t="s">
        <v>246</v>
      </c>
      <c r="B13" s="35" t="s">
        <v>247</v>
      </c>
      <c r="C13" s="34">
        <v>405</v>
      </c>
      <c r="D13" s="39" t="s">
        <v>225</v>
      </c>
      <c r="E13" s="31"/>
    </row>
    <row r="14" spans="1:5" ht="25.2" x14ac:dyDescent="0.3">
      <c r="A14" s="35" t="s">
        <v>248</v>
      </c>
      <c r="B14" s="35" t="s">
        <v>249</v>
      </c>
      <c r="C14" s="34">
        <v>544</v>
      </c>
      <c r="D14" s="39" t="s">
        <v>225</v>
      </c>
      <c r="E14" s="31"/>
    </row>
    <row r="15" spans="1:5" ht="25.2" x14ac:dyDescent="0.3">
      <c r="A15" s="35" t="s">
        <v>250</v>
      </c>
      <c r="B15" s="35" t="s">
        <v>251</v>
      </c>
      <c r="C15" s="34">
        <v>437</v>
      </c>
      <c r="D15" s="39" t="s">
        <v>225</v>
      </c>
      <c r="E15" s="31"/>
    </row>
    <row r="16" spans="1:5" ht="25.2" x14ac:dyDescent="0.3">
      <c r="A16" s="35" t="s">
        <v>252</v>
      </c>
      <c r="B16" s="35" t="s">
        <v>253</v>
      </c>
      <c r="C16" s="34">
        <v>34.299999999999997</v>
      </c>
      <c r="D16" s="39" t="s">
        <v>225</v>
      </c>
      <c r="E16" s="31"/>
    </row>
    <row r="17" spans="1:5" ht="25.2" x14ac:dyDescent="0.3">
      <c r="A17" s="35" t="s">
        <v>254</v>
      </c>
      <c r="B17" s="35" t="s">
        <v>255</v>
      </c>
      <c r="C17" s="34">
        <v>3220</v>
      </c>
      <c r="D17" s="39" t="s">
        <v>225</v>
      </c>
      <c r="E17" s="31"/>
    </row>
    <row r="18" spans="1:5" ht="25.2" x14ac:dyDescent="0.3">
      <c r="A18" s="35" t="s">
        <v>256</v>
      </c>
      <c r="B18" s="35" t="s">
        <v>257</v>
      </c>
      <c r="C18" s="34">
        <v>6060</v>
      </c>
      <c r="D18" s="39" t="s">
        <v>225</v>
      </c>
      <c r="E18" s="31"/>
    </row>
    <row r="19" spans="1:5" ht="25.2" x14ac:dyDescent="0.3">
      <c r="A19" s="35" t="s">
        <v>258</v>
      </c>
      <c r="B19" s="35" t="s">
        <v>259</v>
      </c>
      <c r="C19" s="34">
        <v>3320</v>
      </c>
      <c r="D19" s="39" t="s">
        <v>225</v>
      </c>
      <c r="E19" s="31"/>
    </row>
    <row r="20" spans="1:5" ht="25.2" x14ac:dyDescent="0.3">
      <c r="A20" s="35" t="s">
        <v>260</v>
      </c>
      <c r="B20" s="35" t="s">
        <v>261</v>
      </c>
      <c r="C20" s="34">
        <v>392</v>
      </c>
      <c r="D20" s="39" t="s">
        <v>225</v>
      </c>
      <c r="E20" s="31"/>
    </row>
    <row r="21" spans="1:5" ht="25.2" x14ac:dyDescent="0.3">
      <c r="A21" s="35" t="s">
        <v>262</v>
      </c>
      <c r="B21" s="35" t="s">
        <v>263</v>
      </c>
      <c r="C21" s="34">
        <v>34.299999999999997</v>
      </c>
      <c r="D21" s="39" t="s">
        <v>225</v>
      </c>
      <c r="E21" s="31"/>
    </row>
    <row r="22" spans="1:5" ht="25.2" x14ac:dyDescent="0.3">
      <c r="A22" s="35" t="s">
        <v>264</v>
      </c>
      <c r="B22" s="35" t="s">
        <v>265</v>
      </c>
      <c r="C22" s="34">
        <v>206</v>
      </c>
      <c r="D22" s="39" t="s">
        <v>225</v>
      </c>
      <c r="E22" s="31"/>
    </row>
    <row r="23" spans="1:5" ht="25.2" x14ac:dyDescent="0.3">
      <c r="A23" s="35" t="s">
        <v>266</v>
      </c>
      <c r="B23" s="35" t="s">
        <v>267</v>
      </c>
      <c r="C23" s="34">
        <v>7520</v>
      </c>
      <c r="D23" s="39" t="s">
        <v>225</v>
      </c>
      <c r="E23" s="31"/>
    </row>
    <row r="24" spans="1:5" ht="25.2" x14ac:dyDescent="0.3">
      <c r="A24" s="35" t="s">
        <v>268</v>
      </c>
      <c r="B24" s="35" t="s">
        <v>269</v>
      </c>
      <c r="C24" s="34">
        <v>1100</v>
      </c>
      <c r="D24" s="39" t="s">
        <v>225</v>
      </c>
      <c r="E24" s="31"/>
    </row>
    <row r="25" spans="1:5" ht="25.2" x14ac:dyDescent="0.3">
      <c r="A25" s="35" t="s">
        <v>270</v>
      </c>
      <c r="B25" s="35" t="s">
        <v>271</v>
      </c>
      <c r="C25" s="34">
        <v>934</v>
      </c>
      <c r="D25" s="39" t="s">
        <v>225</v>
      </c>
      <c r="E25" s="31"/>
    </row>
    <row r="26" spans="1:5" ht="25.2" x14ac:dyDescent="0.3">
      <c r="A26" s="35" t="s">
        <v>272</v>
      </c>
      <c r="B26" s="35" t="s">
        <v>273</v>
      </c>
      <c r="C26" s="34">
        <v>2.06</v>
      </c>
      <c r="D26" s="39" t="s">
        <v>225</v>
      </c>
      <c r="E26" s="31"/>
    </row>
    <row r="27" spans="1:5" ht="25.2" x14ac:dyDescent="0.3">
      <c r="A27" s="35" t="s">
        <v>274</v>
      </c>
      <c r="B27" s="35" t="s">
        <v>275</v>
      </c>
      <c r="C27" s="34">
        <v>3770</v>
      </c>
      <c r="D27" s="39" t="s">
        <v>225</v>
      </c>
      <c r="E27" s="31"/>
    </row>
    <row r="28" spans="1:5" ht="25.2" x14ac:dyDescent="0.3">
      <c r="A28" s="35" t="s">
        <v>276</v>
      </c>
      <c r="B28" s="35" t="s">
        <v>277</v>
      </c>
      <c r="C28" s="34">
        <v>1040</v>
      </c>
      <c r="D28" s="39" t="s">
        <v>225</v>
      </c>
      <c r="E28" s="31"/>
    </row>
    <row r="29" spans="1:5" ht="25.2" x14ac:dyDescent="0.3">
      <c r="A29" s="35" t="s">
        <v>278</v>
      </c>
      <c r="B29" s="35" t="s">
        <v>279</v>
      </c>
      <c r="C29" s="34">
        <v>3040</v>
      </c>
      <c r="D29" s="39" t="s">
        <v>225</v>
      </c>
      <c r="E29" s="31"/>
    </row>
    <row r="30" spans="1:5" x14ac:dyDescent="0.3">
      <c r="A30" s="35" t="s">
        <v>280</v>
      </c>
      <c r="B30" s="35" t="s">
        <v>281</v>
      </c>
      <c r="C30" s="34">
        <v>963</v>
      </c>
      <c r="D30" s="39" t="s">
        <v>282</v>
      </c>
      <c r="E30" s="31"/>
    </row>
    <row r="31" spans="1:5" x14ac:dyDescent="0.3">
      <c r="A31" s="35" t="s">
        <v>283</v>
      </c>
      <c r="B31" s="35" t="s">
        <v>284</v>
      </c>
      <c r="C31" s="34">
        <v>264</v>
      </c>
      <c r="D31" s="39" t="s">
        <v>282</v>
      </c>
      <c r="E31" s="31"/>
    </row>
    <row r="32" spans="1:5" x14ac:dyDescent="0.3">
      <c r="A32" s="35" t="s">
        <v>285</v>
      </c>
      <c r="B32" s="35" t="s">
        <v>286</v>
      </c>
      <c r="C32" s="34">
        <v>8.1300000000000008</v>
      </c>
      <c r="D32" s="39" t="s">
        <v>282</v>
      </c>
      <c r="E32" s="31"/>
    </row>
    <row r="33" spans="1:5" x14ac:dyDescent="0.3">
      <c r="A33" s="35" t="s">
        <v>287</v>
      </c>
      <c r="B33" s="35" t="s">
        <v>288</v>
      </c>
      <c r="C33" s="34">
        <v>831</v>
      </c>
      <c r="D33" s="39" t="s">
        <v>282</v>
      </c>
      <c r="E33" s="31"/>
    </row>
    <row r="34" spans="1:5" x14ac:dyDescent="0.3">
      <c r="A34" s="35" t="s">
        <v>289</v>
      </c>
      <c r="B34" s="35" t="s">
        <v>290</v>
      </c>
      <c r="C34" s="34">
        <v>484</v>
      </c>
      <c r="D34" s="39" t="s">
        <v>282</v>
      </c>
      <c r="E34" s="31"/>
    </row>
    <row r="35" spans="1:5" x14ac:dyDescent="0.3">
      <c r="A35" s="35" t="s">
        <v>291</v>
      </c>
      <c r="B35" s="35" t="s">
        <v>292</v>
      </c>
      <c r="C35" s="34">
        <v>1.6</v>
      </c>
      <c r="D35" s="39" t="s">
        <v>282</v>
      </c>
      <c r="E35" s="31"/>
    </row>
    <row r="36" spans="1:5" x14ac:dyDescent="0.3">
      <c r="A36" s="35" t="s">
        <v>293</v>
      </c>
      <c r="B36" s="35" t="s">
        <v>294</v>
      </c>
      <c r="C36" s="34">
        <v>12.5</v>
      </c>
      <c r="D36" s="39" t="s">
        <v>282</v>
      </c>
      <c r="E36" s="31"/>
    </row>
    <row r="37" spans="1:5" ht="25.2" x14ac:dyDescent="0.3">
      <c r="A37" s="35" t="s">
        <v>295</v>
      </c>
      <c r="B37" s="35" t="s">
        <v>296</v>
      </c>
      <c r="C37" s="34">
        <v>13.6</v>
      </c>
      <c r="D37" s="39" t="s">
        <v>282</v>
      </c>
      <c r="E37" s="31"/>
    </row>
    <row r="38" spans="1:5" ht="25.2" x14ac:dyDescent="0.3">
      <c r="A38" s="35" t="s">
        <v>297</v>
      </c>
      <c r="B38" s="35" t="s">
        <v>298</v>
      </c>
      <c r="C38" s="34">
        <v>0.28999999999999998</v>
      </c>
      <c r="D38" s="39" t="s">
        <v>282</v>
      </c>
      <c r="E38" s="31"/>
    </row>
    <row r="39" spans="1:5" ht="25.2" x14ac:dyDescent="0.3">
      <c r="A39" s="35" t="s">
        <v>299</v>
      </c>
      <c r="B39" s="35" t="s">
        <v>300</v>
      </c>
      <c r="C39" s="34">
        <v>10300</v>
      </c>
      <c r="D39" s="39" t="s">
        <v>282</v>
      </c>
      <c r="E39" s="31"/>
    </row>
    <row r="40" spans="1:5" ht="37.799999999999997" x14ac:dyDescent="0.3">
      <c r="A40" s="35" t="s">
        <v>301</v>
      </c>
      <c r="B40" s="35" t="s">
        <v>302</v>
      </c>
      <c r="C40" s="34">
        <v>0.114</v>
      </c>
      <c r="D40" s="39" t="s">
        <v>282</v>
      </c>
      <c r="E40" s="31"/>
    </row>
    <row r="41" spans="1:5" ht="25.2" x14ac:dyDescent="0.3">
      <c r="A41" s="35" t="s">
        <v>303</v>
      </c>
      <c r="B41" s="35" t="s">
        <v>304</v>
      </c>
      <c r="C41" s="34">
        <v>18500</v>
      </c>
      <c r="D41" s="39" t="s">
        <v>305</v>
      </c>
      <c r="E41" s="31"/>
    </row>
    <row r="42" spans="1:5" ht="25.2" x14ac:dyDescent="0.3">
      <c r="A42" s="35" t="s">
        <v>306</v>
      </c>
      <c r="B42" s="35" t="s">
        <v>307</v>
      </c>
      <c r="C42" s="34">
        <v>9200</v>
      </c>
      <c r="D42" s="39" t="s">
        <v>305</v>
      </c>
      <c r="E42" s="31"/>
    </row>
    <row r="43" spans="1:5" ht="25.2" x14ac:dyDescent="0.3">
      <c r="A43" s="35" t="s">
        <v>308</v>
      </c>
      <c r="B43" s="35" t="s">
        <v>309</v>
      </c>
      <c r="C43" s="34">
        <v>8490</v>
      </c>
      <c r="D43" s="39" t="s">
        <v>305</v>
      </c>
      <c r="E43" s="31"/>
    </row>
    <row r="44" spans="1:5" ht="25.2" x14ac:dyDescent="0.3">
      <c r="A44" s="35" t="s">
        <v>310</v>
      </c>
      <c r="B44" s="35" t="s">
        <v>311</v>
      </c>
      <c r="C44" s="34">
        <v>8800</v>
      </c>
      <c r="D44" s="39" t="s">
        <v>305</v>
      </c>
      <c r="E44" s="31"/>
    </row>
    <row r="45" spans="1:5" ht="25.2" x14ac:dyDescent="0.3">
      <c r="A45" s="35" t="s">
        <v>312</v>
      </c>
      <c r="B45" s="35" t="s">
        <v>313</v>
      </c>
      <c r="C45" s="34">
        <v>9030</v>
      </c>
      <c r="D45" s="39" t="s">
        <v>305</v>
      </c>
      <c r="E45" s="3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5C251-90C1-4D3C-9EAD-BBDB4ABB9026}">
  <sheetPr>
    <tabColor theme="9"/>
  </sheetPr>
  <dimension ref="A1:C9"/>
  <sheetViews>
    <sheetView zoomScale="85" zoomScaleNormal="85" workbookViewId="0">
      <selection activeCell="A6" sqref="A6"/>
    </sheetView>
  </sheetViews>
  <sheetFormatPr defaultRowHeight="14.4" x14ac:dyDescent="0.3"/>
  <cols>
    <col min="1" max="1" width="203.33203125" customWidth="1"/>
    <col min="3" max="3" width="9.109375" customWidth="1"/>
  </cols>
  <sheetData>
    <row r="1" spans="1:3" ht="24" customHeight="1" x14ac:dyDescent="0.3">
      <c r="A1" s="75" t="s">
        <v>344</v>
      </c>
      <c r="B1" s="76"/>
      <c r="C1" s="77"/>
    </row>
    <row r="3" spans="1:3" ht="165" customHeight="1" x14ac:dyDescent="0.3">
      <c r="A3" s="78" t="s">
        <v>314</v>
      </c>
      <c r="B3" s="79"/>
      <c r="C3" s="79"/>
    </row>
    <row r="4" spans="1:3" ht="15" thickBot="1" x14ac:dyDescent="0.35"/>
    <row r="5" spans="1:3" ht="18.600000000000001" thickBot="1" x14ac:dyDescent="0.35">
      <c r="A5" s="14" t="s">
        <v>315</v>
      </c>
    </row>
    <row r="6" spans="1:3" ht="142.5" customHeight="1" thickBot="1" x14ac:dyDescent="0.35"/>
    <row r="7" spans="1:3" ht="231.75" customHeight="1" thickBot="1" x14ac:dyDescent="0.35">
      <c r="A7" s="80" t="s">
        <v>316</v>
      </c>
      <c r="B7" s="81"/>
      <c r="C7" s="82"/>
    </row>
    <row r="8" spans="1:3" ht="15" thickBot="1" x14ac:dyDescent="0.35"/>
    <row r="9" spans="1:3" ht="92.25" customHeight="1" thickBot="1" x14ac:dyDescent="0.35">
      <c r="A9" s="72" t="s">
        <v>317</v>
      </c>
      <c r="B9" s="73"/>
      <c r="C9" s="74"/>
    </row>
  </sheetData>
  <mergeCells count="4">
    <mergeCell ref="A9:C9"/>
    <mergeCell ref="A1:C1"/>
    <mergeCell ref="A3:C3"/>
    <mergeCell ref="A7:C7"/>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BDCB-6E1F-4993-AD35-1B151F81E71C}">
  <sheetPr>
    <tabColor theme="9"/>
  </sheetPr>
  <dimension ref="A1:R19"/>
  <sheetViews>
    <sheetView zoomScale="70" zoomScaleNormal="70" workbookViewId="0">
      <selection activeCell="F15" sqref="F15"/>
    </sheetView>
  </sheetViews>
  <sheetFormatPr defaultRowHeight="14.4" x14ac:dyDescent="0.3"/>
  <cols>
    <col min="1" max="1" width="200.6640625" customWidth="1"/>
  </cols>
  <sheetData>
    <row r="1" spans="1:18" ht="32.25" customHeight="1" thickBot="1" x14ac:dyDescent="0.5">
      <c r="A1" s="3" t="s">
        <v>318</v>
      </c>
      <c r="E1" s="1"/>
      <c r="F1" s="1"/>
      <c r="G1" s="1"/>
      <c r="H1" s="1"/>
      <c r="I1" s="1"/>
      <c r="J1" s="1"/>
      <c r="K1" s="1"/>
      <c r="L1" s="1"/>
      <c r="M1" s="1"/>
      <c r="N1" s="1"/>
      <c r="O1" s="1"/>
      <c r="P1" s="1"/>
      <c r="Q1" s="1"/>
      <c r="R1" s="1"/>
    </row>
    <row r="2" spans="1:18" ht="15" thickBot="1" x14ac:dyDescent="0.35"/>
    <row r="3" spans="1:18" ht="91.5" customHeight="1" thickBot="1" x14ac:dyDescent="0.35">
      <c r="A3" s="10" t="s">
        <v>319</v>
      </c>
    </row>
    <row r="4" spans="1:18" ht="15" thickBot="1" x14ac:dyDescent="0.35"/>
    <row r="5" spans="1:18" ht="90.6" thickBot="1" x14ac:dyDescent="0.35">
      <c r="A5" s="10" t="s">
        <v>320</v>
      </c>
    </row>
    <row r="6" spans="1:18" ht="243.75" customHeight="1" thickBot="1" x14ac:dyDescent="0.35"/>
    <row r="7" spans="1:18" ht="234.6" thickBot="1" x14ac:dyDescent="0.35">
      <c r="A7" s="11" t="s">
        <v>321</v>
      </c>
    </row>
    <row r="8" spans="1:18" ht="15" thickBot="1" x14ac:dyDescent="0.35"/>
    <row r="9" spans="1:18" ht="76.2" thickBot="1" x14ac:dyDescent="0.35">
      <c r="A9" s="12" t="s">
        <v>322</v>
      </c>
    </row>
    <row r="10" spans="1:18" ht="15" thickBot="1" x14ac:dyDescent="0.35"/>
    <row r="11" spans="1:18" ht="90.6" thickBot="1" x14ac:dyDescent="0.35">
      <c r="A11" s="13" t="s">
        <v>323</v>
      </c>
    </row>
    <row r="12" spans="1:18" ht="15" thickBot="1" x14ac:dyDescent="0.35"/>
    <row r="13" spans="1:18" ht="75.599999999999994" x14ac:dyDescent="0.3">
      <c r="A13" s="13" t="s">
        <v>324</v>
      </c>
    </row>
    <row r="14" spans="1:18" ht="15" thickBot="1" x14ac:dyDescent="0.35"/>
    <row r="15" spans="1:18" ht="90.6" thickBot="1" x14ac:dyDescent="0.35">
      <c r="A15" s="2" t="s">
        <v>325</v>
      </c>
    </row>
    <row r="16" spans="1:18" ht="15" thickBot="1" x14ac:dyDescent="0.35"/>
    <row r="17" spans="1:1" ht="320.39999999999998" x14ac:dyDescent="0.3">
      <c r="A17" s="13" t="s">
        <v>326</v>
      </c>
    </row>
    <row r="18" spans="1:1" ht="15" thickBot="1" x14ac:dyDescent="0.35"/>
    <row r="19" spans="1:1" ht="52.8" thickBot="1" x14ac:dyDescent="0.35">
      <c r="A19" s="4" t="s">
        <v>317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13CFC-8693-4354-80FF-254534505528}">
  <dimension ref="A1:A9"/>
  <sheetViews>
    <sheetView tabSelected="1" workbookViewId="0">
      <selection activeCell="E6" sqref="E6"/>
    </sheetView>
  </sheetViews>
  <sheetFormatPr defaultRowHeight="14.4" x14ac:dyDescent="0.3"/>
  <cols>
    <col min="1" max="1" width="27.88671875" customWidth="1"/>
  </cols>
  <sheetData>
    <row r="1" spans="1:1" x14ac:dyDescent="0.3">
      <c r="A1" s="60" t="s">
        <v>345</v>
      </c>
    </row>
    <row r="2" spans="1:1" x14ac:dyDescent="0.3">
      <c r="A2" t="s">
        <v>346</v>
      </c>
    </row>
    <row r="3" spans="1:1" x14ac:dyDescent="0.3">
      <c r="A3" t="s">
        <v>347</v>
      </c>
    </row>
    <row r="4" spans="1:1" x14ac:dyDescent="0.3">
      <c r="A4" t="s">
        <v>348</v>
      </c>
    </row>
    <row r="5" spans="1:1" x14ac:dyDescent="0.3">
      <c r="A5" t="s">
        <v>349</v>
      </c>
    </row>
    <row r="6" spans="1:1" x14ac:dyDescent="0.3">
      <c r="A6" t="s">
        <v>350</v>
      </c>
    </row>
    <row r="7" spans="1:1" x14ac:dyDescent="0.3">
      <c r="A7" t="s">
        <v>351</v>
      </c>
    </row>
    <row r="8" spans="1:1" x14ac:dyDescent="0.3">
      <c r="A8" t="s">
        <v>352</v>
      </c>
    </row>
    <row r="9" spans="1:1" x14ac:dyDescent="0.3">
      <c r="A9" t="s">
        <v>353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2CF5137206AA54F9047F04A1ED9A955" ma:contentTypeVersion="15" ma:contentTypeDescription="Create a new document." ma:contentTypeScope="" ma:versionID="ecbedc10f469a609fa79a89664258055">
  <xsd:schema xmlns:xsd="http://www.w3.org/2001/XMLSchema" xmlns:xs="http://www.w3.org/2001/XMLSchema" xmlns:p="http://schemas.microsoft.com/office/2006/metadata/properties" xmlns:ns2="281eaae9-af46-476f-95df-3b5a625fed6a" xmlns:ns3="df7aab4f-ed4d-418d-a500-932aa0de2b82" targetNamespace="http://schemas.microsoft.com/office/2006/metadata/properties" ma:root="true" ma:fieldsID="8d29aa3961466ca75d644c58fa29f8c5" ns2:_="" ns3:_="">
    <xsd:import namespace="281eaae9-af46-476f-95df-3b5a625fed6a"/>
    <xsd:import namespace="df7aab4f-ed4d-418d-a500-932aa0de2b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a0b428575b742cdabd2d2a409bd0ccd" minOccurs="0"/>
                <xsd:element ref="ns3:TaxCatchAll"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1eaae9-af46-476f-95df-3b5a625fed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a0b428575b742cdabd2d2a409bd0ccd" ma:index="13" nillable="true" ma:taxonomy="true" ma:internalName="la0b428575b742cdabd2d2a409bd0ccd" ma:taxonomyFieldName="Guidance" ma:displayName="Heading 1" ma:default="" ma:fieldId="{5a0b4285-75b7-42cd-abd2-d2a409bd0ccd}" ma:sspId="9a2263c6-9e80-4c00-8d8d-99554230c648" ma:termSetId="8ed8c9ea-7052-4c1d-a4d7-b9c10bffea6f" ma:anchorId="00000000-0000-0000-0000-000000000000"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a2263c6-9e80-4c00-8d8d-99554230c648"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7aab4f-ed4d-418d-a500-932aa0de2b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56b904d-f8f6-4bf5-b45b-0dc961679bec}" ma:internalName="TaxCatchAll" ma:showField="CatchAllData" ma:web="df7aab4f-ed4d-418d-a500-932aa0de2b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f7aab4f-ed4d-418d-a500-932aa0de2b82" xsi:nil="true"/>
    <la0b428575b742cdabd2d2a409bd0ccd xmlns="281eaae9-af46-476f-95df-3b5a625fed6a">
      <Terms xmlns="http://schemas.microsoft.com/office/infopath/2007/PartnerControls"/>
    </la0b428575b742cdabd2d2a409bd0ccd>
    <lcf76f155ced4ddcb4097134ff3c332f xmlns="281eaae9-af46-476f-95df-3b5a625fed6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FE213F-6F0C-4E08-8860-5BBE4EA2B12D}">
  <ds:schemaRefs>
    <ds:schemaRef ds:uri="http://schemas.microsoft.com/sharepoint/v3/contenttype/forms"/>
  </ds:schemaRefs>
</ds:datastoreItem>
</file>

<file path=customXml/itemProps2.xml><?xml version="1.0" encoding="utf-8"?>
<ds:datastoreItem xmlns:ds="http://schemas.openxmlformats.org/officeDocument/2006/customXml" ds:itemID="{6DB4C699-3D64-4D29-ABB3-31DD5BC80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1eaae9-af46-476f-95df-3b5a625fed6a"/>
    <ds:schemaRef ds:uri="df7aab4f-ed4d-418d-a500-932aa0de2b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67F973-1C78-4E91-B006-B7F337C2CF27}">
  <ds:schemaRefs>
    <ds:schemaRef ds:uri="http://schemas.microsoft.com/office/2006/metadata/properties"/>
    <ds:schemaRef ds:uri="http://schemas.microsoft.com/office/infopath/2007/PartnerControls"/>
    <ds:schemaRef ds:uri="http://www.w3.org/XML/1998/namespace"/>
    <ds:schemaRef ds:uri="df7aab4f-ed4d-418d-a500-932aa0de2b82"/>
    <ds:schemaRef ds:uri="http://purl.org/dc/dcmitype/"/>
    <ds:schemaRef ds:uri="http://schemas.microsoft.com/office/2006/documentManagement/types"/>
    <ds:schemaRef ds:uri="http://purl.org/dc/elements/1.1/"/>
    <ds:schemaRef ds:uri="http://schemas.openxmlformats.org/package/2006/metadata/core-properties"/>
    <ds:schemaRef ds:uri="281eaae9-af46-476f-95df-3b5a625fed6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Incident Log Sheet</vt:lpstr>
      <vt:lpstr>Background info</vt:lpstr>
      <vt:lpstr>A. Common Refrigerants </vt:lpstr>
      <vt:lpstr>B. Annex I and II F-Gases </vt:lpstr>
      <vt:lpstr>C. Annex III F-Gases</vt:lpstr>
      <vt:lpstr>D. Leak check ODS</vt:lpstr>
      <vt:lpstr>E. Leak check F-Gas</vt:lpstr>
      <vt:lpstr>F. Equipment 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Lenihan</dc:creator>
  <cp:keywords/>
  <dc:description/>
  <cp:lastModifiedBy>Andrew Cox</cp:lastModifiedBy>
  <cp:revision/>
  <dcterms:created xsi:type="dcterms:W3CDTF">2020-07-29T08:53:00Z</dcterms:created>
  <dcterms:modified xsi:type="dcterms:W3CDTF">2026-01-13T12:11:50Z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0x01010092CF5137206AA54F9047F04A1ED9A955</vt:lpwstr>
  </property>
  <property fmtid="{D5CDD505-2E9C-101B-9397-08002B2CF9AE}" pid="3" name="DocumentTitle">
    <vt:lpwstr>Inventory ODS and F-gas at P0001-04</vt:lpwstr>
  </property>
  <property fmtid="{D5CDD505-2E9C-101B-9397-08002B2CF9AE}" pid="4" name="CaseNumber">
    <vt:lpwstr>LR057664</vt:lpwstr>
  </property>
  <property fmtid="{D5CDD505-2E9C-101B-9397-08002B2CF9AE}" pid="5" name="MediaServiceImageTags">
    <vt:lpwstr/>
  </property>
  <property fmtid="{D5CDD505-2E9C-101B-9397-08002B2CF9AE}" pid="6" name="Guidance">
    <vt:lpwstr/>
  </property>
</Properties>
</file>