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https://epaireland-my.sharepoint.com/personal/a_farrell_epa_ie/Documents/Desktop/"/>
    </mc:Choice>
  </mc:AlternateContent>
  <xr:revisionPtr revIDLastSave="0" documentId="8_{D194CCF0-D782-40D7-ADC7-823FF8951978}" xr6:coauthVersionLast="47" xr6:coauthVersionMax="47" xr10:uidLastSave="{00000000-0000-0000-0000-000000000000}"/>
  <workbookProtection workbookAlgorithmName="SHA-512" workbookHashValue="UaRyv/4R3r8aYC5qE+3fUR9fGGw3Lk6RI2XQI74CFhI6BO4kBlRPKyLbSTXzTf8R/ooIUcI1sGjMGlHtNCnuUA==" workbookSaltValue="nL9tKLVzOM3+1aSarOd5Ug==" workbookSpinCount="100000" lockStructure="1"/>
  <bookViews>
    <workbookView xWindow="-120" yWindow="-120" windowWidth="29040" windowHeight="15720" tabRatio="919" firstSheet="3" activeTab="2" xr2:uid="{8B49107D-A02E-43F2-88BE-C54536C1DDB2}"/>
  </bookViews>
  <sheets>
    <sheet name="How to complete - NEW " sheetId="22" r:id="rId1"/>
    <sheet name="1. RACHP or Fire Supp.Equipment" sheetId="1" r:id="rId2"/>
    <sheet name="2. Electrical Switchgear" sheetId="4" r:id="rId3"/>
    <sheet name="3. FGas Use in Manufacturing" sheetId="13" r:id="rId4"/>
    <sheet name="A. Common Refrigerants" sheetId="23" r:id="rId5"/>
    <sheet name="B. Annex I and II F-Gases" sheetId="21" r:id="rId6"/>
    <sheet name="C. Annex III F-Gases" sheetId="26" r:id="rId7"/>
    <sheet name="D. Background Info" sheetId="24" r:id="rId8"/>
  </sheets>
  <definedNames>
    <definedName name="_xlnm._FilterDatabase" localSheetId="1" hidden="1">'1. RACHP or Fire Supp.Equipment'!$A$7:$P$7</definedName>
    <definedName name="_xlnm._FilterDatabase" localSheetId="2" hidden="1">'2. Electrical Switchgear'!$A$9:$M$9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8" i="1"/>
  <c r="H8" i="1" s="1"/>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Lenihan</author>
    <author>Eamonn Merriman</author>
  </authors>
  <commentList>
    <comment ref="A7" authorId="0" shapeId="0" xr:uid="{1576F456-C833-4081-9657-7E884CC5E5FB}">
      <text>
        <r>
          <rPr>
            <b/>
            <sz val="9"/>
            <color indexed="81"/>
            <rFont val="Tahoma"/>
            <family val="2"/>
          </rPr>
          <t>Maria Lenihan:</t>
        </r>
        <r>
          <rPr>
            <sz val="9"/>
            <color indexed="81"/>
            <rFont val="Tahoma"/>
            <family val="2"/>
          </rPr>
          <t xml:space="preserve">
This is for stationary equipment and does not include small domestic fridges in canteens.</t>
        </r>
      </text>
    </comment>
    <comment ref="B7" authorId="1" shapeId="0" xr:uid="{4B0277D0-356D-4162-AA42-F5ED3C199119}">
      <text>
        <r>
          <rPr>
            <sz val="9"/>
            <color indexed="81"/>
            <rFont val="Tahoma"/>
            <family val="2"/>
          </rPr>
          <t xml:space="preserve">If you cannot determine the MSN (which should be on a fixed plate on the unit), you can instead record your company's asset number for the unit
</t>
        </r>
      </text>
    </comment>
    <comment ref="M7" authorId="1" shapeId="0" xr:uid="{1AE11F6F-0200-419F-8712-3A9D8166CD6C}">
      <text>
        <r>
          <rPr>
            <sz val="9"/>
            <color indexed="81"/>
            <rFont val="Tahoma"/>
            <family val="2"/>
          </rPr>
          <t>F_Gas and ODS legislation sets mandatory leak checking frequencies for equipment above specified thresholds of refrigerant charge. Only the required, mandatory leak checking frequency should be recorded here. 
These are considered the minimum requirements to ensure good containment of the refrigerant gas. More frequent leak checking may be undertaken as required by the operator.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Lenihan</author>
  </authors>
  <commentList>
    <comment ref="N8" authorId="0" shapeId="0" xr:uid="{1DD1E098-C67C-4EEB-9E45-2E85C4073076}">
      <text>
        <r>
          <rPr>
            <b/>
            <sz val="9"/>
            <color indexed="81"/>
            <rFont val="Tahoma"/>
            <family val="2"/>
          </rPr>
          <t>Maria Lenihan:</t>
        </r>
        <r>
          <rPr>
            <sz val="9"/>
            <color indexed="81"/>
            <rFont val="Tahoma"/>
            <family val="2"/>
          </rPr>
          <t xml:space="preserve">
If no leak tests were undertaken  (for instance, if not required), please record "none" in the date column. If leak tests were undertaken, even if these are not mandatory or are more frequent than the legislative mandatory requirement, please record the outcomes nonetheless.</t>
        </r>
      </text>
    </comment>
  </commentList>
</comments>
</file>

<file path=xl/sharedStrings.xml><?xml version="1.0" encoding="utf-8"?>
<sst xmlns="http://schemas.openxmlformats.org/spreadsheetml/2006/main" count="522" uniqueCount="360">
  <si>
    <t xml:space="preserve">How to complete this inventory </t>
  </si>
  <si>
    <t xml:space="preserve">The purpose of this inventory is to clarify the extent of use of Ozone Depleting Substances (ODS) &amp; fluorinated greenhouse gas (F-Gas) across IE, IPC and Waste licensed sites. This includes establishing the list of equipment containing F-gas and ODS gas at licensed sites and assessing compliance with the following Regulations:
1. Regulation (EU) No. 2024/573 of the European Parliament and of the Council on fluorinated greenhouse gases, amending Directive (EU) 2019/1937 and repealing Regulation (EU) No 517/2014. 
2. Regulation (EU) No. 2024/590 of the European Parliament and of the Council on substances that deplete the ozone layer, and repealing Regulation (EC) No. 1005/2009. 
An inventory is considered good practice as it can provide a summary of all the equipment on site and can be used as a means of tracking equipment and collating relevant information in relation to both these Regulations. This survey provides a framework for licensees to develop an inventory, to review ODS &amp; F-Gas operations on-site and to assess compliance with the above Regulations.
</t>
  </si>
  <si>
    <r>
      <t xml:space="preserve">In </t>
    </r>
    <r>
      <rPr>
        <b/>
        <sz val="10"/>
        <color rgb="FF000000"/>
        <rFont val="Calibri"/>
        <scheme val="minor"/>
      </rPr>
      <t>Tabs 1-5</t>
    </r>
    <r>
      <rPr>
        <sz val="10"/>
        <color rgb="FF000000"/>
        <rFont val="Calibri"/>
        <scheme val="minor"/>
      </rPr>
      <t xml:space="preserve"> of this inventory, you are asked to identify the equipment which contains an F-Gas or an ODS, and/or the activities which use these substances, under the following headings: 
</t>
    </r>
    <r>
      <rPr>
        <b/>
        <sz val="10"/>
        <color rgb="FF000000"/>
        <rFont val="Calibri"/>
        <scheme val="minor"/>
      </rPr>
      <t xml:space="preserve">1. RACHP and Fire suppression equipment 
2. Electrical switchgear 
3. F-gas use in manufacturing
</t>
    </r>
    <r>
      <rPr>
        <sz val="10"/>
        <color rgb="FF000000"/>
        <rFont val="Calibri"/>
        <scheme val="minor"/>
      </rPr>
      <t xml:space="preserve">
There are also </t>
    </r>
    <r>
      <rPr>
        <b/>
        <sz val="10"/>
        <color rgb="FF000000"/>
        <rFont val="Calibri"/>
        <scheme val="minor"/>
      </rPr>
      <t>4 tabs (A-D)</t>
    </r>
    <r>
      <rPr>
        <sz val="10"/>
        <color rgb="FF000000"/>
        <rFont val="Calibri"/>
        <scheme val="minor"/>
      </rPr>
      <t xml:space="preserve"> which contain details on various F-gases including Global Warming Potential (GWP) and chemical information to assist you in this task:
</t>
    </r>
    <r>
      <rPr>
        <b/>
        <sz val="10"/>
        <color rgb="FF000000"/>
        <rFont val="Calibri"/>
        <scheme val="minor"/>
      </rPr>
      <t xml:space="preserve">A. </t>
    </r>
    <r>
      <rPr>
        <sz val="10"/>
        <color rgb="FF000000"/>
        <rFont val="Calibri"/>
        <scheme val="minor"/>
      </rPr>
      <t xml:space="preserve">Common refrigerants; 
</t>
    </r>
    <r>
      <rPr>
        <b/>
        <sz val="10"/>
        <color rgb="FF000000"/>
        <rFont val="Calibri"/>
        <scheme val="minor"/>
      </rPr>
      <t>B.</t>
    </r>
    <r>
      <rPr>
        <sz val="10"/>
        <color rgb="FF000000"/>
        <rFont val="Calibri"/>
        <scheme val="minor"/>
      </rPr>
      <t xml:space="preserve"> Annex I and Annex II F-Gases; 
</t>
    </r>
    <r>
      <rPr>
        <b/>
        <sz val="10"/>
        <color rgb="FF000000"/>
        <rFont val="Calibri"/>
        <scheme val="minor"/>
      </rPr>
      <t xml:space="preserve">C. </t>
    </r>
    <r>
      <rPr>
        <sz val="10"/>
        <color rgb="FF000000"/>
        <rFont val="Calibri"/>
        <scheme val="minor"/>
      </rPr>
      <t>Annex III F-gases;</t>
    </r>
    <r>
      <rPr>
        <b/>
        <sz val="10"/>
        <color rgb="FF000000"/>
        <rFont val="Calibri"/>
        <scheme val="minor"/>
      </rPr>
      <t xml:space="preserve"> 
D.</t>
    </r>
    <r>
      <rPr>
        <sz val="10"/>
        <color rgb="FF000000"/>
        <rFont val="Calibri"/>
        <scheme val="minor"/>
      </rPr>
      <t xml:space="preserve"> Background Info (containing reference material and a glossary)   </t>
    </r>
    <r>
      <rPr>
        <b/>
        <sz val="10"/>
        <color rgb="FF000000"/>
        <rFont val="Calibri"/>
        <scheme val="minor"/>
      </rPr>
      <t xml:space="preserve">                                                                                                                                                                                                                                                  
</t>
    </r>
  </si>
  <si>
    <r>
      <rPr>
        <b/>
        <sz val="10"/>
        <color theme="1"/>
        <rFont val="Calibri"/>
        <family val="2"/>
        <scheme val="minor"/>
      </rPr>
      <t>Notes:</t>
    </r>
    <r>
      <rPr>
        <sz val="10"/>
        <color theme="1"/>
        <rFont val="Calibri"/>
        <family val="2"/>
        <scheme val="minor"/>
      </rPr>
      <t xml:space="preserve">
</t>
    </r>
    <r>
      <rPr>
        <sz val="10"/>
        <color theme="1"/>
        <rFont val="Calibri"/>
        <family val="2"/>
      </rPr>
      <t xml:space="preserve">• </t>
    </r>
    <r>
      <rPr>
        <sz val="10"/>
        <color theme="1"/>
        <rFont val="Calibri"/>
        <family val="2"/>
        <scheme val="minor"/>
      </rPr>
      <t xml:space="preserve">You can record "Not Applicable (N/A)" in the first row of each non-applicable table where necessary.
</t>
    </r>
    <r>
      <rPr>
        <sz val="10"/>
        <color theme="1"/>
        <rFont val="Calibri"/>
        <family val="2"/>
      </rPr>
      <t xml:space="preserve">• </t>
    </r>
    <r>
      <rPr>
        <sz val="10"/>
        <color theme="1"/>
        <rFont val="Calibri"/>
        <family val="2"/>
        <scheme val="minor"/>
      </rPr>
      <t xml:space="preserve">Please pay attention to the notes provided on table headings.
</t>
    </r>
    <r>
      <rPr>
        <sz val="10"/>
        <color theme="1"/>
        <rFont val="Calibri"/>
        <family val="2"/>
      </rPr>
      <t xml:space="preserve">• </t>
    </r>
    <r>
      <rPr>
        <sz val="10"/>
        <color theme="1"/>
        <rFont val="Calibri"/>
        <family val="2"/>
        <scheme val="minor"/>
      </rPr>
      <t xml:space="preserve">Please ensure you clarify in </t>
    </r>
    <r>
      <rPr>
        <b/>
        <sz val="10"/>
        <color theme="1"/>
        <rFont val="Calibri"/>
        <family val="2"/>
        <scheme val="minor"/>
      </rPr>
      <t>Tab 2. Electrical Switchgear</t>
    </r>
    <r>
      <rPr>
        <sz val="10"/>
        <color theme="1"/>
        <rFont val="Calibri"/>
        <family val="2"/>
        <scheme val="minor"/>
      </rPr>
      <t xml:space="preserve"> whether there is an electrical compound belonging to a third party, e.g. ESB Networks, within your licensed boundary.
</t>
    </r>
    <r>
      <rPr>
        <sz val="10"/>
        <color theme="1"/>
        <rFont val="Calibri"/>
        <family val="2"/>
      </rPr>
      <t xml:space="preserve">• </t>
    </r>
    <r>
      <rPr>
        <sz val="10"/>
        <color theme="1"/>
        <rFont val="Calibri"/>
        <family val="2"/>
        <scheme val="minor"/>
      </rPr>
      <t xml:space="preserve">When completed, this spreadsheet shall be saved using the naming format of your current licence registration number, e.g. </t>
    </r>
    <r>
      <rPr>
        <b/>
        <sz val="10"/>
        <color rgb="FFFF0000"/>
        <rFont val="Calibri"/>
        <family val="2"/>
        <scheme val="minor"/>
      </rPr>
      <t>PXXXX-XX</t>
    </r>
    <r>
      <rPr>
        <sz val="10"/>
        <color theme="1"/>
        <rFont val="Calibri"/>
        <family val="2"/>
        <scheme val="minor"/>
      </rPr>
      <t>,</t>
    </r>
    <r>
      <rPr>
        <sz val="10"/>
        <rFont val="Calibri"/>
        <family val="2"/>
        <scheme val="minor"/>
      </rPr>
      <t xml:space="preserve"> and should be </t>
    </r>
    <r>
      <rPr>
        <b/>
        <sz val="10"/>
        <color rgb="FFFF0000"/>
        <rFont val="Calibri"/>
        <family val="2"/>
        <scheme val="minor"/>
      </rPr>
      <t>submitted as a Licensee Return on EDEN</t>
    </r>
    <r>
      <rPr>
        <sz val="10"/>
        <rFont val="Calibri"/>
        <family val="2"/>
        <scheme val="minor"/>
      </rPr>
      <t xml:space="preserve">.
</t>
    </r>
    <r>
      <rPr>
        <sz val="10"/>
        <rFont val="Calibri"/>
        <family val="2"/>
      </rPr>
      <t xml:space="preserve">• </t>
    </r>
    <r>
      <rPr>
        <sz val="10"/>
        <rFont val="Calibri"/>
        <family val="2"/>
        <scheme val="minor"/>
      </rPr>
      <t>If you have any queries, please email t</t>
    </r>
    <r>
      <rPr>
        <b/>
        <sz val="10"/>
        <rFont val="Calibri"/>
        <family val="2"/>
        <scheme val="minor"/>
      </rPr>
      <t>he EPA's F-Gas team at fgases@epa.ie</t>
    </r>
    <r>
      <rPr>
        <sz val="10"/>
        <rFont val="Calibri"/>
        <family val="2"/>
        <scheme val="minor"/>
      </rPr>
      <t>.</t>
    </r>
    <r>
      <rPr>
        <sz val="10"/>
        <color theme="1"/>
        <rFont val="Calibri"/>
        <family val="2"/>
        <scheme val="minor"/>
      </rPr>
      <t xml:space="preserve">
</t>
    </r>
  </si>
  <si>
    <t xml:space="preserve">Inventory of Refrigeration, Air Conditioning , Heat Pump (RACHP) or Fire protection equipment </t>
  </si>
  <si>
    <t>Installation Name (Site):</t>
  </si>
  <si>
    <t>Licence Registration No.</t>
  </si>
  <si>
    <t>Main class of activity:</t>
  </si>
  <si>
    <r>
      <t xml:space="preserve">NOTE: Please </t>
    </r>
    <r>
      <rPr>
        <b/>
        <u/>
        <sz val="12"/>
        <color rgb="FFFF0000"/>
        <rFont val="Calibri"/>
        <family val="2"/>
        <scheme val="minor"/>
      </rPr>
      <t xml:space="preserve">do not include small domestic fridges in canteens. </t>
    </r>
    <r>
      <rPr>
        <b/>
        <sz val="12"/>
        <color rgb="FFFF0000"/>
        <rFont val="Calibri"/>
        <family val="2"/>
        <scheme val="minor"/>
      </rPr>
      <t xml:space="preserve">
Please pay attention to notes on table headings
</t>
    </r>
  </si>
  <si>
    <t>Most Recent Leak Test Outcome</t>
  </si>
  <si>
    <t xml:space="preserve">Type of equipment </t>
  </si>
  <si>
    <t>Equipment ID Number (Manufacturer's Serial Number)</t>
  </si>
  <si>
    <r>
      <t xml:space="preserve">Name of Refrigerant Gas Installed (R number)  
</t>
    </r>
    <r>
      <rPr>
        <sz val="11"/>
        <rFont val="Calibri"/>
        <family val="2"/>
        <scheme val="minor"/>
      </rPr>
      <t xml:space="preserve">
</t>
    </r>
    <r>
      <rPr>
        <sz val="11"/>
        <color rgb="FFFF0000"/>
        <rFont val="Calibri"/>
        <family val="2"/>
        <scheme val="minor"/>
      </rPr>
      <t>Note: Select from dropdown menu of common refrigerants</t>
    </r>
  </si>
  <si>
    <r>
      <t xml:space="preserve">(If other) Name of refigerent gas installed (R number or F-Gas Name) 
</t>
    </r>
    <r>
      <rPr>
        <sz val="11"/>
        <color rgb="FFFF0000"/>
        <rFont val="Calibri"/>
        <family val="2"/>
        <scheme val="minor"/>
      </rPr>
      <t xml:space="preserve">Note: input  refrigerant name if not on common dropdown list </t>
    </r>
  </si>
  <si>
    <t>Total Charge (Quantity)  of Refrigerant in Equipment (kilograms)</t>
  </si>
  <si>
    <t>Name of company that supplies the refrigerant</t>
  </si>
  <si>
    <r>
      <t xml:space="preserve">Global Warming Potential (GWP) 
</t>
    </r>
    <r>
      <rPr>
        <sz val="11"/>
        <rFont val="Calibri"/>
        <family val="2"/>
      </rPr>
      <t xml:space="preserve">This cell presents the GWP of Common Refrigerants . If your refrigerant is not on the tab "A. Common Refrigerants" it will need to be manually entered (use non-shaded cells below). 
Tab B. for Annex I and Annex II gases may assist but </t>
    </r>
    <r>
      <rPr>
        <sz val="11"/>
        <color rgb="FFFF0000"/>
        <rFont val="Calibri"/>
        <family val="2"/>
      </rPr>
      <t xml:space="preserve">if your refrigerant is a blend you will need to obtain the GWP data from the manufacturer. </t>
    </r>
  </si>
  <si>
    <r>
      <t>Tonnes Carbon Dioxide equivalent charge</t>
    </r>
    <r>
      <rPr>
        <b/>
        <sz val="11"/>
        <color rgb="FFFF0000"/>
        <rFont val="Calibri"/>
        <family val="2"/>
      </rPr>
      <t xml:space="preserve"> [= Mass refrigerant (t) x GWP]. </t>
    </r>
    <r>
      <rPr>
        <b/>
        <sz val="11"/>
        <rFont val="Calibri"/>
        <family val="2"/>
      </rPr>
      <t xml:space="preserve">
</t>
    </r>
    <r>
      <rPr>
        <sz val="11"/>
        <rFont val="Calibri"/>
        <family val="2"/>
      </rPr>
      <t>This will automatically calculate for refrigerants on the "A. Common Refrigerants" tab</t>
    </r>
  </si>
  <si>
    <t xml:space="preserve">Is the equipment hermetically sealed? (Yes/No) </t>
  </si>
  <si>
    <t>Automatic leak detection installed? (Yes/No)</t>
  </si>
  <si>
    <t>Date of last check of automatic leak  detection system check (dd/mm/yyyy)</t>
  </si>
  <si>
    <t>Result of last check of automatic leak  detection system check (Pass / Fail)</t>
  </si>
  <si>
    <r>
      <rPr>
        <b/>
        <u/>
        <sz val="11"/>
        <rFont val="Calibri"/>
        <family val="2"/>
        <scheme val="minor"/>
      </rPr>
      <t>Mandatory</t>
    </r>
    <r>
      <rPr>
        <b/>
        <sz val="11"/>
        <rFont val="Calibri"/>
        <family val="2"/>
        <scheme val="minor"/>
      </rPr>
      <t xml:space="preserve"> Leak Checking Frequency   (1p.a. / 2 p.a. / 4 p.a./ N/A) 
Refer to tab'</t>
    </r>
    <r>
      <rPr>
        <b/>
        <sz val="11"/>
        <color rgb="FFFF0000"/>
        <rFont val="Calibri"/>
        <family val="2"/>
        <scheme val="minor"/>
      </rPr>
      <t xml:space="preserve"> Leak check ODS</t>
    </r>
    <r>
      <rPr>
        <b/>
        <sz val="11"/>
        <rFont val="Calibri"/>
        <family val="2"/>
        <scheme val="minor"/>
      </rPr>
      <t>' and Tab '</t>
    </r>
    <r>
      <rPr>
        <b/>
        <sz val="11"/>
        <color rgb="FFFF0000"/>
        <rFont val="Calibri"/>
        <family val="2"/>
        <scheme val="minor"/>
      </rPr>
      <t>Leak check F-gas</t>
    </r>
    <r>
      <rPr>
        <b/>
        <sz val="11"/>
        <rFont val="Calibri"/>
        <family val="2"/>
        <scheme val="minor"/>
      </rPr>
      <t>'</t>
    </r>
  </si>
  <si>
    <t>Which certified technician/company undertook the most recent leak test? (enter either "in house" or name of contracted company)</t>
  </si>
  <si>
    <t>Date of Leak Test (dd/mm/yyyy) or "None"</t>
  </si>
  <si>
    <t>Result of leak check (Pass / Fail)</t>
  </si>
  <si>
    <t>HFC-125</t>
  </si>
  <si>
    <t>Inventory of equipment containing SF6 gas</t>
  </si>
  <si>
    <t xml:space="preserve">Please complete this inventory for any self-contained item of sulphur hexafluoride (SF6) containing equipment IN YOUR CONTROL. </t>
  </si>
  <si>
    <r>
      <rPr>
        <b/>
        <sz val="11"/>
        <color theme="1"/>
        <rFont val="Calibri"/>
        <family val="2"/>
        <scheme val="minor"/>
      </rPr>
      <t xml:space="preserve">Electrical switchgear is not subject to a specified, mandatory frequency of leak checking provided the equipment complies with the following:
a. It has a tested leakage rate of &lt;0.1 % per year as set out in technical specifications and is labelled accordingly,
b. It is equipped with a pressure or density monitoring device, or
c. It contains less than 6 kg of F-gas.
</t>
    </r>
    <r>
      <rPr>
        <sz val="11"/>
        <color theme="1"/>
        <rFont val="Calibri"/>
        <family val="2"/>
        <scheme val="minor"/>
      </rPr>
      <t xml:space="preserve">
</t>
    </r>
  </si>
  <si>
    <t>Licence registration No.</t>
  </si>
  <si>
    <t xml:space="preserve">Is there a third party e.g. ESB Networks compound  within the licensed boundary ?   </t>
  </si>
  <si>
    <t>Please pay attention to notes on table headings</t>
  </si>
  <si>
    <t>Type of Equipment                             (switchgear, transformer, wind turbine, etc.)</t>
  </si>
  <si>
    <t>Unique identifier/Serial number</t>
  </si>
  <si>
    <r>
      <rPr>
        <b/>
        <sz val="11"/>
        <color theme="1"/>
        <rFont val="Calibri"/>
        <family val="2"/>
        <scheme val="minor"/>
      </rPr>
      <t>SF6 quantity/charge (kg</t>
    </r>
    <r>
      <rPr>
        <b/>
        <sz val="9"/>
        <color theme="1"/>
        <rFont val="Arial"/>
        <family val="2"/>
      </rPr>
      <t>)</t>
    </r>
  </si>
  <si>
    <r>
      <t>Tonnes Carbon Dioxide equivalent charge</t>
    </r>
    <r>
      <rPr>
        <b/>
        <sz val="11"/>
        <color rgb="FFFF0000"/>
        <rFont val="Calibri"/>
        <family val="2"/>
        <scheme val="minor"/>
      </rPr>
      <t xml:space="preserve"> 
[= Mass SF6(t) x GWP 24300]</t>
    </r>
  </si>
  <si>
    <t>Is the unit Hermetically Sealed?  (Yes/No)</t>
  </si>
  <si>
    <t>Does the unit have a tested leakage rate of &lt;0.1 % per year as set out in technical specifications and is it labelled accordingly? (Yes/No)</t>
  </si>
  <si>
    <t>Is the unit equipped with a pressure or density monitoring device? (Yes/No)</t>
  </si>
  <si>
    <t>If a pressure or density monitoring device is fitted to the unit how often are they checked?</t>
  </si>
  <si>
    <t>Is an Automatic leak detection system installed? (Yes/No)</t>
  </si>
  <si>
    <r>
      <rPr>
        <b/>
        <u/>
        <sz val="11"/>
        <rFont val="Calibri"/>
        <family val="2"/>
        <scheme val="minor"/>
      </rPr>
      <t>Mandatory</t>
    </r>
    <r>
      <rPr>
        <b/>
        <sz val="11"/>
        <rFont val="Calibri"/>
        <family val="2"/>
        <scheme val="minor"/>
      </rPr>
      <t xml:space="preserve"> Leak Checking Frequency   (1p.a. / 2 p.a. / 4 p.a./ N/A)
 Refer to tab </t>
    </r>
    <r>
      <rPr>
        <b/>
        <sz val="11"/>
        <color rgb="FFFF0000"/>
        <rFont val="Calibri"/>
        <family val="2"/>
        <scheme val="minor"/>
      </rPr>
      <t xml:space="preserve">'Leak check ODS' </t>
    </r>
    <r>
      <rPr>
        <b/>
        <sz val="11"/>
        <rFont val="Calibri"/>
        <family val="2"/>
        <scheme val="minor"/>
      </rPr>
      <t xml:space="preserve">and Tab </t>
    </r>
    <r>
      <rPr>
        <b/>
        <sz val="11"/>
        <color rgb="FFFF0000"/>
        <rFont val="Calibri"/>
        <family val="2"/>
        <scheme val="minor"/>
      </rPr>
      <t>'Leak check F-gas'</t>
    </r>
  </si>
  <si>
    <t>Which SF6 certified technician undertook the most recent installation, maintenance, servicing, decommissioning of SF6 recovery activity on this unit? (enter either "in house" or name of contracted company)</t>
  </si>
  <si>
    <t>Date of Leak Test/Inspection (dd/mm/yyyy) or "None"</t>
  </si>
  <si>
    <t>Results of leak check/inspection  (Pass / Fail)</t>
  </si>
  <si>
    <t>Summary ACTIONS UNDERTAKEN as a result of last maintenance, servicing, decommissioning or  recovery activity on this unit related to SF6 
(e.g.,  equipment repair / replacement / post-repair leak test / topped-up with x kg of SF6/ decommissioning / recovery of waste gas for recycling or disposal/ etc.)</t>
  </si>
  <si>
    <t>Use of F-gases in Manufacturing</t>
  </si>
  <si>
    <r>
      <rPr>
        <sz val="12"/>
        <color rgb="FF5B9BD5"/>
        <rFont val="Calibri"/>
        <scheme val="minor"/>
      </rPr>
      <t xml:space="preserve">Some industries use halogenated, fluorinated hydrocarbons as blowing agents in the manufacture of insulating foams, or solvents for melting,  cooling, cleaning or etching in the manufacture of semiconductors, OLED screens or other manufacturing processes. Examples include Trifluoromethane (HFC-23) or Sulphurhexafluoride (SF6) or a wide range of  Hydrofluorocarbons (HFCs), Hydrofluoroolefins (HFOs), Perfluorocarbons (PFCs), Nitrogen Trifluoride (NF3) or other F-gases listed in Annex I and Annex II of the F-Gas Regulation (EU No. 2024/573) and Annex I of the ODS regulation (EU No. 2024/590).   
</t>
    </r>
    <r>
      <rPr>
        <b/>
        <sz val="12"/>
        <color rgb="FFFF0000"/>
        <rFont val="Calibri"/>
        <scheme val="minor"/>
      </rPr>
      <t xml:space="preserve">If you use any of these gases for these purposes, please complete the following inventory - Please refer to Tab B or Tab C which list Annex I, II or III F-gases.                                       
Note: F-gases used in foams (extruded polystyrene (XPS) and other foams that contain HFCs with GWP of 150 or more </t>
    </r>
    <r>
      <rPr>
        <b/>
        <u/>
        <sz val="12"/>
        <color rgb="FFFF0000"/>
        <rFont val="Calibri"/>
        <scheme val="minor"/>
      </rPr>
      <t>are now prohibited</t>
    </r>
    <r>
      <rPr>
        <b/>
        <sz val="12"/>
        <color rgb="FFFF0000"/>
        <rFont val="Calibri"/>
        <scheme val="minor"/>
      </rPr>
      <t>; exceptions may apply up to 2033 if required to meet national safety standards).</t>
    </r>
  </si>
  <si>
    <t>Installation Name:</t>
  </si>
  <si>
    <r>
      <t xml:space="preserve">F Gas Name 
</t>
    </r>
    <r>
      <rPr>
        <sz val="11"/>
        <color rgb="FFFF0000"/>
        <rFont val="Calibri"/>
        <family val="2"/>
        <scheme val="minor"/>
      </rPr>
      <t>(Please refer to Tab A for common gases or Tab B-C for Annex I-Annex III F-gases )</t>
    </r>
  </si>
  <si>
    <t xml:space="preserve">Chemical Name or Common Name </t>
  </si>
  <si>
    <t>Quantity of gas used per annum onsite (kg)</t>
  </si>
  <si>
    <r>
      <t xml:space="preserve">Description of how </t>
    </r>
    <r>
      <rPr>
        <b/>
        <vertAlign val="subscript"/>
        <sz val="11"/>
        <rFont val="Calibri"/>
        <family val="2"/>
        <scheme val="minor"/>
      </rPr>
      <t xml:space="preserve"> </t>
    </r>
    <r>
      <rPr>
        <b/>
        <sz val="11"/>
        <rFont val="Calibri"/>
        <family val="2"/>
        <scheme val="minor"/>
      </rPr>
      <t>gas is used on site and in what process. If used for different processes/applications, enter a new row for each one.</t>
    </r>
  </si>
  <si>
    <t>Estimate of quantity of non recoverable losses of the gas (kg)</t>
  </si>
  <si>
    <t xml:space="preserve"> Example </t>
  </si>
  <si>
    <t>Mixture 1,1,1-trichloroethane
Carbon tetrachloride</t>
  </si>
  <si>
    <t>Used as a reference standard in the analytical laboratory</t>
  </si>
  <si>
    <t>N/A - used/burned during use for GC analysis</t>
  </si>
  <si>
    <t>"</t>
  </si>
  <si>
    <t xml:space="preserve">Refrigerant Name </t>
  </si>
  <si>
    <t xml:space="preserve">F-Gas Name </t>
  </si>
  <si>
    <t xml:space="preserve">Chemical names </t>
  </si>
  <si>
    <t xml:space="preserve">GWP in CO2 Equiv </t>
  </si>
  <si>
    <t>Refrigerant Type</t>
  </si>
  <si>
    <t xml:space="preserve">Notes </t>
  </si>
  <si>
    <t>R134a</t>
  </si>
  <si>
    <t>HFC-134a</t>
  </si>
  <si>
    <t>Tetrafluoroethane</t>
  </si>
  <si>
    <t>Annex I - HFC</t>
  </si>
  <si>
    <t>R22</t>
  </si>
  <si>
    <t xml:space="preserve">HCFC-22 </t>
  </si>
  <si>
    <t>Chlorodifluoromethane </t>
  </si>
  <si>
    <t xml:space="preserve">ODS </t>
  </si>
  <si>
    <t>Banned for service or maintenance</t>
  </si>
  <si>
    <t>R32</t>
  </si>
  <si>
    <t>HFC-32</t>
  </si>
  <si>
    <t>Difluoromethane</t>
  </si>
  <si>
    <t>R404A</t>
  </si>
  <si>
    <t>HFC-32, HFC-125, HFC-134a</t>
  </si>
  <si>
    <t xml:space="preserve">Annex I - HFC Blend </t>
  </si>
  <si>
    <t>Blend: R-125/143a/134a (44±2/52±1/4±2) . Annex I rules apply if any Annex I F-gas is present in a blend.</t>
  </si>
  <si>
    <t>R407C</t>
  </si>
  <si>
    <t>Blend: R-32/125/134a (23±2/25±2/52±2)  Zeotropic blend of difluoromethane (R-32), pentafluoroethane (R-125), and 1,1,1,2-tetrafluoroethane (R-134a). Annex I rules apply if any Annex I F-gas is present in a blend.</t>
  </si>
  <si>
    <t>R410A</t>
  </si>
  <si>
    <t xml:space="preserve"> HFC-32, HFC-125</t>
  </si>
  <si>
    <t>Blend: R-32/125 (50+.5,–1.5/50+1.5,–.5). Mixture of difluoromethane (CH2F2, called R-32) and pentafluoroethane (CHF2CF3, called R-125). Annex I rules apply if any Annex I F-gas is present in a blend.</t>
  </si>
  <si>
    <t>R448A</t>
  </si>
  <si>
    <t xml:space="preserve">HFC-32, HFC-125, HFC-134a, HFC-1234ze, HFC-1234yf </t>
  </si>
  <si>
    <t>Blend: R-32/125/134a/1234ze/1234yf (26%/26%/21%/7%/20%). Annex I rules apply if any Annex I F-gas is present in a blend.</t>
  </si>
  <si>
    <t>R449A</t>
  </si>
  <si>
    <t xml:space="preserve">HFC-32, HFC-125, HFC-134a, HFC-1234yf </t>
  </si>
  <si>
    <t>Blend: R-32/R-125/134a/1234yf ((24.3%/24.7%/25.7%/25.3%). Annex I rules apply if any Annex I F-gas is present in a blend.</t>
  </si>
  <si>
    <t>R452A</t>
  </si>
  <si>
    <t>HFC-32, HFC-125, HFC-1234yf</t>
  </si>
  <si>
    <t>Blend: R-32/125/1234yf (11.0%/59.0%/30.0%) Annex I rules apply if any Annex I F-gas is present in a blend.</t>
  </si>
  <si>
    <t>R507A</t>
  </si>
  <si>
    <t xml:space="preserve">HFC-125, HFC-143a </t>
  </si>
  <si>
    <t>Pentafluoroethane, 1,1,1-Trifluoroethane</t>
  </si>
  <si>
    <t>Blend: R-125/143a (50/50). Annex I rules apply if any Annex I F-gas is present in a blend.</t>
  </si>
  <si>
    <t>R513A</t>
  </si>
  <si>
    <t xml:space="preserve">HFC-1234yf, HFC-134a </t>
  </si>
  <si>
    <t>Blend: R-1234yf/134a (56%/44%). Annex I rules apply if any Annex I F-gas is present in a blend.</t>
  </si>
  <si>
    <t>R514A</t>
  </si>
  <si>
    <t xml:space="preserve">HFC-1336mzz(Z), Hydrochloroolen R1130(E) </t>
  </si>
  <si>
    <t>HFO-1336mzz-Z/trans-1,2-
dichloroethylene (t-DCE)</t>
  </si>
  <si>
    <t xml:space="preserve">Annex II Section 1: Unsaturated hydro(chloro)fluorocarbons (blend) </t>
  </si>
  <si>
    <t>Blend: R-1336mzz-Z/ R1130E (trans-1,2-Dichloroethene(t-DCE))(74.7%/25.3%). Developed to replace R-123 in low pressure centrifugal chillers for commercial and industrial applications</t>
  </si>
  <si>
    <t>SF6</t>
  </si>
  <si>
    <t>Sulphur Hexafluoride</t>
  </si>
  <si>
    <t xml:space="preserve">Annex I - Other PFC </t>
  </si>
  <si>
    <t xml:space="preserve">Most commonly used in electrical switchgear or manufacturing processes </t>
  </si>
  <si>
    <t>HFC-227ea</t>
  </si>
  <si>
    <t>1,1,1,2,3,3,3-heptafluoropropane</t>
  </si>
  <si>
    <t xml:space="preserve">Commonly used in fire protection systems </t>
  </si>
  <si>
    <t>Pentafluoroethane</t>
  </si>
  <si>
    <t>HFC-23</t>
  </si>
  <si>
    <t>trifluoromethane (fluoroform)</t>
  </si>
  <si>
    <t>HFC-236fa</t>
  </si>
  <si>
    <t>1,1,1,3,3,3-hexafluoropropane</t>
  </si>
  <si>
    <t>Commonly used in fire extinguishers</t>
  </si>
  <si>
    <t>HFC-245fa</t>
  </si>
  <si>
    <t>1,1,1,3,3-pentafluoropropane</t>
  </si>
  <si>
    <t xml:space="preserve">Commonly used on Organic Rankine Cycles (ORCs) </t>
  </si>
  <si>
    <t>HFC-365mfc</t>
  </si>
  <si>
    <t>1,1,1,3,3-pentafluorobutane</t>
  </si>
  <si>
    <t>HCFO-1233zd(E)</t>
  </si>
  <si>
    <t>HCFC-1233zd and isomers)</t>
  </si>
  <si>
    <t>Trans-1-Chloro-3,3,3-trifluoropropene  (CAS No. 102687- 65-0)</t>
  </si>
  <si>
    <t xml:space="preserve">Annex II Section 1: Unsaturated hydro(chloro)fluorocarbons, </t>
  </si>
  <si>
    <t xml:space="preserve">HFO-1336mzz(E) </t>
  </si>
  <si>
    <t xml:space="preserve">HFC-1336mzz(E) </t>
  </si>
  <si>
    <t>Annex II Section 1: Unsaturated hydro(chloro)fluorocarbons</t>
  </si>
  <si>
    <t xml:space="preserve">HFO-1336mzz(Z)  </t>
  </si>
  <si>
    <t>HFC-1336mzz(Z)</t>
  </si>
  <si>
    <t xml:space="preserve">Annex II Section 1: Unsaturated hydro(chloro)fluorocarbons </t>
  </si>
  <si>
    <t xml:space="preserve">Other </t>
  </si>
  <si>
    <t xml:space="preserve">F-Gas name </t>
  </si>
  <si>
    <t>Chemical name (Common name)</t>
  </si>
  <si>
    <t>Chemical formula</t>
  </si>
  <si>
    <t>GWP</t>
  </si>
  <si>
    <t xml:space="preserve">F-Gas Type </t>
  </si>
  <si>
    <r>
      <t>CHF</t>
    </r>
    <r>
      <rPr>
        <vertAlign val="subscript"/>
        <sz val="9"/>
        <color rgb="FF000000"/>
        <rFont val="Calibri"/>
        <family val="2"/>
        <scheme val="minor"/>
      </rPr>
      <t>3</t>
    </r>
  </si>
  <si>
    <t xml:space="preserve">Annex I - HFC </t>
  </si>
  <si>
    <t>difluoromethane</t>
  </si>
  <si>
    <r>
      <t>CH</t>
    </r>
    <r>
      <rPr>
        <sz val="5.5"/>
        <color rgb="FF000000"/>
        <rFont val="Calibri"/>
        <family val="2"/>
        <scheme val="minor"/>
      </rPr>
      <t>2</t>
    </r>
    <r>
      <rPr>
        <sz val="9.5"/>
        <color rgb="FF000000"/>
        <rFont val="Calibri"/>
        <family val="2"/>
        <scheme val="minor"/>
      </rPr>
      <t>F</t>
    </r>
    <r>
      <rPr>
        <sz val="5.5"/>
        <color rgb="FF000000"/>
        <rFont val="Calibri"/>
        <family val="2"/>
        <scheme val="minor"/>
      </rPr>
      <t>2</t>
    </r>
  </si>
  <si>
    <t>HFC-41</t>
  </si>
  <si>
    <t>Fluoromethane (methyl fluoride)</t>
  </si>
  <si>
    <r>
      <t>CH</t>
    </r>
    <r>
      <rPr>
        <vertAlign val="subscript"/>
        <sz val="9"/>
        <color rgb="FF000000"/>
        <rFont val="Calibri"/>
        <family val="2"/>
        <scheme val="minor"/>
      </rPr>
      <t>3</t>
    </r>
    <r>
      <rPr>
        <sz val="9.5"/>
        <color rgb="FF000000"/>
        <rFont val="Calibri"/>
        <family val="2"/>
        <scheme val="minor"/>
      </rPr>
      <t>F</t>
    </r>
  </si>
  <si>
    <t>pentafluoroethane</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</si>
  <si>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</si>
  <si>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Common contributor to trifluoroacetic acid (TFA) contamination in air and water, a very persistent and mobile PFAS.</t>
  </si>
  <si>
    <t>HFC-134</t>
  </si>
  <si>
    <t>1,1,2,2-tetrafluoroethane</t>
  </si>
  <si>
    <r>
      <t>CHF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</si>
  <si>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1,1,1,2-tetrafluoroethane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</si>
  <si>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3</t>
    </r>
  </si>
  <si>
    <t>HFC-143</t>
  </si>
  <si>
    <t>1,1,2-trifluoroethane</t>
  </si>
  <si>
    <r>
      <t>CH</t>
    </r>
    <r>
      <rPr>
        <vertAlign val="subscript"/>
        <sz val="9"/>
        <color rgb="FF000000"/>
        <rFont val="Calibri"/>
        <family val="2"/>
        <scheme val="minor"/>
      </rPr>
      <t>2</t>
    </r>
    <r>
      <rPr>
        <sz val="9.5"/>
        <color rgb="FF000000"/>
        <rFont val="Calibri"/>
        <family val="2"/>
        <scheme val="minor"/>
      </rPr>
      <t>FCHF</t>
    </r>
    <r>
      <rPr>
        <vertAlign val="subscript"/>
        <sz val="9"/>
        <color rgb="FF000000"/>
        <rFont val="Calibri"/>
        <family val="2"/>
        <scheme val="minor"/>
      </rPr>
      <t>2</t>
    </r>
  </si>
  <si>
    <t>HFC-143a</t>
  </si>
  <si>
    <t>1,1,1-trifluoroethane</t>
  </si>
  <si>
    <r>
      <t>CH</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3</t>
    </r>
  </si>
  <si>
    <t>HFC-152</t>
  </si>
  <si>
    <t>1,2-difluoroethane</t>
  </si>
  <si>
    <r>
      <t>CH</t>
    </r>
    <r>
      <rPr>
        <vertAlign val="subscript"/>
        <sz val="9"/>
        <color rgb="FF000000"/>
        <rFont val="Calibri"/>
        <family val="2"/>
        <scheme val="minor"/>
      </rPr>
      <t>2</t>
    </r>
    <r>
      <rPr>
        <sz val="9.5"/>
        <color rgb="FF000000"/>
        <rFont val="Calibri"/>
        <family val="2"/>
        <scheme val="minor"/>
      </rPr>
      <t>FCH</t>
    </r>
    <r>
      <rPr>
        <vertAlign val="subscript"/>
        <sz val="9"/>
        <color rgb="FF000000"/>
        <rFont val="Calibri"/>
        <family val="2"/>
        <scheme val="minor"/>
      </rPr>
      <t>2</t>
    </r>
    <r>
      <rPr>
        <sz val="9.5"/>
        <color rgb="FF000000"/>
        <rFont val="Calibri"/>
        <family val="2"/>
        <scheme val="minor"/>
      </rPr>
      <t>F</t>
    </r>
  </si>
  <si>
    <t>HFC-152a</t>
  </si>
  <si>
    <t>1,1-difluoroethane</t>
  </si>
  <si>
    <r>
      <t>CH</t>
    </r>
    <r>
      <rPr>
        <vertAlign val="subscript"/>
        <sz val="9"/>
        <color rgb="FF000000"/>
        <rFont val="Calibri"/>
        <family val="2"/>
        <scheme val="minor"/>
      </rPr>
      <t>3</t>
    </r>
    <r>
      <rPr>
        <sz val="9.5"/>
        <color rgb="FF000000"/>
        <rFont val="Calibri"/>
        <family val="2"/>
        <scheme val="minor"/>
      </rPr>
      <t>CHF</t>
    </r>
    <r>
      <rPr>
        <vertAlign val="subscript"/>
        <sz val="9"/>
        <color rgb="FF000000"/>
        <rFont val="Calibri"/>
        <family val="2"/>
        <scheme val="minor"/>
      </rPr>
      <t>2</t>
    </r>
  </si>
  <si>
    <t>HFC-161</t>
  </si>
  <si>
    <t>Fluoroethane (ethyl fluoride)</t>
  </si>
  <si>
    <r>
      <t>CH</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F</t>
    </r>
  </si>
  <si>
    <r>
      <t>CF</t>
    </r>
    <r>
      <rPr>
        <vertAlign val="subscript"/>
        <sz val="9"/>
        <color rgb="FF000000"/>
        <rFont val="Calibri"/>
        <family val="2"/>
        <scheme val="minor"/>
      </rPr>
      <t>3</t>
    </r>
    <r>
      <rPr>
        <sz val="9.5"/>
        <color rgb="FF000000"/>
        <rFont val="Calibri"/>
        <family val="2"/>
        <scheme val="minor"/>
      </rPr>
      <t>CHFCF</t>
    </r>
    <r>
      <rPr>
        <vertAlign val="subscript"/>
        <sz val="9"/>
        <color rgb="FF000000"/>
        <rFont val="Calibri"/>
        <family val="2"/>
        <scheme val="minor"/>
      </rPr>
      <t>3</t>
    </r>
  </si>
  <si>
    <t>HFC-236cb</t>
  </si>
  <si>
    <t>1,1,1,2,2,3-hexafluoropropane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</si>
  <si>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</si>
  <si>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HFC-236ea</t>
  </si>
  <si>
    <t>1,1,1,2,3,3-hexafluoropropane</t>
  </si>
  <si>
    <r>
      <t>CHF</t>
    </r>
    <r>
      <rPr>
        <vertAlign val="subscript"/>
        <sz val="9"/>
        <color rgb="FF000000"/>
        <rFont val="Calibri"/>
        <family val="2"/>
        <scheme val="minor"/>
      </rPr>
      <t>2</t>
    </r>
    <r>
      <rPr>
        <sz val="9.5"/>
        <color rgb="FF000000"/>
        <rFont val="Calibri"/>
        <family val="2"/>
        <scheme val="minor"/>
      </rPr>
      <t>CHFCF</t>
    </r>
    <r>
      <rPr>
        <vertAlign val="subscript"/>
        <sz val="9"/>
        <color rgb="FF000000"/>
        <rFont val="Calibri"/>
        <family val="2"/>
        <scheme val="minor"/>
      </rPr>
      <t>3</t>
    </r>
  </si>
  <si>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</si>
  <si>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HFC-245ca</t>
  </si>
  <si>
    <t>1,1,2,2,3-pentafluoropropane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</si>
  <si>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</si>
  <si>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</si>
  <si>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</si>
  <si>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HFC-43-10mee</t>
  </si>
  <si>
    <t>1,1,1,2,2,3,4,5,5,5 decafluoropentane</t>
  </si>
  <si>
    <r>
      <t>CF</t>
    </r>
    <r>
      <rPr>
        <sz val="9"/>
        <color rgb="FF000000"/>
        <rFont val="Calibri"/>
        <family val="2"/>
        <scheme val="minor"/>
      </rPr>
      <t>3</t>
    </r>
    <r>
      <rPr>
        <sz val="9.5"/>
        <color rgb="FF000000"/>
        <rFont val="Calibri"/>
        <family val="2"/>
        <scheme val="minor"/>
      </rPr>
      <t>CHFCHFCF</t>
    </r>
    <r>
      <rPr>
        <sz val="9"/>
        <color rgb="FF000000"/>
        <rFont val="Calibri"/>
        <family val="2"/>
        <scheme val="minor"/>
      </rPr>
      <t>2</t>
    </r>
    <r>
      <rPr>
        <sz val="9.5"/>
        <color rgb="FF000000"/>
        <rFont val="Calibri"/>
        <family val="2"/>
        <scheme val="minor"/>
      </rPr>
      <t>C-F3</t>
    </r>
  </si>
  <si>
    <t>PFC-14</t>
  </si>
  <si>
    <t>tetrafluoromethane (perfluoromethane, carbon tetrafluoride)</t>
  </si>
  <si>
    <r>
      <t>CF</t>
    </r>
    <r>
      <rPr>
        <vertAlign val="subscript"/>
        <sz val="9"/>
        <color rgb="FF000000"/>
        <rFont val="Calibri"/>
        <family val="2"/>
        <scheme val="minor"/>
      </rPr>
      <t>4</t>
    </r>
  </si>
  <si>
    <t>Annex I - PFC</t>
  </si>
  <si>
    <t>PFC-116</t>
  </si>
  <si>
    <t>Hexafluoroethane (perfluoroethane)</t>
  </si>
  <si>
    <r>
      <t>C</t>
    </r>
    <r>
      <rPr>
        <sz val="5.5"/>
        <color rgb="FF000000"/>
        <rFont val="Calibri"/>
        <family val="2"/>
        <scheme val="minor"/>
      </rPr>
      <t>2</t>
    </r>
    <r>
      <rPr>
        <sz val="9.5"/>
        <color rgb="FF000000"/>
        <rFont val="Calibri"/>
        <family val="2"/>
        <scheme val="minor"/>
      </rPr>
      <t>F</t>
    </r>
    <r>
      <rPr>
        <sz val="5.5"/>
        <color rgb="FF000000"/>
        <rFont val="Calibri"/>
        <family val="2"/>
        <scheme val="minor"/>
      </rPr>
      <t>6</t>
    </r>
  </si>
  <si>
    <t>PFC-218</t>
  </si>
  <si>
    <t>octafluoropropane (perfluoropropane)</t>
  </si>
  <si>
    <r>
      <t>C</t>
    </r>
    <r>
      <rPr>
        <sz val="5.5"/>
        <color rgb="FF000000"/>
        <rFont val="Calibri"/>
        <family val="2"/>
        <scheme val="minor"/>
      </rPr>
      <t>3</t>
    </r>
    <r>
      <rPr>
        <sz val="9.5"/>
        <color rgb="FF000000"/>
        <rFont val="Calibri"/>
        <family val="2"/>
        <scheme val="minor"/>
      </rPr>
      <t>F</t>
    </r>
    <r>
      <rPr>
        <sz val="5.5"/>
        <color rgb="FF000000"/>
        <rFont val="Calibri"/>
        <family val="2"/>
        <scheme val="minor"/>
      </rPr>
      <t>8</t>
    </r>
  </si>
  <si>
    <t>PFC-3-1-10 (R-31-10)</t>
  </si>
  <si>
    <t>decafluorobutane (perfluorobutane)</t>
  </si>
  <si>
    <r>
      <t>C</t>
    </r>
    <r>
      <rPr>
        <sz val="5.5"/>
        <color rgb="FF000000"/>
        <rFont val="Calibri"/>
        <family val="2"/>
        <scheme val="minor"/>
      </rPr>
      <t>4</t>
    </r>
    <r>
      <rPr>
        <sz val="9.5"/>
        <color rgb="FF000000"/>
        <rFont val="Calibri"/>
        <family val="2"/>
        <scheme val="minor"/>
      </rPr>
      <t>F</t>
    </r>
    <r>
      <rPr>
        <sz val="5.5"/>
        <color rgb="FF000000"/>
        <rFont val="Calibri"/>
        <family val="2"/>
        <scheme val="minor"/>
      </rPr>
      <t>10</t>
    </r>
  </si>
  <si>
    <t>PFC-4-1-12 (R-41-12)</t>
  </si>
  <si>
    <t>dodecafluoropentane (perfluoropentane)</t>
  </si>
  <si>
    <r>
      <t>C</t>
    </r>
    <r>
      <rPr>
        <sz val="5.5"/>
        <color rgb="FF000000"/>
        <rFont val="Calibri"/>
        <family val="2"/>
        <scheme val="minor"/>
      </rPr>
      <t>5</t>
    </r>
    <r>
      <rPr>
        <sz val="9.5"/>
        <color rgb="FF000000"/>
        <rFont val="Calibri"/>
        <family val="2"/>
        <scheme val="minor"/>
      </rPr>
      <t>F</t>
    </r>
    <r>
      <rPr>
        <sz val="5.5"/>
        <color rgb="FF000000"/>
        <rFont val="Calibri"/>
        <family val="2"/>
        <scheme val="minor"/>
      </rPr>
      <t>12</t>
    </r>
  </si>
  <si>
    <t>PFC-5-1-14 (R-51-14)</t>
  </si>
  <si>
    <t>tetradecafluorohexane (perfluorohexane)</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</si>
  <si>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sz val="5.5"/>
        <color rgb="FF000000"/>
        <rFont val="Calibri"/>
        <family val="2"/>
        <scheme val="minor"/>
      </rPr>
      <t>2</t>
    </r>
    <r>
      <rPr>
        <sz val="9.5"/>
        <color rgb="FF000000"/>
        <rFont val="Calibri"/>
        <family val="2"/>
        <scheme val="minor"/>
      </rPr>
      <t>CF</t>
    </r>
    <r>
      <rPr>
        <sz val="5.5"/>
        <color rgb="FF000000"/>
        <rFont val="Calibri"/>
        <family val="2"/>
        <scheme val="minor"/>
      </rPr>
      <t>3</t>
    </r>
  </si>
  <si>
    <t>PFC-c-318</t>
  </si>
  <si>
    <t>octafluorocyclobutane (perfluorocyclobutane)</t>
  </si>
  <si>
    <r>
      <t>c-C</t>
    </r>
    <r>
      <rPr>
        <vertAlign val="subscript"/>
        <sz val="9"/>
        <color rgb="FF000000"/>
        <rFont val="Calibri"/>
        <family val="2"/>
        <scheme val="minor"/>
      </rPr>
      <t>4</t>
    </r>
    <r>
      <rPr>
        <sz val="9.5"/>
        <color rgb="FF000000"/>
        <rFont val="Calibri"/>
        <family val="2"/>
        <scheme val="minor"/>
      </rPr>
      <t>F</t>
    </r>
    <r>
      <rPr>
        <vertAlign val="subscript"/>
        <sz val="9"/>
        <color rgb="FF000000"/>
        <rFont val="Calibri"/>
        <family val="2"/>
        <scheme val="minor"/>
      </rPr>
      <t>8</t>
    </r>
  </si>
  <si>
    <t>PFC-9-1-18 (R-91-18)</t>
  </si>
  <si>
    <t>Perfluorodecalin</t>
  </si>
  <si>
    <r>
      <t>C</t>
    </r>
    <r>
      <rPr>
        <sz val="5.5"/>
        <color rgb="FF000000"/>
        <rFont val="Calibri"/>
        <family val="2"/>
        <scheme val="minor"/>
      </rPr>
      <t>10</t>
    </r>
    <r>
      <rPr>
        <sz val="9.5"/>
        <color rgb="FF000000"/>
        <rFont val="Calibri"/>
        <family val="2"/>
        <scheme val="minor"/>
      </rPr>
      <t>F</t>
    </r>
    <r>
      <rPr>
        <sz val="5.5"/>
        <color rgb="FF000000"/>
        <rFont val="Calibri"/>
        <family val="2"/>
        <scheme val="minor"/>
      </rPr>
      <t>18</t>
    </r>
  </si>
  <si>
    <t>PFC-4-1-14 (R-41-14)</t>
  </si>
  <si>
    <t>perfluoro-2-methylpentane</t>
  </si>
  <si>
    <r>
      <t>CF</t>
    </r>
    <r>
      <rPr>
        <vertAlign val="subscript"/>
        <sz val="9"/>
        <color rgb="FF000000"/>
        <rFont val="Calibri"/>
        <family val="2"/>
        <scheme val="minor"/>
      </rPr>
      <t>3</t>
    </r>
    <r>
      <rPr>
        <sz val="9.5"/>
        <color rgb="FF000000"/>
        <rFont val="Calibri"/>
        <family val="2"/>
        <scheme val="minor"/>
      </rPr>
      <t>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CF3 (i-C6F14)</t>
    </r>
  </si>
  <si>
    <t>sulphur hexafluoride</t>
  </si>
  <si>
    <r>
      <t>SF</t>
    </r>
    <r>
      <rPr>
        <vertAlign val="subscript"/>
        <sz val="9"/>
        <color rgb="FF000000"/>
        <rFont val="Calibri"/>
        <family val="2"/>
        <scheme val="minor"/>
      </rPr>
      <t>6</t>
    </r>
  </si>
  <si>
    <t>Annex I Other PFCs and fluorinated nitriles</t>
  </si>
  <si>
    <t xml:space="preserve">Heptafluoroisobutyronitrile </t>
  </si>
  <si>
    <t>Heptafluoroisobutyronitrile (2,3,3,3-tetrafluoro-2-(trifluoromethyl)- propanenitrile)</t>
  </si>
  <si>
    <r>
      <t>Iso-C</t>
    </r>
    <r>
      <rPr>
        <vertAlign val="subscript"/>
        <sz val="9"/>
        <color rgb="FF000000"/>
        <rFont val="Calibri"/>
        <family val="2"/>
        <scheme val="minor"/>
      </rPr>
      <t>3</t>
    </r>
    <r>
      <rPr>
        <sz val="9.5"/>
        <color rgb="FF000000"/>
        <rFont val="Calibri"/>
        <family val="2"/>
        <scheme val="minor"/>
      </rPr>
      <t>F</t>
    </r>
    <r>
      <rPr>
        <vertAlign val="subscript"/>
        <sz val="9"/>
        <color rgb="FF000000"/>
        <rFont val="Calibri"/>
        <family val="2"/>
        <scheme val="minor"/>
      </rPr>
      <t>7</t>
    </r>
    <r>
      <rPr>
        <sz val="9.5"/>
        <color rgb="FF000000"/>
        <rFont val="Calibri"/>
        <family val="2"/>
        <scheme val="minor"/>
      </rPr>
      <t>CN</t>
    </r>
  </si>
  <si>
    <t>HCFC-1224yd</t>
  </si>
  <si>
    <r>
      <t>CF</t>
    </r>
    <r>
      <rPr>
        <vertAlign val="subscript"/>
        <sz val="9"/>
        <color rgb="FF000000"/>
        <rFont val="Calibri"/>
        <family val="2"/>
        <scheme val="minor"/>
      </rPr>
      <t>3</t>
    </r>
    <r>
      <rPr>
        <sz val="9.5"/>
        <color rgb="FF000000"/>
        <rFont val="Calibri"/>
        <family val="2"/>
        <scheme val="minor"/>
      </rPr>
      <t>CF=CHCl</t>
    </r>
  </si>
  <si>
    <t>Annex II - Unsaturated HFOs and HCFCs</t>
  </si>
  <si>
    <t>HFC-1132</t>
  </si>
  <si>
    <t>Trans– 1,2-difluoroethylene (HFC-1132) and isomers</t>
  </si>
  <si>
    <t>CHF=CHF</t>
  </si>
  <si>
    <t>&gt;1</t>
  </si>
  <si>
    <t>Commonly called HFOs, hydrofluoroolefins; unsaturated olefins or alkenes.</t>
  </si>
  <si>
    <t xml:space="preserve">HFC-1132a (1,1-difluoroethylene) </t>
  </si>
  <si>
    <t>1,1-difluoroethylene (HFC-1132a)</t>
  </si>
  <si>
    <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</si>
  <si>
    <t>1,1,1,2,3,4,5,5,5- nonafluoro-4-(trifluoromethyl)pent-2-ene</t>
  </si>
  <si>
    <t>1,1,1,2,3,4,5,5,5(or1,1,1,3,4,4,5,5,5)- nonafluoro-4(or2)-(trifluoromethyl)pent-2-ene</t>
  </si>
  <si>
    <r>
      <t>CF</t>
    </r>
    <r>
      <rPr>
        <vertAlign val="subscript"/>
        <sz val="9"/>
        <color rgb="FF000000"/>
        <rFont val="Calibri"/>
        <family val="2"/>
        <scheme val="minor"/>
      </rPr>
      <t>3</t>
    </r>
    <r>
      <rPr>
        <sz val="9.5"/>
        <color rgb="FF000000"/>
        <rFont val="Calibri"/>
        <family val="2"/>
        <scheme val="minor"/>
      </rPr>
      <t>CF=CFCFCF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 xml:space="preserve">3 </t>
    </r>
    <r>
      <rPr>
        <sz val="9.5"/>
        <color rgb="FF000000"/>
        <rFont val="Calibri"/>
        <family val="2"/>
        <scheme val="minor"/>
      </rPr>
      <t>or</t>
    </r>
  </si>
  <si>
    <t>HFC-1234yf</t>
  </si>
  <si>
    <r>
      <t>CF</t>
    </r>
    <r>
      <rPr>
        <vertAlign val="subscript"/>
        <sz val="9"/>
        <color rgb="FF000000"/>
        <rFont val="Calibri"/>
        <family val="2"/>
        <scheme val="minor"/>
      </rPr>
      <t>3</t>
    </r>
    <r>
      <rPr>
        <sz val="9.5"/>
        <color rgb="FF000000"/>
        <rFont val="Calibri"/>
        <family val="2"/>
        <scheme val="minor"/>
      </rPr>
      <t>CF = CH</t>
    </r>
    <r>
      <rPr>
        <vertAlign val="subscript"/>
        <sz val="9"/>
        <color rgb="FF000000"/>
        <rFont val="Calibri"/>
        <family val="2"/>
        <scheme val="minor"/>
      </rPr>
      <t>2</t>
    </r>
  </si>
  <si>
    <t>Commonly called HFO-1234yf and unsaturated olefins or alkenes. Common contributor to trifluoroacetic acid (TFA) contamination in air and water, a very persistent and mobile PFAS.</t>
  </si>
  <si>
    <t>HFC-1234ze and isomers</t>
  </si>
  <si>
    <r>
      <t>CHF = CHCF</t>
    </r>
    <r>
      <rPr>
        <vertAlign val="subscript"/>
        <sz val="9"/>
        <color rgb="FF000000"/>
        <rFont val="Calibri"/>
        <family val="2"/>
        <scheme val="minor"/>
      </rPr>
      <t>3</t>
    </r>
  </si>
  <si>
    <t>Commonly called HFOs, hydrofluoroolefins; unsaturated olefins or alkenes. Common contributor to trifluoroacetic acid (TFA) contamination in air and water, a very persistent and mobile PFAS.</t>
  </si>
  <si>
    <t>HFC-1336mzz(E)</t>
  </si>
  <si>
    <r>
      <t>(E)-CF</t>
    </r>
    <r>
      <rPr>
        <vertAlign val="subscript"/>
        <sz val="9"/>
        <color rgb="FF000000"/>
        <rFont val="Calibri"/>
        <family val="2"/>
        <scheme val="minor"/>
      </rPr>
      <t>3</t>
    </r>
    <r>
      <rPr>
        <sz val="9.5"/>
        <color rgb="FF000000"/>
        <rFont val="Calibri"/>
        <family val="2"/>
        <scheme val="minor"/>
      </rPr>
      <t>CH = CHCF</t>
    </r>
    <r>
      <rPr>
        <vertAlign val="subscript"/>
        <sz val="9"/>
        <color rgb="FF000000"/>
        <rFont val="Calibri"/>
        <family val="2"/>
        <scheme val="minor"/>
      </rPr>
      <t>3</t>
    </r>
  </si>
  <si>
    <r>
      <t>(Z)-CF</t>
    </r>
    <r>
      <rPr>
        <vertAlign val="subscript"/>
        <sz val="9"/>
        <color rgb="FF000000"/>
        <rFont val="Calibri"/>
        <family val="2"/>
        <scheme val="minor"/>
      </rPr>
      <t>3</t>
    </r>
    <r>
      <rPr>
        <sz val="9.5"/>
        <color rgb="FF000000"/>
        <rFont val="Calibri"/>
        <family val="2"/>
        <scheme val="minor"/>
      </rPr>
      <t>CH = CHCF</t>
    </r>
    <r>
      <rPr>
        <vertAlign val="subscript"/>
        <sz val="9"/>
        <color rgb="FF000000"/>
        <rFont val="Calibri"/>
        <family val="2"/>
        <scheme val="minor"/>
      </rPr>
      <t>3</t>
    </r>
  </si>
  <si>
    <t>HCFC-1233zd and isomers</t>
  </si>
  <si>
    <r>
      <t>CF</t>
    </r>
    <r>
      <rPr>
        <vertAlign val="subscript"/>
        <sz val="9"/>
        <color rgb="FF000000"/>
        <rFont val="Calibri"/>
        <family val="2"/>
        <scheme val="minor"/>
      </rPr>
      <t>3</t>
    </r>
    <r>
      <rPr>
        <sz val="9.5"/>
        <color rgb="FF000000"/>
        <rFont val="Calibri"/>
        <family val="2"/>
        <scheme val="minor"/>
      </rPr>
      <t>CH = CHCl</t>
    </r>
  </si>
  <si>
    <t>HCFC-1233xf</t>
  </si>
  <si>
    <r>
      <t>CF</t>
    </r>
    <r>
      <rPr>
        <vertAlign val="subscript"/>
        <sz val="9"/>
        <color rgb="FF000000"/>
        <rFont val="Calibri"/>
        <family val="2"/>
        <scheme val="minor"/>
      </rPr>
      <t>3</t>
    </r>
    <r>
      <rPr>
        <sz val="9.5"/>
        <color rgb="FF000000"/>
        <rFont val="Calibri"/>
        <family val="2"/>
        <scheme val="minor"/>
      </rPr>
      <t>CCl = CH</t>
    </r>
    <r>
      <rPr>
        <vertAlign val="subscript"/>
        <sz val="9"/>
        <color rgb="FF000000"/>
        <rFont val="Calibri"/>
        <family val="2"/>
        <scheme val="minor"/>
      </rPr>
      <t>2</t>
    </r>
  </si>
  <si>
    <t>HFE-347mmz1 (sevoflurane) and isomers</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</si>
  <si>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t>
    </r>
    <r>
      <rPr>
        <vertAlign val="subscript"/>
        <sz val="9"/>
        <color rgb="FF000000"/>
        <rFont val="Calibri"/>
        <family val="2"/>
        <scheme val="minor"/>
      </rPr>
      <t>2</t>
    </r>
    <r>
      <rPr>
        <sz val="9.5"/>
        <color rgb="FF000000"/>
        <rFont val="Calibri"/>
        <family val="2"/>
        <scheme val="minor"/>
      </rPr>
      <t>F</t>
    </r>
  </si>
  <si>
    <t>Annex II (Section 2)- fluorinated substances used as inhalation anaesthetics</t>
  </si>
  <si>
    <t xml:space="preserve">Annex II Section 2 F-gases are not subject to mandatory leak checks  </t>
  </si>
  <si>
    <t>HCFE-235ca2 (enflurane) and isomers</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</si>
  <si>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CHFCl</t>
    </r>
  </si>
  <si>
    <t>HCFE-235da2 (isoflurane) and isomers</t>
  </si>
  <si>
    <r>
      <t>CHF</t>
    </r>
    <r>
      <rPr>
        <vertAlign val="subscript"/>
        <sz val="9"/>
        <color rgb="FF000000"/>
        <rFont val="Calibri"/>
        <family val="2"/>
        <scheme val="minor"/>
      </rPr>
      <t>2</t>
    </r>
    <r>
      <rPr>
        <sz val="9.5"/>
        <color rgb="FF000000"/>
        <rFont val="Calibri"/>
        <family val="2"/>
        <scheme val="minor"/>
      </rPr>
      <t>OCHClCF</t>
    </r>
    <r>
      <rPr>
        <vertAlign val="subscript"/>
        <sz val="9"/>
        <color rgb="FF000000"/>
        <rFont val="Calibri"/>
        <family val="2"/>
        <scheme val="minor"/>
      </rPr>
      <t>3</t>
    </r>
  </si>
  <si>
    <t>HFE-236ea2 (desflurane) and isomers</t>
  </si>
  <si>
    <r>
      <t>CHF</t>
    </r>
    <r>
      <rPr>
        <vertAlign val="subscript"/>
        <sz val="9"/>
        <color rgb="FF000000"/>
        <rFont val="Calibri"/>
        <family val="2"/>
        <scheme val="minor"/>
      </rPr>
      <t>2</t>
    </r>
    <r>
      <rPr>
        <sz val="9.5"/>
        <color rgb="FF000000"/>
        <rFont val="Calibri"/>
        <family val="2"/>
        <scheme val="minor"/>
      </rPr>
      <t>OCHFCF</t>
    </r>
    <r>
      <rPr>
        <vertAlign val="subscript"/>
        <sz val="9"/>
        <color rgb="FF000000"/>
        <rFont val="Calibri"/>
        <family val="2"/>
        <scheme val="minor"/>
      </rPr>
      <t>3</t>
    </r>
  </si>
  <si>
    <t>nitrogen trifluoride</t>
  </si>
  <si>
    <r>
      <t>NF</t>
    </r>
    <r>
      <rPr>
        <vertAlign val="subscript"/>
        <sz val="9"/>
        <color rgb="FF000000"/>
        <rFont val="Calibri"/>
        <family val="2"/>
        <scheme val="minor"/>
      </rPr>
      <t>3</t>
    </r>
  </si>
  <si>
    <t xml:space="preserve">Annex II (Section 2) - Other Fluorinated Substances </t>
  </si>
  <si>
    <t>sulfuryl fluoride</t>
  </si>
  <si>
    <r>
      <t>SO</t>
    </r>
    <r>
      <rPr>
        <sz val="5.5"/>
        <color rgb="FF000000"/>
        <rFont val="Calibri"/>
        <family val="2"/>
        <scheme val="minor"/>
      </rPr>
      <t>2</t>
    </r>
    <r>
      <rPr>
        <sz val="9.5"/>
        <color rgb="FF000000"/>
        <rFont val="Calibri"/>
        <family val="2"/>
        <scheme val="minor"/>
      </rPr>
      <t>F</t>
    </r>
    <r>
      <rPr>
        <sz val="5.5"/>
        <color rgb="FF000000"/>
        <rFont val="Calibri"/>
        <family val="2"/>
        <scheme val="minor"/>
      </rPr>
      <t>2</t>
    </r>
  </si>
  <si>
    <t xml:space="preserve">Type </t>
  </si>
  <si>
    <t xml:space="preserve">Additional notes </t>
  </si>
  <si>
    <t>HFE-125</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</si>
  <si>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</si>
  <si>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Annex III- Fluorinated ethers, ketones and alcohols</t>
  </si>
  <si>
    <t>HFE-134 (HG-00)</t>
  </si>
  <si>
    <r>
      <t>CHF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</si>
  <si>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HFE-143a</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</si>
  <si>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3</t>
    </r>
  </si>
  <si>
    <t>HFE-245cb2</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</si>
  <si>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</si>
  <si>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HFE-245fa2</t>
  </si>
  <si>
    <r>
      <t>CHF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</si>
  <si>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HFE-254cb2</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</si>
  <si>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</si>
  <si>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HFE-347 mcc3 (HFE-7000)</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</si>
  <si>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</si>
  <si>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HFE-347pcf2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</si>
  <si>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</si>
  <si>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HFE-356pcc3</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</si>
  <si>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</si>
  <si>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HFE-449s1 (HFE-7100)</t>
  </si>
  <si>
    <r>
      <t>C</t>
    </r>
    <r>
      <rPr>
        <sz val="5.5"/>
        <color rgb="FF000000"/>
        <rFont val="Calibri"/>
        <family val="2"/>
        <scheme val="minor"/>
      </rPr>
      <t>4</t>
    </r>
    <r>
      <rPr>
        <sz val="9.5"/>
        <color rgb="FF000000"/>
        <rFont val="Calibri"/>
        <family val="2"/>
        <scheme val="minor"/>
      </rPr>
      <t>F</t>
    </r>
    <r>
      <rPr>
        <sz val="5.5"/>
        <color rgb="FF000000"/>
        <rFont val="Calibri"/>
        <family val="2"/>
        <scheme val="minor"/>
      </rPr>
      <t>9</t>
    </r>
    <r>
      <rPr>
        <sz val="9.5"/>
        <color rgb="FF000000"/>
        <rFont val="Calibri"/>
        <family val="2"/>
        <scheme val="minor"/>
      </rPr>
      <t>OCH</t>
    </r>
    <r>
      <rPr>
        <sz val="5.5"/>
        <color rgb="FF000000"/>
        <rFont val="Calibri"/>
        <family val="2"/>
        <scheme val="minor"/>
      </rPr>
      <t>3</t>
    </r>
  </si>
  <si>
    <t>HFE-569sf2 (HFE-7200)</t>
  </si>
  <si>
    <r>
      <t>C</t>
    </r>
    <r>
      <rPr>
        <sz val="5.5"/>
        <color rgb="FF000000"/>
        <rFont val="Calibri"/>
        <family val="2"/>
        <scheme val="minor"/>
      </rPr>
      <t>4</t>
    </r>
    <r>
      <rPr>
        <sz val="9.5"/>
        <color rgb="FF000000"/>
        <rFont val="Calibri"/>
        <family val="2"/>
        <scheme val="minor"/>
      </rPr>
      <t>F</t>
    </r>
    <r>
      <rPr>
        <sz val="5.5"/>
        <color rgb="FF000000"/>
        <rFont val="Calibri"/>
        <family val="2"/>
        <scheme val="minor"/>
      </rPr>
      <t>9</t>
    </r>
    <r>
      <rPr>
        <sz val="9.5"/>
        <color rgb="FF000000"/>
        <rFont val="Calibri"/>
        <family val="2"/>
        <scheme val="minor"/>
      </rPr>
      <t>OC</t>
    </r>
    <r>
      <rPr>
        <sz val="5.5"/>
        <color rgb="FF000000"/>
        <rFont val="Calibri"/>
        <family val="2"/>
        <scheme val="minor"/>
      </rPr>
      <t>2</t>
    </r>
    <r>
      <rPr>
        <sz val="9.5"/>
        <color rgb="FF000000"/>
        <rFont val="Calibri"/>
        <family val="2"/>
        <scheme val="minor"/>
      </rPr>
      <t>H</t>
    </r>
    <r>
      <rPr>
        <sz val="5.5"/>
        <color rgb="FF000000"/>
        <rFont val="Calibri"/>
        <family val="2"/>
        <scheme val="minor"/>
      </rPr>
      <t>5</t>
    </r>
  </si>
  <si>
    <t>HFE-7300</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</si>
  <si>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CFCFOC</t>
    </r>
    <r>
      <rPr>
        <vertAlign val="subscript"/>
        <sz val="9"/>
        <color rgb="FF000000"/>
        <rFont val="Calibri"/>
        <family val="2"/>
        <scheme val="minor"/>
      </rPr>
      <t>2</t>
    </r>
    <r>
      <rPr>
        <sz val="9.5"/>
        <color rgb="FF000000"/>
        <rFont val="Calibri"/>
        <family val="2"/>
        <scheme val="minor"/>
      </rPr>
      <t>H</t>
    </r>
    <r>
      <rPr>
        <vertAlign val="subscript"/>
        <sz val="9"/>
        <color rgb="FF000000"/>
        <rFont val="Calibri"/>
        <family val="2"/>
        <scheme val="minor"/>
      </rPr>
      <t>5</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</si>
  <si>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n-HFE-7100</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</si>
  <si>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</si>
  <si>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i-HFE-7100</t>
  </si>
  <si>
    <r>
      <t>(CF3)</t>
    </r>
    <r>
      <rPr>
        <vertAlign val="subscript"/>
        <sz val="9"/>
        <color rgb="FF000000"/>
        <rFont val="Calibri"/>
        <family val="2"/>
        <scheme val="minor"/>
      </rPr>
      <t>2</t>
    </r>
    <r>
      <rPr>
        <sz val="9.5"/>
        <color rgb="FF000000"/>
        <rFont val="Calibri"/>
        <family val="2"/>
        <scheme val="minor"/>
      </rPr>
      <t>CFCF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</si>
  <si>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i-HFE-7200</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</si>
  <si>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</si>
  <si>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HFE-43-10pcccl24 (Η-Galden 1040x) HG-11</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</si>
  <si>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t>
    </r>
    <r>
      <rPr>
        <vertAlign val="subscript"/>
        <sz val="9"/>
        <color rgb="FF000000"/>
        <rFont val="Calibri"/>
        <family val="2"/>
        <scheme val="minor"/>
      </rPr>
      <t>2</t>
    </r>
    <r>
      <rPr>
        <sz val="9.5"/>
        <color rgb="FF000000"/>
        <rFont val="Calibri"/>
        <family val="2"/>
        <scheme val="minor"/>
      </rPr>
      <t>F</t>
    </r>
    <r>
      <rPr>
        <vertAlign val="subscript"/>
        <sz val="9"/>
        <color rgb="FF000000"/>
        <rFont val="Calibri"/>
        <family val="2"/>
        <scheme val="minor"/>
      </rPr>
      <t>4</t>
    </r>
    <r>
      <rPr>
        <sz val="9.5"/>
        <color rgb="FF000000"/>
        <rFont val="Calibri"/>
        <family val="2"/>
        <scheme val="minor"/>
      </rPr>
      <t>OCHF</t>
    </r>
    <r>
      <rPr>
        <vertAlign val="subscript"/>
        <sz val="9"/>
        <color rgb="FF000000"/>
        <rFont val="Calibri"/>
        <family val="2"/>
        <scheme val="minor"/>
      </rPr>
      <t>2</t>
    </r>
  </si>
  <si>
    <t>HFE-236cal2 (HG-10)</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</si>
  <si>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</si>
  <si>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HFE-338pccl3 (HG-01)</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</si>
  <si>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</si>
  <si>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HFE-347mmyl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</si>
  <si>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CFOCH</t>
    </r>
    <r>
      <rPr>
        <vertAlign val="subscript"/>
        <sz val="9"/>
        <color rgb="FF000000"/>
        <rFont val="Calibri"/>
        <family val="2"/>
        <scheme val="minor"/>
      </rPr>
      <t>3</t>
    </r>
  </si>
  <si>
    <t>2,2,3,3,3-pentafluoropropan-1-ol</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</si>
  <si>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OH</t>
    </r>
  </si>
  <si>
    <t>1,1,1,3,3,3-Hexafluoropropan-2-ol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</si>
  <si>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CHOH</t>
    </r>
  </si>
  <si>
    <t>HFE-227ea</t>
  </si>
  <si>
    <r>
      <t>CF</t>
    </r>
    <r>
      <rPr>
        <vertAlign val="subscript"/>
        <sz val="9"/>
        <color rgb="FF000000"/>
        <rFont val="Calibri"/>
        <family val="2"/>
        <scheme val="minor"/>
      </rPr>
      <t>3</t>
    </r>
    <r>
      <rPr>
        <sz val="9.5"/>
        <color rgb="FF000000"/>
        <rFont val="Calibri"/>
        <family val="2"/>
        <scheme val="minor"/>
      </rPr>
      <t>CHFOCF</t>
    </r>
    <r>
      <rPr>
        <vertAlign val="subscript"/>
        <sz val="9"/>
        <color rgb="FF000000"/>
        <rFont val="Calibri"/>
        <family val="2"/>
        <scheme val="minor"/>
      </rPr>
      <t>3</t>
    </r>
  </si>
  <si>
    <t>HFE-236fa</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</si>
  <si>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</si>
  <si>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HFE-245fal</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</si>
  <si>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</si>
  <si>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HFE 263mf</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</si>
  <si>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</si>
  <si>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HFE-329 mcc2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</si>
  <si>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</si>
  <si>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HFE-338 mcf2</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</si>
  <si>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</si>
  <si>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HFE-338mmzl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</si>
  <si>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CHOCHF</t>
    </r>
    <r>
      <rPr>
        <vertAlign val="subscript"/>
        <sz val="9"/>
        <color rgb="FF000000"/>
        <rFont val="Calibri"/>
        <family val="2"/>
        <scheme val="minor"/>
      </rPr>
      <t>2</t>
    </r>
  </si>
  <si>
    <t>HFE-347 mcf2</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</si>
  <si>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</si>
  <si>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Annex III - other F-gases</t>
  </si>
  <si>
    <t>HFE-356 mec3</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</si>
  <si>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CHFCF</t>
    </r>
    <r>
      <rPr>
        <vertAlign val="subscript"/>
        <sz val="9"/>
        <color rgb="FF000000"/>
        <rFont val="Calibri"/>
        <family val="2"/>
        <scheme val="minor"/>
      </rPr>
      <t>3</t>
    </r>
  </si>
  <si>
    <t>HFE-356mmz1</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</si>
  <si>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t>
    </r>
    <r>
      <rPr>
        <vertAlign val="subscript"/>
        <sz val="9"/>
        <color rgb="FF000000"/>
        <rFont val="Calibri"/>
        <family val="2"/>
        <scheme val="minor"/>
      </rPr>
      <t>3</t>
    </r>
  </si>
  <si>
    <t>HFE-356pcf2</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</si>
  <si>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</si>
  <si>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HFE-356pcf3</t>
  </si>
  <si>
    <r>
      <t>CHF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</si>
  <si>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 365 mcf3</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</si>
  <si>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</si>
  <si>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HFE-374pc2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</si>
  <si>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</si>
  <si>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2,2,3,3,4,4,5,5-octafluorocyclopentan-1-ol</t>
  </si>
  <si>
    <r>
      <t>- (CF</t>
    </r>
    <r>
      <rPr>
        <vertAlign val="subscript"/>
        <sz val="9"/>
        <color rgb="FF000000"/>
        <rFont val="Calibri"/>
        <family val="2"/>
        <scheme val="minor"/>
      </rPr>
      <t>2</t>
    </r>
    <r>
      <rPr>
        <sz val="9.5"/>
        <color rgb="FF000000"/>
        <rFont val="Calibri"/>
        <family val="2"/>
        <scheme val="minor"/>
      </rPr>
      <t>)</t>
    </r>
    <r>
      <rPr>
        <vertAlign val="subscript"/>
        <sz val="9"/>
        <color rgb="FF000000"/>
        <rFont val="Calibri"/>
        <family val="2"/>
        <scheme val="minor"/>
      </rPr>
      <t>4</t>
    </r>
    <r>
      <rPr>
        <sz val="9.5"/>
        <color rgb="FF000000"/>
        <rFont val="Calibri"/>
        <family val="2"/>
        <scheme val="minor"/>
      </rPr>
      <t>CH (OH)-</t>
    </r>
  </si>
  <si>
    <t>1,1,1,3,4,4,4-Heptafluoro-3-(trifluoromethyl) butan-2-one</t>
  </si>
  <si>
    <r>
      <t>CF</t>
    </r>
    <r>
      <rPr>
        <vertAlign val="subscript"/>
        <sz val="9"/>
        <color rgb="FF000000"/>
        <rFont val="Calibri"/>
        <family val="2"/>
        <scheme val="minor"/>
      </rPr>
      <t>3</t>
    </r>
    <r>
      <rPr>
        <sz val="9.5"/>
        <color rgb="FF000000"/>
        <rFont val="Calibri"/>
        <family val="2"/>
        <scheme val="minor"/>
      </rPr>
      <t>C(O)CF(CF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</si>
  <si>
    <t>perfluoropolymethylisopropyl-ether (PFPMIE)</t>
  </si>
  <si>
    <r>
      <t>CF</t>
    </r>
    <r>
      <rPr>
        <vertAlign val="subscript"/>
        <sz val="9"/>
        <color rgb="FF000000"/>
        <rFont val="Calibri"/>
        <family val="2"/>
        <scheme val="minor"/>
      </rPr>
      <t>3</t>
    </r>
    <r>
      <rPr>
        <sz val="9.5"/>
        <color rgb="FF000000"/>
        <rFont val="Calibri"/>
        <family val="2"/>
        <scheme val="minor"/>
      </rPr>
      <t>OCF(CF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</si>
  <si>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Perfluoro(2-methyl-3-pentanone) (1,1,1,2,2,4,5,5,5-nonafluoro- 4-(trifluoromethyl)pentan-3-one)</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</si>
  <si>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C(O)CF(CF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</si>
  <si>
    <t>trifluoromethylsulphurpentafluoride</t>
  </si>
  <si>
    <r>
      <t>SF</t>
    </r>
    <r>
      <rPr>
        <vertAlign val="subscript"/>
        <sz val="9"/>
        <color rgb="FF000000"/>
        <rFont val="Calibri"/>
        <family val="2"/>
        <scheme val="minor"/>
      </rPr>
      <t>5</t>
    </r>
    <r>
      <rPr>
        <sz val="9.5"/>
        <color rgb="FF000000"/>
        <rFont val="Calibri"/>
        <family val="2"/>
        <scheme val="minor"/>
      </rPr>
      <t>CF</t>
    </r>
    <r>
      <rPr>
        <vertAlign val="subscript"/>
        <sz val="9"/>
        <color rgb="FF000000"/>
        <rFont val="Calibri"/>
        <family val="2"/>
        <scheme val="minor"/>
      </rPr>
      <t>3</t>
    </r>
  </si>
  <si>
    <t>Annex III - other Fluorinated compounds</t>
  </si>
  <si>
    <t>Perfluorocyclopropane</t>
  </si>
  <si>
    <r>
      <t>c-C</t>
    </r>
    <r>
      <rPr>
        <vertAlign val="subscript"/>
        <sz val="9"/>
        <color rgb="FF000000"/>
        <rFont val="Calibri"/>
        <family val="2"/>
        <scheme val="minor"/>
      </rPr>
      <t>3</t>
    </r>
    <r>
      <rPr>
        <sz val="9.5"/>
        <color rgb="FF000000"/>
        <rFont val="Calibri"/>
        <family val="2"/>
        <scheme val="minor"/>
      </rPr>
      <t>F</t>
    </r>
    <r>
      <rPr>
        <vertAlign val="subscript"/>
        <sz val="9"/>
        <color rgb="FF000000"/>
        <rFont val="Calibri"/>
        <family val="2"/>
        <scheme val="minor"/>
      </rPr>
      <t>6</t>
    </r>
  </si>
  <si>
    <t>perfluorotributylamine (PFTBA, FC43)</t>
  </si>
  <si>
    <r>
      <t>C</t>
    </r>
    <r>
      <rPr>
        <sz val="5.5"/>
        <color rgb="FF000000"/>
        <rFont val="Calibri"/>
        <family val="2"/>
        <scheme val="minor"/>
      </rPr>
      <t>12</t>
    </r>
    <r>
      <rPr>
        <sz val="9.5"/>
        <color rgb="FF000000"/>
        <rFont val="Calibri"/>
        <family val="2"/>
        <scheme val="minor"/>
      </rPr>
      <t>F</t>
    </r>
    <r>
      <rPr>
        <sz val="5.5"/>
        <color rgb="FF000000"/>
        <rFont val="Calibri"/>
        <family val="2"/>
        <scheme val="minor"/>
      </rPr>
      <t>27</t>
    </r>
    <r>
      <rPr>
        <sz val="9.5"/>
        <color rgb="FF000000"/>
        <rFont val="Calibri"/>
        <family val="2"/>
        <scheme val="minor"/>
      </rPr>
      <t>N</t>
    </r>
  </si>
  <si>
    <t>perfluoro-N-methylmorpholine</t>
  </si>
  <si>
    <r>
      <t>C</t>
    </r>
    <r>
      <rPr>
        <sz val="5.5"/>
        <color rgb="FF000000"/>
        <rFont val="Calibri"/>
        <family val="2"/>
        <scheme val="minor"/>
      </rPr>
      <t>5</t>
    </r>
    <r>
      <rPr>
        <sz val="9.5"/>
        <color rgb="FF000000"/>
        <rFont val="Calibri"/>
        <family val="2"/>
        <scheme val="minor"/>
      </rPr>
      <t>F</t>
    </r>
    <r>
      <rPr>
        <sz val="5.5"/>
        <color rgb="FF000000"/>
        <rFont val="Calibri"/>
        <family val="2"/>
        <scheme val="minor"/>
      </rPr>
      <t>11</t>
    </r>
    <r>
      <rPr>
        <sz val="9.5"/>
        <color rgb="FF000000"/>
        <rFont val="Calibri"/>
        <family val="2"/>
        <scheme val="minor"/>
      </rPr>
      <t>NO</t>
    </r>
  </si>
  <si>
    <t>Perfluorotripropylamine</t>
  </si>
  <si>
    <r>
      <t>C</t>
    </r>
    <r>
      <rPr>
        <sz val="5.5"/>
        <color rgb="FF000000"/>
        <rFont val="Calibri"/>
        <family val="2"/>
        <scheme val="minor"/>
      </rPr>
      <t>9</t>
    </r>
    <r>
      <rPr>
        <sz val="9.5"/>
        <color rgb="FF000000"/>
        <rFont val="Calibri"/>
        <family val="2"/>
        <scheme val="minor"/>
      </rPr>
      <t>F</t>
    </r>
    <r>
      <rPr>
        <sz val="5.5"/>
        <color rgb="FF000000"/>
        <rFont val="Calibri"/>
        <family val="2"/>
        <scheme val="minor"/>
      </rPr>
      <t>21</t>
    </r>
    <r>
      <rPr>
        <sz val="9.5"/>
        <color rgb="FF000000"/>
        <rFont val="Calibri"/>
        <family val="2"/>
        <scheme val="minor"/>
      </rPr>
      <t>N</t>
    </r>
  </si>
  <si>
    <r>
      <rPr>
        <b/>
        <sz val="10"/>
        <color rgb="FFFF0000"/>
        <rFont val="Calibri"/>
        <scheme val="minor"/>
      </rPr>
      <t xml:space="preserve">EPAs role in ODS &amp; F-Gas
</t>
    </r>
    <r>
      <rPr>
        <sz val="10"/>
        <color rgb="FF000000"/>
        <rFont val="Calibri"/>
        <scheme val="minor"/>
      </rPr>
      <t xml:space="preserve">The Agency is the competent authority for the national enforcement of:
</t>
    </r>
    <r>
      <rPr>
        <b/>
        <sz val="10"/>
        <color rgb="FF000000"/>
        <rFont val="Calibri"/>
        <scheme val="minor"/>
      </rPr>
      <t xml:space="preserve">I. The Regulation (EU) No. 2024/573 of the European Parliament and of the Council of 07 February 2024 on fluorinated greenhouse gases, amending Directive (EU) 2019/1937 and repealing Regulation (EU) No 517/2014. 
</t>
    </r>
    <r>
      <rPr>
        <sz val="10"/>
        <color rgb="FF000000"/>
        <rFont val="Calibri"/>
        <scheme val="minor"/>
      </rPr>
      <t xml:space="preserve">
The objective of the EU F-Gas Regulation is to protect the environment and combat climate change by reducing and preventing emissions to atmosphere of F-Gases and driving a switch to the use of low GWP F-gases or other non-F-Gas alternatives. The EU F-Gas Regulation presents two strategies to reduce F-gas emissions:
</t>
    </r>
    <r>
      <rPr>
        <b/>
        <sz val="10"/>
        <color rgb="FF000000"/>
        <rFont val="Calibri"/>
        <scheme val="minor"/>
      </rPr>
      <t xml:space="preserve">1. Containment: </t>
    </r>
    <r>
      <rPr>
        <sz val="10"/>
        <color rgb="FF000000"/>
        <rFont val="Calibri"/>
        <scheme val="minor"/>
      </rPr>
      <t xml:space="preserve">Prevent leakage and emissions through proactive leak checks on certain categories of equipment, repair of leaks within one month, training and recovery of F-gases during equipment decommissioning, and
</t>
    </r>
    <r>
      <rPr>
        <b/>
        <sz val="10"/>
        <color rgb="FF000000"/>
        <rFont val="Calibri"/>
        <scheme val="minor"/>
      </rPr>
      <t>2. Phase-Down:</t>
    </r>
    <r>
      <rPr>
        <sz val="10"/>
        <color rgb="FF000000"/>
        <rFont val="Calibri"/>
        <scheme val="minor"/>
      </rPr>
      <t xml:space="preserve">  Reduce the use of high GWP HFC refrigerants through the following measures
   </t>
    </r>
    <r>
      <rPr>
        <b/>
        <sz val="10"/>
        <color rgb="FF000000"/>
        <rFont val="Calibri"/>
        <scheme val="minor"/>
      </rPr>
      <t xml:space="preserve"> 2.a</t>
    </r>
    <r>
      <rPr>
        <sz val="10"/>
        <color rgb="FF000000"/>
        <rFont val="Calibri"/>
        <scheme val="minor"/>
      </rPr>
      <t xml:space="preserve"> Placing on the Market Bans for Equipment Relying on F-gas Refrigerants for their function (Article 11, Annex IV): 
           Bans on the sale of specified categories of equipment by gas type and/or quantity are set for various dates from July 2007 until January 2025. For instance, stationary refrigeration that relies on refrigerant gases with a GWP ≥ 2,500 cannot be placed on the market since January 2020.  
   </t>
    </r>
    <r>
      <rPr>
        <b/>
        <sz val="10"/>
        <color rgb="FF000000"/>
        <rFont val="Calibri"/>
        <scheme val="minor"/>
      </rPr>
      <t>2.b</t>
    </r>
    <r>
      <rPr>
        <sz val="10"/>
        <color rgb="FF000000"/>
        <rFont val="Calibri"/>
        <scheme val="minor"/>
      </rPr>
      <t xml:space="preserve"> Control of Use of HFC Refrigerants (Article 13): 
         The service and maintenance of refrigeration equipment containing ≥ 40 tCO2eq of F-gases with a GWP ≥ 2,500 will be prohibited from January 2020 for virgin gases with the use of recycled and reclaimed gases allowed until January 2030.
</t>
    </r>
    <r>
      <rPr>
        <b/>
        <sz val="10"/>
        <color rgb="FF000000"/>
        <rFont val="Calibri"/>
        <scheme val="minor"/>
      </rPr>
      <t xml:space="preserve">   2.c </t>
    </r>
    <r>
      <rPr>
        <sz val="10"/>
        <color rgb="FF000000"/>
        <rFont val="Calibri"/>
        <scheme val="minor"/>
      </rPr>
      <t xml:space="preserve">Reduction in the Quantity (“Phase Down”) of HFC Refrigerants placed on the Market:
         Since 2015, the amount of bulk HFC gases that can be placed on the market by importers or producers has been subject to quantitative limits. 
         These limits will decrease in a series of step-downs until 2030 when the annual quantity of HFCs placed on the market and available to operators will be reduced by 79% of the baseline. Baseline data is the annual average of gas sales from 2009-2012.      
These measures will lead to the adoption of low GWP F-gases or non-F-gas alternatives such as ammonia, hydrocarbons and carbon dioxide instead of the high GWP F-gases currently used. These measures will result in a significant reduction in greenhouse gas emissions. 
</t>
    </r>
    <r>
      <rPr>
        <b/>
        <sz val="10"/>
        <color rgb="FF000000"/>
        <rFont val="Calibri"/>
        <scheme val="minor"/>
      </rPr>
      <t xml:space="preserve">
II. Regulation (EU) No. 2024/590 of the European Parliament and of the Council of 07 February 2024 on substances that deplete the ozone layer, and repealing Regulation (EC) No. 1005/2009.
</t>
    </r>
    <r>
      <rPr>
        <sz val="10"/>
        <color rgb="FF000000"/>
        <rFont val="Calibri"/>
        <scheme val="minor"/>
      </rPr>
      <t xml:space="preserve">
ODS are long-lived chemicals that contain chlorine and/or bromine and can deplete the stratospheric ozone layer. Commonly known ODS include CFCs, halons and HCFCs.  HCFCs are still in use as refrigerants in old Refrigeration and Air Conditioning (RAC) equipment. The key requirement of the ODS Regulation is the phasing-out of the use of ODS. A ban on the use of all ODS for the maintenance or servicing of existing refrigeration, air conditioning and heat pump equipment is in place since 1st January 2015.</t>
    </r>
  </si>
  <si>
    <r>
      <rPr>
        <b/>
        <sz val="10"/>
        <color rgb="FFFF0000"/>
        <rFont val="Calibri"/>
        <family val="2"/>
        <scheme val="minor"/>
      </rPr>
      <t xml:space="preserve">IMPORTANT: </t>
    </r>
    <r>
      <rPr>
        <sz val="10"/>
        <color rgb="FFFF0000"/>
        <rFont val="Calibri"/>
        <family val="2"/>
        <scheme val="minor"/>
      </rPr>
      <t xml:space="preserve">This document does not purport to be and should not be considered a legal interpretation of the legislation referred to herein. Although every effort has been made to ensure the accuracy of the material contained in this document, complete accuracy cannot be guaranteed. Neither the Environmental Protection Agency nor the authors accept any responsibility whatsoever for loss or damage occasioned, or claimed to have been occasioned, in part or in full as a consequence of any person acting or refraining from acting, as a result of a matter contained in this publication. </t>
    </r>
  </si>
  <si>
    <r>
      <rPr>
        <b/>
        <sz val="10"/>
        <color rgb="FFFF0000"/>
        <rFont val="Calibri"/>
        <family val="2"/>
        <scheme val="minor"/>
      </rPr>
      <t>Glossary:</t>
    </r>
    <r>
      <rPr>
        <b/>
        <sz val="10"/>
        <color theme="1"/>
        <rFont val="Calibri"/>
        <family val="2"/>
        <scheme val="minor"/>
      </rPr>
      <t xml:space="preserve">
Electrical Switchgear:</t>
    </r>
    <r>
      <rPr>
        <sz val="10"/>
        <color theme="1"/>
        <rFont val="Calibri"/>
        <family val="2"/>
        <scheme val="minor"/>
      </rPr>
      <t xml:space="preserve"> In an electric power system, switchgear is composed of electrical disconnect switches, fuses or circuit breakers used to control, protect and isolate electrical equipment. Switchgear is used both to de-energise equipment to allow work to be done and to clear faults downstream. This type of equipment is directly linked to the reliability of the electricity supply. This type of equipment often contains sulphur hexafluoride (SF6) as an electrical arc suppressant. SF6 is an F-gas subject to regulation by the EU F-Gas Regulation.</t>
    </r>
    <r>
      <rPr>
        <b/>
        <sz val="10"/>
        <color theme="1"/>
        <rFont val="Calibri"/>
        <family val="2"/>
        <scheme val="minor"/>
      </rPr>
      <t xml:space="preserve">
Fire protection equipment:</t>
    </r>
    <r>
      <rPr>
        <sz val="10"/>
        <color theme="1"/>
        <rFont val="Calibri"/>
        <family val="2"/>
        <scheme val="minor"/>
      </rPr>
      <t xml:space="preserve"> Means the equipment and systems utilised in fire prevention or suppression applications and includes fire extinguishers.
</t>
    </r>
    <r>
      <rPr>
        <b/>
        <sz val="10"/>
        <color theme="1"/>
        <rFont val="Calibri"/>
        <family val="2"/>
        <scheme val="minor"/>
      </rPr>
      <t xml:space="preserve">
Global warming potential (GWP): </t>
    </r>
    <r>
      <rPr>
        <sz val="10"/>
        <color theme="1"/>
        <rFont val="Calibri"/>
        <family val="2"/>
        <scheme val="minor"/>
      </rPr>
      <t xml:space="preserve">Means the climatic warming potential of a greenhouse gas relative to that of carbon dioxide (‘CO2’), calculated in terms of the 100-year warming potential of one kilogram of a greenhouse gas relative to one kilogram of CO2, as set out in Annexes I, II and IV or in the case of mixtures, calculated in accordance with Annex IV. 
</t>
    </r>
    <r>
      <rPr>
        <b/>
        <sz val="10"/>
        <color theme="1"/>
        <rFont val="Calibri"/>
        <family val="2"/>
        <scheme val="minor"/>
      </rPr>
      <t>Heat pump:</t>
    </r>
    <r>
      <rPr>
        <sz val="10"/>
        <color theme="1"/>
        <rFont val="Calibri"/>
        <family val="2"/>
        <scheme val="minor"/>
      </rPr>
      <t xml:space="preserve"> Means a device or installation that extracts heat at low temperature from air, water or earth and supplies heat. 
</t>
    </r>
    <r>
      <rPr>
        <b/>
        <sz val="10"/>
        <color theme="1"/>
        <rFont val="Calibri"/>
        <family val="2"/>
        <scheme val="minor"/>
      </rPr>
      <t xml:space="preserve">
Hermetically sealed system: </t>
    </r>
    <r>
      <rPr>
        <sz val="10"/>
        <color theme="1"/>
        <rFont val="Calibri"/>
        <family val="2"/>
        <scheme val="minor"/>
      </rPr>
      <t xml:space="preserve">Means equipment in which all fluorinated greenhouse gas containing parts are made tight by welding, brazing or a similar permanent connection, which may include capped valves or capped service ports that allow proper repair or disposal, and which have a tested leakage rate of less than 3 grams per year under a pressure of at least a quarter of the maximum allowable pressure. 
</t>
    </r>
    <r>
      <rPr>
        <b/>
        <sz val="10"/>
        <color theme="1"/>
        <rFont val="Calibri"/>
        <family val="2"/>
        <scheme val="minor"/>
      </rPr>
      <t xml:space="preserve">Leak Detection System: </t>
    </r>
    <r>
      <rPr>
        <sz val="10"/>
        <color theme="1"/>
        <rFont val="Calibri"/>
        <family val="2"/>
        <scheme val="minor"/>
      </rPr>
      <t xml:space="preserve">Means a calibrated mechanical, electrical or electronic device for detecting leakage of fluorinated greenhouse gases which, on detection, alerts the operator. 
</t>
    </r>
    <r>
      <rPr>
        <b/>
        <sz val="10"/>
        <color theme="1"/>
        <rFont val="Calibri"/>
        <family val="2"/>
        <scheme val="minor"/>
      </rPr>
      <t>Operator:</t>
    </r>
    <r>
      <rPr>
        <sz val="10"/>
        <color theme="1"/>
        <rFont val="Calibri"/>
        <family val="2"/>
        <scheme val="minor"/>
      </rPr>
      <t xml:space="preserve"> Means the natural or legal person exercising actual power over the technical functioning of the equipment and systems covered by this Regulation, a Member State may, in defined, specific situations, designate the owner as being responsible for the operator's obligations. 
</t>
    </r>
    <r>
      <rPr>
        <b/>
        <sz val="10"/>
        <color theme="1"/>
        <rFont val="Calibri"/>
        <family val="2"/>
        <scheme val="minor"/>
      </rPr>
      <t>Stationary:</t>
    </r>
    <r>
      <rPr>
        <sz val="10"/>
        <color theme="1"/>
        <rFont val="Calibri"/>
        <family val="2"/>
        <scheme val="minor"/>
      </rPr>
      <t xml:space="preserve"> Means not normally in transit during operation and includes moveable room air-conditioning appliances.
</t>
    </r>
    <r>
      <rPr>
        <b/>
        <sz val="10"/>
        <color theme="1"/>
        <rFont val="Calibri"/>
        <family val="2"/>
        <scheme val="minor"/>
      </rPr>
      <t xml:space="preserve">Tonne(s) of CO2 equivalent: </t>
    </r>
    <r>
      <rPr>
        <sz val="10"/>
        <color theme="1"/>
        <rFont val="Calibri"/>
        <family val="2"/>
        <scheme val="minor"/>
      </rPr>
      <t xml:space="preserve">Means a quantity of greenhouse gases expressed as the product of the weight of the greenhouse gases in metric tonnes and of their global warming potential.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</si>
</sst>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quot;£&quot;* #,##0.00_-;_-&quot;£&quot;* &quot;-&quot;??_-;_-@_-"/>
  </numFmts>
  <fonts count="56"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name val="Calibri"/>
      <family val="2"/>
    </font>
    <font>
      <b/>
      <sz val="9"/>
      <color theme="1"/>
      <name val="Arial"/>
      <family val="2"/>
    </font>
    <font>
      <b/>
      <vertAlign val="subscript"/>
      <sz val="11"/>
      <name val="Calibri"/>
      <family val="2"/>
      <scheme val="minor"/>
    </font>
    <font>
      <u/>
      <sz val="11"/>
      <color theme="10"/>
      <name val="Calibri"/>
      <family val="2"/>
      <scheme val="minor"/>
    </font>
    <font>
      <sz val="11"/>
      <color rgb="FFFF0000"/>
      <name val="Calibri"/>
      <family val="2"/>
      <scheme val="minor"/>
    </font>
    <font>
      <sz val="9"/>
      <name val="Times New Roman"/>
      <family val="1"/>
    </font>
    <font>
      <sz val="10"/>
      <name val="Arial"/>
      <family val="2"/>
    </font>
    <font>
      <sz val="11"/>
      <color indexed="8"/>
      <name val="Arial"/>
      <family val="2"/>
    </font>
    <font>
      <sz val="10"/>
      <color indexed="8"/>
      <name val="Arial"/>
      <family val="2"/>
    </font>
    <font>
      <sz val="10"/>
      <color rgb="FF000000"/>
      <name val="Times New Roman"/>
      <family val="1"/>
    </font>
    <font>
      <sz val="9"/>
      <color indexed="81"/>
      <name val="Tahoma"/>
      <family val="2"/>
    </font>
    <font>
      <b/>
      <u/>
      <sz val="11"/>
      <name val="Calibri"/>
      <family val="2"/>
      <scheme val="minor"/>
    </font>
    <font>
      <b/>
      <sz val="14"/>
      <color theme="1"/>
      <name val="Calibri"/>
      <family val="2"/>
      <scheme val="minor"/>
    </font>
    <font>
      <b/>
      <sz val="20"/>
      <color theme="1"/>
      <name val="Calibri"/>
      <family val="2"/>
      <scheme val="minor"/>
    </font>
    <font>
      <b/>
      <sz val="14"/>
      <color rgb="FFFF0000"/>
      <name val="Calibri"/>
      <family val="2"/>
      <scheme val="minor"/>
    </font>
    <font>
      <b/>
      <sz val="12"/>
      <color theme="1"/>
      <name val="Calibri"/>
      <family val="2"/>
      <scheme val="minor"/>
    </font>
    <font>
      <b/>
      <sz val="11"/>
      <color rgb="FFFF0000"/>
      <name val="Calibri"/>
      <family val="2"/>
      <scheme val="minor"/>
    </font>
    <font>
      <b/>
      <sz val="9"/>
      <color indexed="81"/>
      <name val="Tahoma"/>
      <family val="2"/>
    </font>
    <font>
      <b/>
      <sz val="16"/>
      <color rgb="FFFF0000"/>
      <name val="Calibri"/>
      <family val="2"/>
      <scheme val="minor"/>
    </font>
    <font>
      <b/>
      <sz val="12"/>
      <color rgb="FFFF0000"/>
      <name val="Calibri"/>
      <family val="2"/>
      <scheme val="minor"/>
    </font>
    <font>
      <sz val="12"/>
      <color theme="1"/>
      <name val="Calibri"/>
      <family val="2"/>
      <scheme val="minor"/>
    </font>
    <font>
      <b/>
      <sz val="11"/>
      <color rgb="FFFF0000"/>
      <name val="Calibri"/>
      <family val="2"/>
    </font>
    <font>
      <sz val="11"/>
      <name val="Calibri"/>
      <family val="2"/>
    </font>
    <font>
      <b/>
      <sz val="13"/>
      <color rgb="FFFF0000"/>
      <name val="Calibri"/>
      <family val="2"/>
      <scheme val="minor"/>
    </font>
    <font>
      <sz val="11"/>
      <color rgb="FF9C0006"/>
      <name val="Calibri"/>
      <family val="2"/>
      <scheme val="minor"/>
    </font>
    <font>
      <sz val="11"/>
      <color rgb="FF9C5700"/>
      <name val="Calibri"/>
      <family val="2"/>
      <scheme val="minor"/>
    </font>
    <font>
      <sz val="8"/>
      <name val="Calibri"/>
      <family val="2"/>
      <scheme val="minor"/>
    </font>
    <font>
      <sz val="9.5"/>
      <color rgb="FF000000"/>
      <name val="Calibri"/>
      <family val="2"/>
      <scheme val="minor"/>
    </font>
    <font>
      <vertAlign val="subscript"/>
      <sz val="9"/>
      <color rgb="FF000000"/>
      <name val="Calibri"/>
      <family val="2"/>
      <scheme val="minor"/>
    </font>
    <font>
      <sz val="5.5"/>
      <color rgb="FF000000"/>
      <name val="Calibri"/>
      <family val="2"/>
      <scheme val="minor"/>
    </font>
    <font>
      <b/>
      <sz val="12"/>
      <name val="Calibri"/>
      <family val="2"/>
      <scheme val="minor"/>
    </font>
    <font>
      <b/>
      <sz val="10"/>
      <color rgb="FF000000"/>
      <name val="Calibri"/>
      <family val="2"/>
      <scheme val="minor"/>
    </font>
    <font>
      <b/>
      <sz val="10"/>
      <color rgb="FFFF0000"/>
      <name val="Calibri"/>
      <family val="2"/>
      <scheme val="minor"/>
    </font>
    <font>
      <b/>
      <sz val="10"/>
      <color theme="1"/>
      <name val="Calibri"/>
      <family val="2"/>
      <scheme val="minor"/>
    </font>
    <font>
      <sz val="9"/>
      <color rgb="FF000000"/>
      <name val="Calibri"/>
      <family val="2"/>
      <scheme val="minor"/>
    </font>
    <font>
      <b/>
      <u/>
      <sz val="12"/>
      <color rgb="FFFF0000"/>
      <name val="Calibri"/>
      <family val="2"/>
      <scheme val="minor"/>
    </font>
    <font>
      <sz val="11"/>
      <color rgb="FFFF0000"/>
      <name val="Calibri"/>
      <family val="2"/>
    </font>
    <font>
      <b/>
      <sz val="16"/>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theme="1"/>
      <name val="Calibri"/>
      <family val="2"/>
    </font>
    <font>
      <sz val="10"/>
      <name val="Calibri"/>
      <family val="2"/>
    </font>
    <font>
      <sz val="10"/>
      <color rgb="FFFF0000"/>
      <name val="Calibri"/>
      <family val="2"/>
      <scheme val="minor"/>
    </font>
    <font>
      <u/>
      <sz val="10"/>
      <color theme="10"/>
      <name val="Calibri"/>
      <family val="2"/>
      <scheme val="minor"/>
    </font>
    <font>
      <sz val="10"/>
      <color rgb="FF000000"/>
      <name val="Calibri"/>
      <scheme val="minor"/>
    </font>
    <font>
      <b/>
      <sz val="10"/>
      <color rgb="FF000000"/>
      <name val="Calibri"/>
      <scheme val="minor"/>
    </font>
    <font>
      <b/>
      <sz val="12"/>
      <color rgb="FFFF0000"/>
      <name val="Calibri"/>
      <scheme val="minor"/>
    </font>
    <font>
      <b/>
      <u/>
      <sz val="12"/>
      <color rgb="FFFF0000"/>
      <name val="Calibri"/>
      <scheme val="minor"/>
    </font>
    <font>
      <sz val="12"/>
      <color rgb="FF5B9BD5"/>
      <name val="Calibri"/>
      <scheme val="minor"/>
    </font>
    <font>
      <b/>
      <sz val="10"/>
      <color rgb="FFFF0000"/>
      <name val="Calibri"/>
      <scheme val="minor"/>
    </font>
    <font>
      <sz val="10"/>
      <color theme="10"/>
      <name val="Calibri"/>
      <scheme val="minor"/>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15"/>
        <bgColor indexed="64"/>
      </patternFill>
    </fill>
    <fill>
      <patternFill patternType="solid">
        <fgColor indexed="5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6337778862885"/>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2"/>
        <bgColor indexed="64"/>
      </patternFill>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0" fontId="7" fillId="0" borderId="0" applyNumberFormat="0" applyFill="0" applyBorder="0" applyAlignment="0" applyProtection="0"/>
    <xf numFmtId="49" fontId="9" fillId="0" borderId="1" applyNumberFormat="0" applyFont="0" applyFill="0" applyBorder="0" applyProtection="0">
      <alignment horizontal="left" vertical="center"/>
    </xf>
    <xf numFmtId="49" fontId="9" fillId="0" borderId="2" applyNumberFormat="0" applyFont="0" applyFill="0" applyBorder="0" applyProtection="0">
      <alignment horizontal="left" vertical="center"/>
    </xf>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1" fillId="4" borderId="3">
      <alignment horizontal="center" vertical="center" wrapText="1"/>
    </xf>
    <xf numFmtId="0" fontId="10" fillId="0" borderId="4"/>
    <xf numFmtId="4" fontId="9" fillId="0" borderId="1">
      <alignment horizontal="right" vertical="center"/>
    </xf>
    <xf numFmtId="0" fontId="12" fillId="0" borderId="0">
      <alignment vertical="top"/>
    </xf>
    <xf numFmtId="0" fontId="10" fillId="0" borderId="0"/>
    <xf numFmtId="0" fontId="13" fillId="0" borderId="0"/>
    <xf numFmtId="0" fontId="10" fillId="5" borderId="0" applyNumberFormat="0" applyFont="0" applyBorder="0" applyAlignment="0" applyProtection="0"/>
    <xf numFmtId="9" fontId="12" fillId="0" borderId="0" applyFont="0" applyFill="0" applyBorder="0" applyAlignment="0" applyProtection="0">
      <alignment vertical="top"/>
    </xf>
    <xf numFmtId="9" fontId="12" fillId="0" borderId="0" applyFont="0" applyFill="0" applyBorder="0" applyAlignment="0" applyProtection="0"/>
    <xf numFmtId="9" fontId="10" fillId="0" borderId="0" applyFont="0" applyFill="0" applyBorder="0" applyAlignment="0" applyProtection="0"/>
    <xf numFmtId="0" fontId="12" fillId="0" borderId="0">
      <alignment vertical="top"/>
    </xf>
    <xf numFmtId="0" fontId="10" fillId="0" borderId="0"/>
    <xf numFmtId="0" fontId="9" fillId="0" borderId="0"/>
    <xf numFmtId="0" fontId="28" fillId="12" borderId="0" applyNumberFormat="0" applyBorder="0" applyAlignment="0" applyProtection="0"/>
    <xf numFmtId="0" fontId="29" fillId="13" borderId="0" applyNumberFormat="0" applyBorder="0" applyAlignment="0" applyProtection="0"/>
  </cellStyleXfs>
  <cellXfs count="142">
    <xf numFmtId="0" fontId="0" fillId="0" borderId="0" xfId="0"/>
    <xf numFmtId="0" fontId="0" fillId="0" borderId="0" xfId="0" applyAlignment="1">
      <alignment wrapText="1"/>
    </xf>
    <xf numFmtId="0" fontId="3"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top" wrapText="1"/>
    </xf>
    <xf numFmtId="0" fontId="3"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Protection="1">
      <protection locked="0"/>
    </xf>
    <xf numFmtId="0" fontId="0" fillId="7" borderId="1" xfId="0" applyFill="1" applyBorder="1" applyProtection="1">
      <protection locked="0"/>
    </xf>
    <xf numFmtId="0" fontId="0" fillId="0" borderId="1" xfId="0" applyBorder="1" applyAlignment="1" applyProtection="1">
      <alignment horizontal="left" vertical="top" wrapText="1"/>
      <protection locked="0"/>
    </xf>
    <xf numFmtId="0" fontId="0" fillId="0" borderId="7" xfId="0" applyBorder="1" applyProtection="1">
      <protection locked="0"/>
    </xf>
    <xf numFmtId="0" fontId="0" fillId="0" borderId="13" xfId="0" applyBorder="1" applyAlignment="1" applyProtection="1">
      <alignment horizontal="center"/>
      <protection locked="0"/>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0" fontId="0" fillId="0" borderId="6" xfId="0" applyBorder="1" applyProtection="1">
      <protection locked="0"/>
    </xf>
    <xf numFmtId="0" fontId="3"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protection locked="0"/>
    </xf>
    <xf numFmtId="0" fontId="0" fillId="0" borderId="1" xfId="0" applyBorder="1" applyAlignment="1">
      <alignment horizontal="left"/>
    </xf>
    <xf numFmtId="0" fontId="2" fillId="0" borderId="1" xfId="0" applyFont="1" applyBorder="1" applyAlignment="1">
      <alignment horizontal="left"/>
    </xf>
    <xf numFmtId="0" fontId="2" fillId="0" borderId="1" xfId="21" applyFont="1" applyFill="1" applyBorder="1" applyAlignment="1">
      <alignment horizontal="left"/>
    </xf>
    <xf numFmtId="0" fontId="2" fillId="0" borderId="1" xfId="20" applyFont="1" applyFill="1" applyBorder="1" applyAlignment="1">
      <alignment horizontal="left"/>
    </xf>
    <xf numFmtId="0" fontId="0" fillId="14" borderId="1" xfId="0" applyFill="1" applyBorder="1" applyAlignment="1" applyProtection="1">
      <alignment horizontal="left"/>
      <protection locked="0"/>
    </xf>
    <xf numFmtId="0" fontId="0" fillId="0" borderId="1" xfId="0" applyBorder="1" applyAlignment="1">
      <alignment horizontal="left" vertical="center"/>
    </xf>
    <xf numFmtId="0" fontId="0" fillId="0" borderId="1" xfId="0" applyBorder="1" applyAlignment="1">
      <alignment horizontal="center" vertical="center"/>
    </xf>
    <xf numFmtId="14" fontId="0" fillId="7" borderId="1" xfId="0" applyNumberFormat="1" applyFill="1" applyBorder="1" applyProtection="1">
      <protection locked="0"/>
    </xf>
    <xf numFmtId="14" fontId="0" fillId="7" borderId="1" xfId="0" applyNumberFormat="1" applyFill="1" applyBorder="1" applyAlignment="1" applyProtection="1">
      <alignment horizontal="left"/>
      <protection locked="0"/>
    </xf>
    <xf numFmtId="0" fontId="0" fillId="7" borderId="1" xfId="0" applyFill="1" applyBorder="1" applyAlignment="1" applyProtection="1">
      <alignment horizontal="left"/>
      <protection locked="0"/>
    </xf>
    <xf numFmtId="17" fontId="0" fillId="7" borderId="1" xfId="0" applyNumberFormat="1"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2" fillId="0" borderId="1" xfId="0" applyFont="1" applyBorder="1" applyAlignment="1">
      <alignment horizontal="center" vertical="center"/>
    </xf>
    <xf numFmtId="0" fontId="0" fillId="0" borderId="9" xfId="0" applyBorder="1" applyAlignment="1" applyProtection="1">
      <alignment horizontal="center"/>
      <protection locked="0"/>
    </xf>
    <xf numFmtId="0" fontId="0" fillId="0" borderId="5" xfId="0" applyBorder="1" applyAlignment="1" applyProtection="1">
      <alignment horizontal="center"/>
      <protection locked="0"/>
    </xf>
    <xf numFmtId="0" fontId="22" fillId="0" borderId="1" xfId="0" applyFont="1" applyBorder="1" applyAlignment="1" applyProtection="1">
      <alignment horizontal="left"/>
      <protection locked="0"/>
    </xf>
    <xf numFmtId="0" fontId="0" fillId="0" borderId="8" xfId="0" applyBorder="1" applyAlignment="1" applyProtection="1">
      <alignment horizontal="center"/>
      <protection locked="0"/>
    </xf>
    <xf numFmtId="49" fontId="0" fillId="0" borderId="1" xfId="0" applyNumberFormat="1" applyBorder="1" applyAlignment="1">
      <alignment horizontal="center" vertical="center"/>
    </xf>
    <xf numFmtId="0" fontId="0" fillId="0" borderId="1" xfId="0" applyBorder="1"/>
    <xf numFmtId="0" fontId="17" fillId="6" borderId="1" xfId="0" applyFont="1" applyFill="1" applyBorder="1" applyAlignment="1">
      <alignment horizontal="left"/>
    </xf>
    <xf numFmtId="14" fontId="0" fillId="0" borderId="1" xfId="0" applyNumberFormat="1" applyBorder="1" applyAlignment="1" applyProtection="1">
      <alignment horizontal="center" vertical="center"/>
      <protection locked="0"/>
    </xf>
    <xf numFmtId="0" fontId="0" fillId="3" borderId="0" xfId="0" applyFill="1" applyAlignment="1" applyProtection="1">
      <alignment horizontal="center"/>
      <protection locked="0"/>
    </xf>
    <xf numFmtId="0" fontId="0" fillId="3" borderId="13"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31" fillId="0" borderId="1" xfId="0" applyFont="1" applyBorder="1" applyAlignment="1">
      <alignment horizontal="left" vertical="center" wrapText="1"/>
    </xf>
    <xf numFmtId="0" fontId="31" fillId="0" borderId="1" xfId="0" applyFont="1" applyBorder="1" applyAlignment="1">
      <alignment horizontal="right" vertical="center" wrapText="1"/>
    </xf>
    <xf numFmtId="0" fontId="31" fillId="0" borderId="1" xfId="0" applyFont="1" applyBorder="1" applyAlignment="1">
      <alignment horizontal="left" vertical="center"/>
    </xf>
    <xf numFmtId="0" fontId="31" fillId="0" borderId="1" xfId="0" applyFont="1" applyBorder="1" applyAlignment="1">
      <alignment horizontal="right" vertical="center"/>
    </xf>
    <xf numFmtId="0" fontId="31" fillId="0" borderId="1" xfId="0" applyFont="1" applyBorder="1" applyAlignment="1">
      <alignment vertical="center" wrapText="1"/>
    </xf>
    <xf numFmtId="0" fontId="31" fillId="8" borderId="1" xfId="0" applyFont="1" applyFill="1" applyBorder="1" applyAlignment="1">
      <alignment horizontal="left" vertical="center" wrapText="1"/>
    </xf>
    <xf numFmtId="0" fontId="31" fillId="8" borderId="1" xfId="0" applyFont="1" applyFill="1" applyBorder="1" applyAlignment="1">
      <alignment horizontal="left" vertical="center"/>
    </xf>
    <xf numFmtId="0" fontId="31" fillId="15" borderId="1" xfId="0" applyFont="1" applyFill="1" applyBorder="1" applyAlignment="1">
      <alignment horizontal="left" vertical="center" wrapText="1"/>
    </xf>
    <xf numFmtId="1" fontId="0" fillId="0" borderId="1" xfId="0" applyNumberFormat="1" applyBorder="1" applyAlignment="1">
      <alignment horizontal="left" vertical="center" wrapText="1"/>
    </xf>
    <xf numFmtId="0" fontId="0" fillId="0" borderId="1" xfId="0" applyBorder="1" applyAlignment="1">
      <alignment vertical="center" wrapText="1"/>
    </xf>
    <xf numFmtId="1" fontId="1" fillId="6" borderId="1" xfId="0" applyNumberFormat="1" applyFont="1" applyFill="1" applyBorder="1" applyAlignment="1">
      <alignment horizontal="left" vertical="center" wrapText="1"/>
    </xf>
    <xf numFmtId="0" fontId="0" fillId="6" borderId="1" xfId="0" applyFill="1" applyBorder="1" applyAlignment="1">
      <alignment horizontal="center" vertical="center"/>
    </xf>
    <xf numFmtId="0" fontId="23" fillId="0" borderId="8"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42" fillId="0" borderId="0" xfId="0" applyFont="1" applyAlignment="1">
      <alignment horizontal="left"/>
    </xf>
    <xf numFmtId="0" fontId="47" fillId="0" borderId="16" xfId="0" applyFont="1" applyBorder="1" applyAlignment="1">
      <alignment horizontal="left" vertical="center"/>
    </xf>
    <xf numFmtId="0" fontId="37" fillId="10" borderId="16" xfId="0" applyFont="1" applyFill="1" applyBorder="1" applyAlignment="1">
      <alignment horizontal="left" vertical="top" wrapText="1"/>
    </xf>
    <xf numFmtId="0" fontId="37" fillId="0" borderId="0" xfId="0" applyFont="1" applyAlignment="1">
      <alignment horizontal="left" vertical="top" wrapText="1"/>
    </xf>
    <xf numFmtId="0" fontId="41" fillId="6" borderId="1" xfId="0" applyFont="1" applyFill="1" applyBorder="1" applyAlignment="1">
      <alignment horizontal="left"/>
    </xf>
    <xf numFmtId="0" fontId="19" fillId="0" borderId="37" xfId="0" applyFont="1" applyBorder="1" applyAlignment="1">
      <alignment horizontal="left"/>
    </xf>
    <xf numFmtId="0" fontId="19" fillId="0" borderId="35" xfId="0" applyFont="1" applyBorder="1"/>
    <xf numFmtId="0" fontId="19" fillId="0" borderId="29" xfId="0" applyFont="1" applyBorder="1"/>
    <xf numFmtId="0" fontId="19" fillId="0" borderId="38"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19" fillId="0" borderId="36" xfId="0" applyFont="1" applyBorder="1" applyAlignment="1" applyProtection="1">
      <alignment horizontal="center" wrapText="1"/>
      <protection locked="0"/>
    </xf>
    <xf numFmtId="0" fontId="19" fillId="0" borderId="2" xfId="0" applyFont="1" applyBorder="1"/>
    <xf numFmtId="0" fontId="19" fillId="0" borderId="1" xfId="0" applyFont="1" applyBorder="1" applyAlignment="1">
      <alignment horizontal="left"/>
    </xf>
    <xf numFmtId="0" fontId="19" fillId="0" borderId="1" xfId="0" applyFont="1" applyBorder="1"/>
    <xf numFmtId="0" fontId="19" fillId="0" borderId="14" xfId="0" applyFont="1" applyBorder="1"/>
    <xf numFmtId="0" fontId="19" fillId="0" borderId="15" xfId="0" applyFont="1" applyBorder="1"/>
    <xf numFmtId="0" fontId="35" fillId="6" borderId="1" xfId="0" applyFont="1" applyFill="1" applyBorder="1" applyAlignment="1">
      <alignment vertical="center" wrapText="1"/>
    </xf>
    <xf numFmtId="0" fontId="37" fillId="6" borderId="1" xfId="0" applyFont="1" applyFill="1" applyBorder="1" applyAlignment="1">
      <alignment vertical="center"/>
    </xf>
    <xf numFmtId="0" fontId="47" fillId="10" borderId="16" xfId="0" applyFont="1" applyFill="1" applyBorder="1" applyAlignment="1">
      <alignment horizontal="left" vertical="center" wrapText="1"/>
    </xf>
    <xf numFmtId="2" fontId="0" fillId="0" borderId="1" xfId="0" applyNumberFormat="1" applyBorder="1" applyAlignment="1">
      <alignment horizontal="left" vertical="center" wrapText="1"/>
    </xf>
    <xf numFmtId="0" fontId="31" fillId="0" borderId="39" xfId="0" applyFont="1" applyBorder="1" applyAlignment="1">
      <alignment horizontal="left" vertical="center" wrapText="1"/>
    </xf>
    <xf numFmtId="0" fontId="31" fillId="0" borderId="39" xfId="0" applyFont="1" applyBorder="1" applyAlignment="1">
      <alignment horizontal="right" vertical="center" wrapText="1"/>
    </xf>
    <xf numFmtId="0" fontId="31" fillId="15" borderId="39" xfId="0"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20" xfId="0" applyFont="1" applyBorder="1" applyAlignment="1">
      <alignment horizontal="right" vertical="center" wrapText="1"/>
    </xf>
    <xf numFmtId="0" fontId="31" fillId="15" borderId="20" xfId="0" applyFont="1" applyFill="1" applyBorder="1" applyAlignment="1">
      <alignment horizontal="left" vertical="center" wrapText="1"/>
    </xf>
    <xf numFmtId="0" fontId="31" fillId="0" borderId="40" xfId="0" applyFont="1" applyBorder="1" applyAlignment="1">
      <alignment horizontal="left" vertical="center" wrapText="1"/>
    </xf>
    <xf numFmtId="0" fontId="31" fillId="0" borderId="40" xfId="0" applyFont="1" applyBorder="1" applyAlignment="1">
      <alignment horizontal="right" vertical="center" wrapText="1"/>
    </xf>
    <xf numFmtId="0" fontId="31" fillId="15" borderId="40" xfId="0" applyFont="1" applyFill="1" applyBorder="1" applyAlignment="1">
      <alignment horizontal="left" vertical="center" wrapText="1"/>
    </xf>
    <xf numFmtId="0" fontId="47" fillId="0" borderId="0" xfId="0" applyFont="1" applyAlignment="1">
      <alignment horizontal="left" vertical="top" wrapText="1"/>
    </xf>
    <xf numFmtId="0" fontId="48" fillId="0" borderId="0" xfId="1" applyFont="1" applyFill="1" applyAlignment="1">
      <alignment horizontal="left"/>
    </xf>
    <xf numFmtId="0" fontId="48" fillId="0" borderId="0" xfId="1" applyFont="1" applyFill="1" applyAlignment="1">
      <alignment horizontal="left" wrapText="1"/>
    </xf>
    <xf numFmtId="0" fontId="55" fillId="10" borderId="16" xfId="1" applyFont="1" applyFill="1" applyBorder="1" applyAlignment="1">
      <alignment horizontal="left" vertical="center" wrapText="1"/>
    </xf>
    <xf numFmtId="0" fontId="42" fillId="10" borderId="21" xfId="0" applyFont="1" applyFill="1" applyBorder="1" applyAlignment="1">
      <alignment horizontal="left" vertical="top" wrapText="1"/>
    </xf>
    <xf numFmtId="0" fontId="42" fillId="10" borderId="22" xfId="0" applyFont="1" applyFill="1" applyBorder="1" applyAlignment="1">
      <alignment horizontal="left" vertical="top" wrapText="1"/>
    </xf>
    <xf numFmtId="0" fontId="42" fillId="10" borderId="23" xfId="0" applyFont="1" applyFill="1" applyBorder="1" applyAlignment="1">
      <alignment horizontal="left" vertical="top" wrapText="1"/>
    </xf>
    <xf numFmtId="0" fontId="42" fillId="10" borderId="24" xfId="0" applyFont="1" applyFill="1" applyBorder="1" applyAlignment="1">
      <alignment horizontal="left" vertical="top" wrapText="1"/>
    </xf>
    <xf numFmtId="0" fontId="42" fillId="10" borderId="0" xfId="0" applyFont="1" applyFill="1" applyAlignment="1">
      <alignment horizontal="left" vertical="top" wrapText="1"/>
    </xf>
    <xf numFmtId="0" fontId="42" fillId="10" borderId="25" xfId="0" applyFont="1" applyFill="1" applyBorder="1" applyAlignment="1">
      <alignment horizontal="left" vertical="top" wrapText="1"/>
    </xf>
    <xf numFmtId="0" fontId="42" fillId="10" borderId="26" xfId="0" applyFont="1" applyFill="1" applyBorder="1" applyAlignment="1">
      <alignment horizontal="left" vertical="top" wrapText="1"/>
    </xf>
    <xf numFmtId="0" fontId="42" fillId="10" borderId="27" xfId="0" applyFont="1" applyFill="1" applyBorder="1" applyAlignment="1">
      <alignment horizontal="left" vertical="top" wrapText="1"/>
    </xf>
    <xf numFmtId="0" fontId="42" fillId="10" borderId="28" xfId="0" applyFont="1" applyFill="1" applyBorder="1" applyAlignment="1">
      <alignment horizontal="left" vertical="top" wrapText="1"/>
    </xf>
    <xf numFmtId="0" fontId="34" fillId="7" borderId="0" xfId="0" applyFont="1" applyFill="1" applyAlignment="1">
      <alignment horizontal="left" wrapText="1"/>
    </xf>
    <xf numFmtId="0" fontId="42" fillId="10" borderId="17" xfId="0" applyFont="1" applyFill="1" applyBorder="1" applyAlignment="1">
      <alignment vertical="top" wrapText="1"/>
    </xf>
    <xf numFmtId="0" fontId="42" fillId="10" borderId="18" xfId="0" applyFont="1" applyFill="1" applyBorder="1" applyAlignment="1">
      <alignment vertical="top" wrapText="1"/>
    </xf>
    <xf numFmtId="0" fontId="42" fillId="10" borderId="19" xfId="0" applyFont="1" applyFill="1" applyBorder="1" applyAlignment="1">
      <alignment vertical="top" wrapText="1"/>
    </xf>
    <xf numFmtId="0" fontId="43" fillId="7" borderId="0" xfId="0" applyFont="1" applyFill="1" applyAlignment="1">
      <alignment horizontal="center" wrapText="1"/>
    </xf>
    <xf numFmtId="0" fontId="49" fillId="10" borderId="17" xfId="0" applyFont="1" applyFill="1" applyBorder="1" applyAlignment="1">
      <alignment vertical="top" wrapText="1"/>
    </xf>
    <xf numFmtId="0" fontId="3" fillId="7"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Alignment="1" applyProtection="1">
      <alignment horizontal="center"/>
      <protection locked="0"/>
    </xf>
    <xf numFmtId="0" fontId="16" fillId="7" borderId="1" xfId="0" applyFont="1" applyFill="1" applyBorder="1" applyAlignment="1" applyProtection="1">
      <alignment horizontal="center" wrapText="1"/>
      <protection locked="0"/>
    </xf>
    <xf numFmtId="0" fontId="0" fillId="0" borderId="5" xfId="0" applyBorder="1" applyAlignment="1" applyProtection="1">
      <alignment horizontal="center"/>
      <protection locked="0"/>
    </xf>
    <xf numFmtId="0" fontId="24" fillId="0" borderId="1" xfId="0" applyFont="1" applyBorder="1" applyAlignment="1" applyProtection="1">
      <alignment horizontal="center"/>
      <protection locked="0"/>
    </xf>
    <xf numFmtId="0" fontId="24" fillId="0" borderId="1" xfId="0" applyFont="1" applyBorder="1" applyAlignment="1" applyProtection="1">
      <alignment horizontal="center" wrapText="1"/>
      <protection locked="0"/>
    </xf>
    <xf numFmtId="0" fontId="19" fillId="0" borderId="1" xfId="0" applyFont="1" applyBorder="1" applyAlignment="1">
      <alignment horizontal="left" vertical="top" wrapText="1"/>
    </xf>
    <xf numFmtId="0" fontId="23" fillId="0" borderId="1" xfId="0" applyFont="1" applyBorder="1" applyAlignment="1">
      <alignment horizontal="left" vertical="top" wrapText="1"/>
    </xf>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27" fillId="0" borderId="12" xfId="0" applyFont="1" applyBorder="1" applyAlignment="1">
      <alignment horizontal="center" wrapText="1"/>
    </xf>
    <xf numFmtId="0" fontId="27" fillId="0" borderId="0" xfId="0" applyFont="1" applyAlignment="1">
      <alignment horizontal="center" wrapText="1"/>
    </xf>
    <xf numFmtId="0" fontId="17" fillId="6" borderId="12" xfId="0" applyFont="1" applyFill="1" applyBorder="1" applyAlignment="1">
      <alignment horizontal="center"/>
    </xf>
    <xf numFmtId="0" fontId="17" fillId="6" borderId="0" xfId="0" applyFont="1" applyFill="1" applyAlignment="1">
      <alignment horizontal="center"/>
    </xf>
    <xf numFmtId="0" fontId="18" fillId="0" borderId="0" xfId="0" applyFont="1" applyAlignment="1" applyProtection="1">
      <alignment horizontal="center"/>
      <protection locked="0"/>
    </xf>
    <xf numFmtId="0" fontId="24" fillId="0" borderId="33" xfId="0" applyFont="1" applyBorder="1" applyAlignment="1" applyProtection="1">
      <alignment horizontal="center"/>
      <protection locked="0"/>
    </xf>
    <xf numFmtId="0" fontId="24" fillId="0" borderId="34" xfId="0" applyFont="1" applyBorder="1" applyAlignment="1" applyProtection="1">
      <alignment horizontal="center"/>
      <protection locked="0"/>
    </xf>
    <xf numFmtId="0" fontId="24" fillId="0" borderId="6" xfId="0" applyFont="1" applyBorder="1" applyAlignment="1" applyProtection="1">
      <alignment horizontal="center"/>
      <protection locked="0"/>
    </xf>
    <xf numFmtId="0" fontId="24" fillId="0" borderId="32" xfId="0" applyFont="1" applyBorder="1" applyAlignment="1" applyProtection="1">
      <alignment horizontal="center"/>
      <protection locked="0"/>
    </xf>
    <xf numFmtId="0" fontId="24" fillId="0" borderId="30" xfId="0" applyFont="1" applyBorder="1" applyAlignment="1" applyProtection="1">
      <alignment horizontal="center" vertical="top" wrapText="1"/>
      <protection locked="0"/>
    </xf>
    <xf numFmtId="0" fontId="24" fillId="0" borderId="31" xfId="0" applyFont="1" applyBorder="1" applyAlignment="1" applyProtection="1">
      <alignment horizontal="center" vertical="top" wrapText="1"/>
      <protection locked="0"/>
    </xf>
    <xf numFmtId="0" fontId="41" fillId="6" borderId="12" xfId="0" applyFont="1" applyFill="1" applyBorder="1" applyAlignment="1"/>
    <xf numFmtId="0" fontId="0" fillId="0" borderId="0" xfId="0" applyAlignment="1"/>
    <xf numFmtId="0" fontId="51" fillId="0" borderId="12" xfId="0" applyFont="1" applyBorder="1" applyAlignment="1">
      <alignment horizontal="left" vertical="center" wrapText="1"/>
    </xf>
  </cellXfs>
  <cellStyles count="22">
    <cellStyle name="2x indented GHG Textfiels" xfId="2" xr:uid="{4FADA86F-EF95-449C-8B55-687F4C0FE5C3}"/>
    <cellStyle name="5x indented GHG Textfiels" xfId="3" xr:uid="{C82C2645-1532-40E7-9796-2EFB727F0986}"/>
    <cellStyle name="AFE" xfId="4" xr:uid="{BF5ED589-DFBB-4859-B525-3851BAEEF7E0}"/>
    <cellStyle name="Bad" xfId="20" builtinId="27"/>
    <cellStyle name="Comma 2" xfId="5" xr:uid="{D3950FD8-E50C-4C81-8EC1-1FA629EB14AD}"/>
    <cellStyle name="Currency 2" xfId="6" xr:uid="{2229A5BF-8D7B-4721-9240-17C4753751DC}"/>
    <cellStyle name="EEMS Header" xfId="7" xr:uid="{3BD01FA9-E046-4077-8D20-DE6BBD10D9A7}"/>
    <cellStyle name="EEMS row" xfId="8" xr:uid="{FD1E2FB0-BBEE-45F6-A11E-2FADE48639F8}"/>
    <cellStyle name="Hyperlink" xfId="1" builtinId="8"/>
    <cellStyle name="InputCells12_CRFReport-template" xfId="9" xr:uid="{4D300484-7CF3-42B7-A81F-22CE14BE4350}"/>
    <cellStyle name="Neutral" xfId="21" builtinId="28"/>
    <cellStyle name="Normal" xfId="0" builtinId="0"/>
    <cellStyle name="Normal 2" xfId="10" xr:uid="{8EF8E156-E26E-443F-8014-E825DD19F0E2}"/>
    <cellStyle name="Normal 3" xfId="11" xr:uid="{A2B54DCD-EAAD-4F76-A46A-E7C33163FC72}"/>
    <cellStyle name="Normal 4" xfId="12" xr:uid="{A484648C-2B29-4628-B8D5-0794C6CF12D1}"/>
    <cellStyle name="Normal GHG-Shade" xfId="13" xr:uid="{2BEE2515-FEA7-407A-928F-9CB740396E57}"/>
    <cellStyle name="Percent 2" xfId="14" xr:uid="{49668F9D-CD3C-41DE-8754-8480E8575350}"/>
    <cellStyle name="Percent 3" xfId="15" xr:uid="{F052CC6E-A376-483B-AE88-010B43679C20}"/>
    <cellStyle name="Percent 4" xfId="16" xr:uid="{1E9B7C63-FC4E-4892-85F3-9A5DD3683F1C}"/>
    <cellStyle name="Standard 2" xfId="17" xr:uid="{177A6D71-4AD2-4ECD-B96B-6DB5439FA837}"/>
    <cellStyle name="Tabref" xfId="18" xr:uid="{14FE3F5B-8818-40A0-992B-8DF0A2E8F16C}"/>
    <cellStyle name="Обычный_CRF2002 (1)" xfId="19" xr:uid="{20C6CBAB-0792-4242-A0C5-0DBEEF03A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327025</xdr:colOff>
      <xdr:row>34</xdr:row>
      <xdr:rowOff>6350</xdr:rowOff>
    </xdr:to>
    <xdr:grpSp>
      <xdr:nvGrpSpPr>
        <xdr:cNvPr id="2" name="Group 1">
          <a:extLst>
            <a:ext uri="{FF2B5EF4-FFF2-40B4-BE49-F238E27FC236}">
              <a16:creationId xmlns:a16="http://schemas.microsoft.com/office/drawing/2014/main" id="{843EAEC7-87AC-4348-BB0E-C59DDF3E01CC}"/>
            </a:ext>
          </a:extLst>
        </xdr:cNvPr>
        <xdr:cNvGrpSpPr/>
      </xdr:nvGrpSpPr>
      <xdr:grpSpPr>
        <a:xfrm>
          <a:off x="0" y="8538882"/>
          <a:ext cx="6333378" cy="6350"/>
          <a:chOff x="0" y="0"/>
          <a:chExt cx="5814004" cy="6783"/>
        </a:xfrm>
      </xdr:grpSpPr>
      <xdr:sp macro="" textlink="">
        <xdr:nvSpPr>
          <xdr:cNvPr id="3" name="Shape 131126">
            <a:extLst>
              <a:ext uri="{FF2B5EF4-FFF2-40B4-BE49-F238E27FC236}">
                <a16:creationId xmlns:a16="http://schemas.microsoft.com/office/drawing/2014/main" id="{C52F1DA3-7762-CBB7-3869-4C5E0FF1D018}"/>
              </a:ext>
            </a:extLst>
          </xdr:cNvPr>
          <xdr:cNvSpPr/>
        </xdr:nvSpPr>
        <xdr:spPr>
          <a:xfrm>
            <a:off x="0" y="0"/>
            <a:ext cx="5814004" cy="9144"/>
          </a:xfrm>
          <a:custGeom>
            <a:avLst/>
            <a:gdLst/>
            <a:ahLst/>
            <a:cxnLst/>
            <a:rect l="0" t="0" r="0" b="0"/>
            <a:pathLst>
              <a:path w="5814004" h="9144">
                <a:moveTo>
                  <a:pt x="0" y="0"/>
                </a:moveTo>
                <a:lnTo>
                  <a:pt x="5814004" y="0"/>
                </a:lnTo>
                <a:lnTo>
                  <a:pt x="581400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55880</xdr:colOff>
      <xdr:row>0</xdr:row>
      <xdr:rowOff>6985</xdr:rowOff>
    </xdr:to>
    <xdr:grpSp>
      <xdr:nvGrpSpPr>
        <xdr:cNvPr id="2" name="Group 1">
          <a:extLst>
            <a:ext uri="{FF2B5EF4-FFF2-40B4-BE49-F238E27FC236}">
              <a16:creationId xmlns:a16="http://schemas.microsoft.com/office/drawing/2014/main" id="{F1145BBF-725F-43FC-9F17-7E8EF2B104AD}"/>
            </a:ext>
          </a:extLst>
        </xdr:cNvPr>
        <xdr:cNvGrpSpPr/>
      </xdr:nvGrpSpPr>
      <xdr:grpSpPr>
        <a:xfrm>
          <a:off x="0" y="0"/>
          <a:ext cx="2846705" cy="6985"/>
          <a:chOff x="0" y="0"/>
          <a:chExt cx="665994" cy="7200"/>
        </a:xfrm>
      </xdr:grpSpPr>
      <xdr:sp macro="" textlink="">
        <xdr:nvSpPr>
          <xdr:cNvPr id="3" name="Shape 131130">
            <a:extLst>
              <a:ext uri="{FF2B5EF4-FFF2-40B4-BE49-F238E27FC236}">
                <a16:creationId xmlns:a16="http://schemas.microsoft.com/office/drawing/2014/main" id="{80A5BEB6-417F-C60A-F667-16A9BC5BEA54}"/>
              </a:ext>
            </a:extLst>
          </xdr:cNvPr>
          <xdr:cNvSpPr/>
        </xdr:nvSpPr>
        <xdr:spPr>
          <a:xfrm>
            <a:off x="0" y="0"/>
            <a:ext cx="665994" cy="9144"/>
          </a:xfrm>
          <a:custGeom>
            <a:avLst/>
            <a:gdLst/>
            <a:ahLst/>
            <a:cxnLst/>
            <a:rect l="0" t="0" r="0" b="0"/>
            <a:pathLst>
              <a:path w="665994" h="9144">
                <a:moveTo>
                  <a:pt x="0" y="0"/>
                </a:moveTo>
                <a:lnTo>
                  <a:pt x="665994" y="0"/>
                </a:lnTo>
                <a:lnTo>
                  <a:pt x="66599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twoCellAnchor>
    <xdr:from>
      <xdr:col>0</xdr:col>
      <xdr:colOff>0</xdr:colOff>
      <xdr:row>30</xdr:row>
      <xdr:rowOff>0</xdr:rowOff>
    </xdr:from>
    <xdr:to>
      <xdr:col>1</xdr:col>
      <xdr:colOff>55880</xdr:colOff>
      <xdr:row>30</xdr:row>
      <xdr:rowOff>6985</xdr:rowOff>
    </xdr:to>
    <xdr:grpSp>
      <xdr:nvGrpSpPr>
        <xdr:cNvPr id="4" name="Group 3">
          <a:extLst>
            <a:ext uri="{FF2B5EF4-FFF2-40B4-BE49-F238E27FC236}">
              <a16:creationId xmlns:a16="http://schemas.microsoft.com/office/drawing/2014/main" id="{F808343B-6CB2-4397-900D-C317842DF7EA}"/>
            </a:ext>
          </a:extLst>
        </xdr:cNvPr>
        <xdr:cNvGrpSpPr/>
      </xdr:nvGrpSpPr>
      <xdr:grpSpPr>
        <a:xfrm>
          <a:off x="0" y="5867400"/>
          <a:ext cx="2846705" cy="6985"/>
          <a:chOff x="0" y="0"/>
          <a:chExt cx="665994" cy="7200"/>
        </a:xfrm>
      </xdr:grpSpPr>
      <xdr:sp macro="" textlink="">
        <xdr:nvSpPr>
          <xdr:cNvPr id="5" name="Shape 131132">
            <a:extLst>
              <a:ext uri="{FF2B5EF4-FFF2-40B4-BE49-F238E27FC236}">
                <a16:creationId xmlns:a16="http://schemas.microsoft.com/office/drawing/2014/main" id="{C63F1A66-C7C3-85EA-9236-179B5E5C8022}"/>
              </a:ext>
            </a:extLst>
          </xdr:cNvPr>
          <xdr:cNvSpPr/>
        </xdr:nvSpPr>
        <xdr:spPr>
          <a:xfrm>
            <a:off x="0" y="0"/>
            <a:ext cx="665994" cy="9144"/>
          </a:xfrm>
          <a:custGeom>
            <a:avLst/>
            <a:gdLst/>
            <a:ahLst/>
            <a:cxnLst/>
            <a:rect l="0" t="0" r="0" b="0"/>
            <a:pathLst>
              <a:path w="665994" h="9144">
                <a:moveTo>
                  <a:pt x="0" y="0"/>
                </a:moveTo>
                <a:lnTo>
                  <a:pt x="665994" y="0"/>
                </a:lnTo>
                <a:lnTo>
                  <a:pt x="66599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5694-5606-401B-A714-251914B57E55}">
  <sheetPr codeName="Sheet1">
    <tabColor theme="9"/>
  </sheetPr>
  <dimension ref="A1:Q11"/>
  <sheetViews>
    <sheetView workbookViewId="0">
      <selection activeCell="D15" sqref="D15"/>
    </sheetView>
  </sheetViews>
  <sheetFormatPr defaultColWidth="9.140625" defaultRowHeight="15" x14ac:dyDescent="0.25"/>
  <cols>
    <col min="1" max="16" width="9.140625" style="1"/>
    <col min="17" max="17" width="9.140625" style="1" customWidth="1"/>
    <col min="18" max="16384" width="9.140625" style="1"/>
  </cols>
  <sheetData>
    <row r="1" spans="1:17" ht="16.5" thickBot="1" x14ac:dyDescent="0.3">
      <c r="A1" s="111" t="s">
        <v>0</v>
      </c>
      <c r="B1" s="111"/>
      <c r="C1" s="111"/>
      <c r="D1" s="111"/>
      <c r="E1" s="111"/>
      <c r="F1" s="111"/>
      <c r="G1" s="111"/>
      <c r="H1" s="111"/>
      <c r="I1" s="111"/>
      <c r="J1" s="111"/>
      <c r="K1" s="111"/>
      <c r="L1" s="111"/>
      <c r="M1" s="111"/>
      <c r="N1" s="111"/>
      <c r="O1" s="111"/>
      <c r="P1" s="111"/>
      <c r="Q1" s="111"/>
    </row>
    <row r="2" spans="1:17" ht="126" customHeight="1" thickBot="1" x14ac:dyDescent="0.3">
      <c r="A2" s="112" t="s">
        <v>1</v>
      </c>
      <c r="B2" s="113"/>
      <c r="C2" s="113"/>
      <c r="D2" s="113"/>
      <c r="E2" s="113"/>
      <c r="F2" s="113"/>
      <c r="G2" s="113"/>
      <c r="H2" s="113"/>
      <c r="I2" s="113"/>
      <c r="J2" s="113"/>
      <c r="K2" s="113"/>
      <c r="L2" s="113"/>
      <c r="M2" s="113"/>
      <c r="N2" s="113"/>
      <c r="O2" s="113"/>
      <c r="P2" s="113"/>
      <c r="Q2" s="114"/>
    </row>
    <row r="3" spans="1:17" ht="5.0999999999999996" customHeight="1" thickBot="1" x14ac:dyDescent="0.3">
      <c r="A3" s="115"/>
      <c r="B3" s="115"/>
      <c r="C3" s="115"/>
      <c r="D3" s="115"/>
      <c r="E3" s="115"/>
      <c r="F3" s="115"/>
      <c r="G3" s="115"/>
      <c r="H3" s="115"/>
      <c r="I3" s="115"/>
      <c r="J3" s="115"/>
      <c r="K3" s="115"/>
      <c r="L3" s="115"/>
      <c r="M3" s="115"/>
      <c r="N3" s="115"/>
      <c r="O3" s="115"/>
      <c r="P3" s="115"/>
      <c r="Q3" s="115"/>
    </row>
    <row r="4" spans="1:17" ht="153.75" customHeight="1" thickBot="1" x14ac:dyDescent="0.3">
      <c r="A4" s="116" t="s">
        <v>2</v>
      </c>
      <c r="B4" s="113"/>
      <c r="C4" s="113"/>
      <c r="D4" s="113"/>
      <c r="E4" s="113"/>
      <c r="F4" s="113"/>
      <c r="G4" s="113"/>
      <c r="H4" s="113"/>
      <c r="I4" s="113"/>
      <c r="J4" s="113"/>
      <c r="K4" s="113"/>
      <c r="L4" s="113"/>
      <c r="M4" s="113"/>
      <c r="N4" s="113"/>
      <c r="O4" s="113"/>
      <c r="P4" s="113"/>
      <c r="Q4" s="114"/>
    </row>
    <row r="5" spans="1:17" ht="5.0999999999999996" customHeight="1" thickBot="1" x14ac:dyDescent="0.3">
      <c r="A5" s="115"/>
      <c r="B5" s="115"/>
      <c r="C5" s="115"/>
      <c r="D5" s="115"/>
      <c r="E5" s="115"/>
      <c r="F5" s="115"/>
      <c r="G5" s="115"/>
      <c r="H5" s="115"/>
      <c r="I5" s="115"/>
      <c r="J5" s="115"/>
      <c r="K5" s="115"/>
      <c r="L5" s="115"/>
      <c r="M5" s="115"/>
      <c r="N5" s="115"/>
      <c r="O5" s="115"/>
      <c r="P5" s="115"/>
      <c r="Q5" s="115"/>
    </row>
    <row r="6" spans="1:17" x14ac:dyDescent="0.25">
      <c r="A6" s="102" t="s">
        <v>3</v>
      </c>
      <c r="B6" s="103"/>
      <c r="C6" s="103"/>
      <c r="D6" s="103"/>
      <c r="E6" s="103"/>
      <c r="F6" s="103"/>
      <c r="G6" s="103"/>
      <c r="H6" s="103"/>
      <c r="I6" s="103"/>
      <c r="J6" s="103"/>
      <c r="K6" s="103"/>
      <c r="L6" s="103"/>
      <c r="M6" s="103"/>
      <c r="N6" s="103"/>
      <c r="O6" s="103"/>
      <c r="P6" s="103"/>
      <c r="Q6" s="104"/>
    </row>
    <row r="7" spans="1:17" x14ac:dyDescent="0.25">
      <c r="A7" s="105"/>
      <c r="B7" s="106"/>
      <c r="C7" s="106"/>
      <c r="D7" s="106"/>
      <c r="E7" s="106"/>
      <c r="F7" s="106"/>
      <c r="G7" s="106"/>
      <c r="H7" s="106"/>
      <c r="I7" s="106"/>
      <c r="J7" s="106"/>
      <c r="K7" s="106"/>
      <c r="L7" s="106"/>
      <c r="M7" s="106"/>
      <c r="N7" s="106"/>
      <c r="O7" s="106"/>
      <c r="P7" s="106"/>
      <c r="Q7" s="107"/>
    </row>
    <row r="8" spans="1:17" x14ac:dyDescent="0.25">
      <c r="A8" s="105"/>
      <c r="B8" s="106"/>
      <c r="C8" s="106"/>
      <c r="D8" s="106"/>
      <c r="E8" s="106"/>
      <c r="F8" s="106"/>
      <c r="G8" s="106"/>
      <c r="H8" s="106"/>
      <c r="I8" s="106"/>
      <c r="J8" s="106"/>
      <c r="K8" s="106"/>
      <c r="L8" s="106"/>
      <c r="M8" s="106"/>
      <c r="N8" s="106"/>
      <c r="O8" s="106"/>
      <c r="P8" s="106"/>
      <c r="Q8" s="107"/>
    </row>
    <row r="9" spans="1:17" x14ac:dyDescent="0.25">
      <c r="A9" s="105"/>
      <c r="B9" s="106"/>
      <c r="C9" s="106"/>
      <c r="D9" s="106"/>
      <c r="E9" s="106"/>
      <c r="F9" s="106"/>
      <c r="G9" s="106"/>
      <c r="H9" s="106"/>
      <c r="I9" s="106"/>
      <c r="J9" s="106"/>
      <c r="K9" s="106"/>
      <c r="L9" s="106"/>
      <c r="M9" s="106"/>
      <c r="N9" s="106"/>
      <c r="O9" s="106"/>
      <c r="P9" s="106"/>
      <c r="Q9" s="107"/>
    </row>
    <row r="10" spans="1:17" x14ac:dyDescent="0.25">
      <c r="A10" s="105"/>
      <c r="B10" s="106"/>
      <c r="C10" s="106"/>
      <c r="D10" s="106"/>
      <c r="E10" s="106"/>
      <c r="F10" s="106"/>
      <c r="G10" s="106"/>
      <c r="H10" s="106"/>
      <c r="I10" s="106"/>
      <c r="J10" s="106"/>
      <c r="K10" s="106"/>
      <c r="L10" s="106"/>
      <c r="M10" s="106"/>
      <c r="N10" s="106"/>
      <c r="O10" s="106"/>
      <c r="P10" s="106"/>
      <c r="Q10" s="107"/>
    </row>
    <row r="11" spans="1:17" ht="18" customHeight="1" thickBot="1" x14ac:dyDescent="0.3">
      <c r="A11" s="108"/>
      <c r="B11" s="109"/>
      <c r="C11" s="109"/>
      <c r="D11" s="109"/>
      <c r="E11" s="109"/>
      <c r="F11" s="109"/>
      <c r="G11" s="109"/>
      <c r="H11" s="109"/>
      <c r="I11" s="109"/>
      <c r="J11" s="109"/>
      <c r="K11" s="109"/>
      <c r="L11" s="109"/>
      <c r="M11" s="109"/>
      <c r="N11" s="109"/>
      <c r="O11" s="109"/>
      <c r="P11" s="109"/>
      <c r="Q11" s="110"/>
    </row>
  </sheetData>
  <mergeCells count="6">
    <mergeCell ref="A6:Q11"/>
    <mergeCell ref="A1:Q1"/>
    <mergeCell ref="A2:Q2"/>
    <mergeCell ref="A3:Q3"/>
    <mergeCell ref="A4:Q4"/>
    <mergeCell ref="A5:Q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8D7B-8E50-4B1A-BECC-514D3A7EB7A9}">
  <sheetPr codeName="Sheet2">
    <tabColor theme="5" tint="0.39997558519241921"/>
  </sheetPr>
  <dimension ref="A1:AH208"/>
  <sheetViews>
    <sheetView topLeftCell="A7" zoomScale="70" zoomScaleNormal="70" workbookViewId="0">
      <selection activeCell="G8" sqref="G8"/>
    </sheetView>
  </sheetViews>
  <sheetFormatPr defaultColWidth="9.140625" defaultRowHeight="15" x14ac:dyDescent="0.25"/>
  <cols>
    <col min="1" max="1" width="30.28515625" style="7" customWidth="1"/>
    <col min="2" max="2" width="36.5703125" style="7" customWidth="1"/>
    <col min="3" max="3" width="19.28515625" style="7" customWidth="1"/>
    <col min="4" max="4" width="13.7109375" style="7" customWidth="1"/>
    <col min="5" max="5" width="20.140625" style="7" bestFit="1" customWidth="1"/>
    <col min="6" max="6" width="15.42578125" style="7" customWidth="1"/>
    <col min="7" max="7" width="26.42578125" style="7" customWidth="1"/>
    <col min="8" max="8" width="24" style="7" customWidth="1"/>
    <col min="9" max="9" width="15.28515625" style="7" customWidth="1"/>
    <col min="10" max="12" width="15.7109375" style="7" customWidth="1"/>
    <col min="13" max="13" width="18.28515625" style="7" customWidth="1"/>
    <col min="14" max="14" width="25.140625" style="7" customWidth="1"/>
    <col min="15" max="16" width="15.28515625" style="7" customWidth="1"/>
    <col min="17" max="16384" width="9.140625" style="7"/>
  </cols>
  <sheetData>
    <row r="1" spans="1:16" ht="26.25" customHeight="1" x14ac:dyDescent="0.4">
      <c r="A1" s="73" t="s">
        <v>4</v>
      </c>
      <c r="B1" s="46"/>
      <c r="C1" s="46"/>
      <c r="D1" s="46"/>
      <c r="E1" s="46"/>
      <c r="F1" s="46"/>
      <c r="G1" s="40"/>
      <c r="H1" s="40"/>
      <c r="I1" s="40"/>
      <c r="J1" s="40"/>
      <c r="K1" s="40"/>
      <c r="L1" s="40"/>
      <c r="M1" s="40"/>
      <c r="N1" s="40"/>
      <c r="O1" s="52"/>
      <c r="P1" s="53"/>
    </row>
    <row r="2" spans="1:16" ht="17.45" customHeight="1" x14ac:dyDescent="0.25">
      <c r="A2" s="74" t="s">
        <v>5</v>
      </c>
      <c r="B2" s="77"/>
      <c r="C2" s="17"/>
      <c r="D2" s="17"/>
      <c r="E2" s="17"/>
      <c r="F2" s="17"/>
      <c r="G2" s="17"/>
      <c r="H2" s="17"/>
      <c r="I2" s="17"/>
      <c r="J2" s="17"/>
      <c r="K2" s="17"/>
      <c r="L2" s="17"/>
      <c r="M2" s="17"/>
      <c r="N2" s="17"/>
      <c r="O2" s="48"/>
      <c r="P2" s="49"/>
    </row>
    <row r="3" spans="1:16" ht="17.45" customHeight="1" x14ac:dyDescent="0.25">
      <c r="A3" s="75" t="s">
        <v>6</v>
      </c>
      <c r="B3" s="78"/>
      <c r="C3" s="17"/>
      <c r="D3" s="17"/>
      <c r="E3" s="17"/>
      <c r="F3" s="17"/>
      <c r="G3" s="17"/>
      <c r="H3" s="17"/>
      <c r="I3" s="17"/>
      <c r="J3" s="17"/>
      <c r="K3" s="17"/>
      <c r="L3" s="17"/>
      <c r="M3" s="17"/>
      <c r="N3" s="17"/>
      <c r="O3" s="48"/>
      <c r="P3" s="49"/>
    </row>
    <row r="4" spans="1:16" ht="17.45" customHeight="1" x14ac:dyDescent="0.25">
      <c r="A4" s="76" t="s">
        <v>7</v>
      </c>
      <c r="B4" s="79"/>
      <c r="C4" s="17"/>
      <c r="D4" s="17"/>
      <c r="E4" s="17"/>
      <c r="F4" s="17"/>
      <c r="G4" s="17"/>
      <c r="H4" s="17"/>
      <c r="I4" s="17"/>
      <c r="J4" s="17"/>
      <c r="K4" s="17"/>
      <c r="L4" s="17"/>
      <c r="M4" s="17"/>
      <c r="N4" s="17"/>
      <c r="O4" s="48"/>
      <c r="P4" s="49"/>
    </row>
    <row r="5" spans="1:16" ht="17.45" customHeight="1" x14ac:dyDescent="0.35">
      <c r="A5" s="42"/>
      <c r="B5" s="42"/>
      <c r="C5" s="41"/>
      <c r="D5" s="41"/>
      <c r="E5" s="41"/>
      <c r="F5" s="41"/>
      <c r="G5" s="41"/>
      <c r="H5" s="41"/>
      <c r="I5" s="41"/>
      <c r="J5" s="41"/>
      <c r="K5" s="41"/>
      <c r="L5" s="41"/>
      <c r="M5" s="41"/>
      <c r="N5" s="41"/>
      <c r="O5" s="50"/>
      <c r="P5" s="51"/>
    </row>
    <row r="6" spans="1:16" ht="27.6" customHeight="1" x14ac:dyDescent="0.25">
      <c r="A6" s="66" t="s">
        <v>8</v>
      </c>
      <c r="B6" s="67"/>
      <c r="C6" s="67"/>
      <c r="D6" s="67"/>
      <c r="E6" s="67"/>
      <c r="F6" s="68"/>
      <c r="G6" s="68"/>
      <c r="H6" s="68"/>
      <c r="I6" s="43"/>
      <c r="J6" s="43"/>
      <c r="K6" s="43"/>
      <c r="L6" s="43"/>
      <c r="M6" s="43"/>
      <c r="N6" s="43"/>
      <c r="O6" s="117" t="s">
        <v>9</v>
      </c>
      <c r="P6" s="118"/>
    </row>
    <row r="7" spans="1:16" ht="210" customHeight="1" x14ac:dyDescent="0.25">
      <c r="A7" s="2" t="s">
        <v>10</v>
      </c>
      <c r="B7" s="2" t="s">
        <v>11</v>
      </c>
      <c r="C7" s="2" t="s">
        <v>12</v>
      </c>
      <c r="D7" s="2" t="s">
        <v>13</v>
      </c>
      <c r="E7" s="2" t="s">
        <v>14</v>
      </c>
      <c r="F7" s="2" t="s">
        <v>15</v>
      </c>
      <c r="G7" s="3" t="s">
        <v>16</v>
      </c>
      <c r="H7" s="4" t="s">
        <v>17</v>
      </c>
      <c r="I7" s="2" t="s">
        <v>18</v>
      </c>
      <c r="J7" s="2" t="s">
        <v>19</v>
      </c>
      <c r="K7" s="2" t="s">
        <v>20</v>
      </c>
      <c r="L7" s="2" t="s">
        <v>21</v>
      </c>
      <c r="M7" s="2" t="s">
        <v>22</v>
      </c>
      <c r="N7" s="2" t="s">
        <v>23</v>
      </c>
      <c r="O7" s="5" t="s">
        <v>24</v>
      </c>
      <c r="P7" s="5" t="s">
        <v>25</v>
      </c>
    </row>
    <row r="8" spans="1:16" x14ac:dyDescent="0.25">
      <c r="A8" s="37"/>
      <c r="B8" s="37"/>
      <c r="C8" s="22" t="s">
        <v>26</v>
      </c>
      <c r="D8" s="54"/>
      <c r="E8" s="22">
        <v>1</v>
      </c>
      <c r="F8" s="22"/>
      <c r="G8" s="65">
        <f>VLOOKUP($C8,'A. Common Refrigerants'!A:E,4,FALSE)</f>
        <v>3500</v>
      </c>
      <c r="H8" s="65">
        <f>(E8/1000)*G8</f>
        <v>3.5</v>
      </c>
      <c r="I8" s="22"/>
      <c r="J8" s="22"/>
      <c r="K8" s="47"/>
      <c r="L8" s="22"/>
      <c r="M8" s="22"/>
      <c r="N8" s="22"/>
      <c r="O8" s="33"/>
      <c r="P8" s="8"/>
    </row>
    <row r="9" spans="1:16" x14ac:dyDescent="0.25">
      <c r="A9" s="31"/>
      <c r="B9" s="31"/>
      <c r="C9" s="22"/>
      <c r="D9" s="22"/>
      <c r="E9" s="22"/>
      <c r="F9" s="22"/>
      <c r="G9" s="65" t="e">
        <f>VLOOKUP($C9,'A. Common Refrigerants'!A:E,4,FALSE)</f>
        <v>#N/A</v>
      </c>
      <c r="H9" s="65" t="e">
        <f t="shared" ref="H9:H72" si="0">(E9/1000)*G9</f>
        <v>#N/A</v>
      </c>
      <c r="I9" s="22"/>
      <c r="J9" s="22"/>
      <c r="K9" s="22"/>
      <c r="L9" s="22"/>
      <c r="M9" s="22"/>
      <c r="N9" s="22"/>
      <c r="O9" s="8"/>
      <c r="P9" s="8"/>
    </row>
    <row r="10" spans="1:16" x14ac:dyDescent="0.25">
      <c r="A10" s="31"/>
      <c r="B10" s="31"/>
      <c r="C10" s="32"/>
      <c r="D10" s="32"/>
      <c r="E10" s="32"/>
      <c r="F10" s="22"/>
      <c r="G10" s="65" t="e">
        <f>VLOOKUP($C10,'A. Common Refrigerants'!A:E,4,FALSE)</f>
        <v>#N/A</v>
      </c>
      <c r="H10" s="65" t="e">
        <f t="shared" si="0"/>
        <v>#N/A</v>
      </c>
      <c r="I10" s="22"/>
      <c r="J10" s="22"/>
      <c r="K10" s="22"/>
      <c r="L10" s="22"/>
      <c r="M10" s="22"/>
      <c r="N10" s="22"/>
      <c r="O10" s="8"/>
      <c r="P10" s="8"/>
    </row>
    <row r="11" spans="1:16" x14ac:dyDescent="0.25">
      <c r="A11" s="31"/>
      <c r="B11" s="31"/>
      <c r="C11" s="32"/>
      <c r="D11" s="32"/>
      <c r="E11" s="32"/>
      <c r="F11" s="22"/>
      <c r="G11" s="65" t="e">
        <f>VLOOKUP($C11,'A. Common Refrigerants'!A:E,4,FALSE)</f>
        <v>#N/A</v>
      </c>
      <c r="H11" s="65" t="e">
        <f t="shared" si="0"/>
        <v>#N/A</v>
      </c>
      <c r="I11" s="22"/>
      <c r="J11" s="22"/>
      <c r="K11" s="22"/>
      <c r="L11" s="22"/>
      <c r="M11" s="22"/>
      <c r="N11" s="22"/>
      <c r="O11" s="8"/>
      <c r="P11" s="8"/>
    </row>
    <row r="12" spans="1:16" x14ac:dyDescent="0.25">
      <c r="A12" s="31"/>
      <c r="B12" s="31"/>
      <c r="C12" s="32"/>
      <c r="D12" s="32"/>
      <c r="E12" s="32"/>
      <c r="F12" s="22"/>
      <c r="G12" s="65" t="e">
        <f>VLOOKUP($C12,'A. Common Refrigerants'!A:E,4,FALSE)</f>
        <v>#N/A</v>
      </c>
      <c r="H12" s="65" t="e">
        <f t="shared" si="0"/>
        <v>#N/A</v>
      </c>
      <c r="I12" s="22"/>
      <c r="J12" s="22"/>
      <c r="K12" s="22"/>
      <c r="L12" s="22"/>
      <c r="M12" s="22"/>
      <c r="N12" s="22"/>
      <c r="O12" s="8"/>
      <c r="P12" s="8"/>
    </row>
    <row r="13" spans="1:16" x14ac:dyDescent="0.25">
      <c r="A13" s="31"/>
      <c r="B13" s="31"/>
      <c r="C13" s="32"/>
      <c r="D13" s="32"/>
      <c r="E13" s="32"/>
      <c r="F13" s="22"/>
      <c r="G13" s="65" t="e">
        <f>VLOOKUP($C13,'A. Common Refrigerants'!A:E,4,FALSE)</f>
        <v>#N/A</v>
      </c>
      <c r="H13" s="65" t="e">
        <f t="shared" si="0"/>
        <v>#N/A</v>
      </c>
      <c r="I13" s="22"/>
      <c r="J13" s="22"/>
      <c r="K13" s="22"/>
      <c r="L13" s="22"/>
      <c r="M13" s="22"/>
      <c r="N13" s="22"/>
      <c r="O13" s="8"/>
      <c r="P13" s="8"/>
    </row>
    <row r="14" spans="1:16" x14ac:dyDescent="0.25">
      <c r="A14" s="31"/>
      <c r="B14" s="31"/>
      <c r="C14" s="32"/>
      <c r="D14" s="32"/>
      <c r="E14" s="32"/>
      <c r="F14" s="22"/>
      <c r="G14" s="65" t="e">
        <f>VLOOKUP($C14,'A. Common Refrigerants'!A:E,4,FALSE)</f>
        <v>#N/A</v>
      </c>
      <c r="H14" s="65" t="e">
        <f t="shared" si="0"/>
        <v>#N/A</v>
      </c>
      <c r="I14" s="22"/>
      <c r="J14" s="22"/>
      <c r="K14" s="22"/>
      <c r="L14" s="22"/>
      <c r="M14" s="22"/>
      <c r="N14" s="22"/>
      <c r="O14" s="8"/>
      <c r="P14" s="8"/>
    </row>
    <row r="15" spans="1:16" x14ac:dyDescent="0.25">
      <c r="A15" s="31"/>
      <c r="B15" s="31"/>
      <c r="C15" s="32"/>
      <c r="D15" s="32"/>
      <c r="E15" s="32"/>
      <c r="F15" s="22"/>
      <c r="G15" s="65" t="e">
        <f>VLOOKUP($C15,'A. Common Refrigerants'!A:E,4,FALSE)</f>
        <v>#N/A</v>
      </c>
      <c r="H15" s="65" t="e">
        <f t="shared" si="0"/>
        <v>#N/A</v>
      </c>
      <c r="I15" s="22"/>
      <c r="J15" s="22"/>
      <c r="K15" s="22"/>
      <c r="L15" s="22"/>
      <c r="M15" s="22"/>
      <c r="N15" s="22"/>
      <c r="O15" s="8"/>
      <c r="P15" s="8"/>
    </row>
    <row r="16" spans="1:16" x14ac:dyDescent="0.25">
      <c r="A16" s="31"/>
      <c r="B16" s="31"/>
      <c r="C16" s="32"/>
      <c r="D16" s="32"/>
      <c r="E16" s="22"/>
      <c r="F16" s="22"/>
      <c r="G16" s="65" t="e">
        <f>VLOOKUP($C16,'A. Common Refrigerants'!A:E,4,FALSE)</f>
        <v>#N/A</v>
      </c>
      <c r="H16" s="65" t="e">
        <f t="shared" si="0"/>
        <v>#N/A</v>
      </c>
      <c r="I16" s="22"/>
      <c r="J16" s="22"/>
      <c r="K16" s="22"/>
      <c r="L16" s="22"/>
      <c r="M16" s="22"/>
      <c r="N16" s="22"/>
      <c r="O16" s="8"/>
      <c r="P16" s="8"/>
    </row>
    <row r="17" spans="1:16" x14ac:dyDescent="0.25">
      <c r="A17" s="31"/>
      <c r="B17" s="31"/>
      <c r="C17" s="32"/>
      <c r="D17" s="32"/>
      <c r="E17" s="22"/>
      <c r="F17" s="22"/>
      <c r="G17" s="65" t="e">
        <f>VLOOKUP($C17,'A. Common Refrigerants'!A:E,4,FALSE)</f>
        <v>#N/A</v>
      </c>
      <c r="H17" s="65" t="e">
        <f t="shared" si="0"/>
        <v>#N/A</v>
      </c>
      <c r="I17" s="22"/>
      <c r="J17" s="22"/>
      <c r="K17" s="22"/>
      <c r="L17" s="22"/>
      <c r="M17" s="22"/>
      <c r="N17" s="22"/>
      <c r="O17" s="8"/>
      <c r="P17" s="8"/>
    </row>
    <row r="18" spans="1:16" x14ac:dyDescent="0.25">
      <c r="A18" s="31"/>
      <c r="B18" s="31"/>
      <c r="C18" s="32"/>
      <c r="D18" s="32"/>
      <c r="E18" s="32"/>
      <c r="F18" s="22"/>
      <c r="G18" s="65" t="e">
        <f>VLOOKUP($C18,'A. Common Refrigerants'!A:E,4,FALSE)</f>
        <v>#N/A</v>
      </c>
      <c r="H18" s="65" t="e">
        <f t="shared" si="0"/>
        <v>#N/A</v>
      </c>
      <c r="I18" s="22"/>
      <c r="J18" s="22"/>
      <c r="K18" s="22"/>
      <c r="L18" s="22"/>
      <c r="M18" s="22"/>
      <c r="N18" s="22"/>
      <c r="O18" s="8"/>
      <c r="P18" s="8"/>
    </row>
    <row r="19" spans="1:16" x14ac:dyDescent="0.25">
      <c r="A19" s="31"/>
      <c r="B19" s="31"/>
      <c r="C19" s="32"/>
      <c r="D19" s="32"/>
      <c r="E19" s="32"/>
      <c r="F19" s="22"/>
      <c r="G19" s="65" t="e">
        <f>VLOOKUP($C19,'A. Common Refrigerants'!A:E,4,FALSE)</f>
        <v>#N/A</v>
      </c>
      <c r="H19" s="65" t="e">
        <f t="shared" si="0"/>
        <v>#N/A</v>
      </c>
      <c r="I19" s="22"/>
      <c r="J19" s="22"/>
      <c r="K19" s="22"/>
      <c r="L19" s="22"/>
      <c r="M19" s="22"/>
      <c r="N19" s="22"/>
      <c r="O19" s="8"/>
      <c r="P19" s="8"/>
    </row>
    <row r="20" spans="1:16" x14ac:dyDescent="0.25">
      <c r="A20" s="31"/>
      <c r="B20" s="31"/>
      <c r="C20" s="32"/>
      <c r="D20" s="32"/>
      <c r="E20" s="32"/>
      <c r="F20" s="22"/>
      <c r="G20" s="65" t="e">
        <f>VLOOKUP($C20,'A. Common Refrigerants'!A:E,4,FALSE)</f>
        <v>#N/A</v>
      </c>
      <c r="H20" s="65" t="e">
        <f t="shared" si="0"/>
        <v>#N/A</v>
      </c>
      <c r="I20" s="22"/>
      <c r="J20" s="22"/>
      <c r="K20" s="22"/>
      <c r="L20" s="22"/>
      <c r="M20" s="22"/>
      <c r="N20" s="22"/>
      <c r="O20" s="8"/>
      <c r="P20" s="8"/>
    </row>
    <row r="21" spans="1:16" x14ac:dyDescent="0.25">
      <c r="A21" s="31"/>
      <c r="B21" s="31"/>
      <c r="C21" s="32"/>
      <c r="D21" s="32"/>
      <c r="E21" s="32"/>
      <c r="F21" s="22"/>
      <c r="G21" s="65" t="e">
        <f>VLOOKUP($C21,'A. Common Refrigerants'!A:E,4,FALSE)</f>
        <v>#N/A</v>
      </c>
      <c r="H21" s="65" t="e">
        <f t="shared" si="0"/>
        <v>#N/A</v>
      </c>
      <c r="I21" s="22"/>
      <c r="J21" s="22"/>
      <c r="K21" s="22"/>
      <c r="L21" s="22"/>
      <c r="M21" s="22"/>
      <c r="N21" s="22"/>
      <c r="O21" s="8"/>
      <c r="P21" s="8"/>
    </row>
    <row r="22" spans="1:16" x14ac:dyDescent="0.25">
      <c r="A22" s="31"/>
      <c r="B22" s="31"/>
      <c r="C22" s="32"/>
      <c r="D22" s="32"/>
      <c r="E22" s="32"/>
      <c r="F22" s="22"/>
      <c r="G22" s="65" t="e">
        <f>VLOOKUP($C22,'A. Common Refrigerants'!A:E,4,FALSE)</f>
        <v>#N/A</v>
      </c>
      <c r="H22" s="65" t="e">
        <f t="shared" si="0"/>
        <v>#N/A</v>
      </c>
      <c r="I22" s="22"/>
      <c r="J22" s="22"/>
      <c r="K22" s="22"/>
      <c r="L22" s="22"/>
      <c r="M22" s="22"/>
      <c r="N22" s="22"/>
      <c r="O22" s="8"/>
      <c r="P22" s="8"/>
    </row>
    <row r="23" spans="1:16" x14ac:dyDescent="0.25">
      <c r="A23" s="31"/>
      <c r="B23" s="31"/>
      <c r="C23" s="32"/>
      <c r="D23" s="32"/>
      <c r="E23" s="32"/>
      <c r="F23" s="22"/>
      <c r="G23" s="65" t="e">
        <f>VLOOKUP($C23,'A. Common Refrigerants'!A:E,4,FALSE)</f>
        <v>#N/A</v>
      </c>
      <c r="H23" s="65" t="e">
        <f t="shared" si="0"/>
        <v>#N/A</v>
      </c>
      <c r="I23" s="22"/>
      <c r="J23" s="22"/>
      <c r="K23" s="22"/>
      <c r="L23" s="22"/>
      <c r="M23" s="22"/>
      <c r="N23" s="22"/>
      <c r="O23" s="8"/>
      <c r="P23" s="8"/>
    </row>
    <row r="24" spans="1:16" x14ac:dyDescent="0.25">
      <c r="A24" s="31"/>
      <c r="B24" s="31"/>
      <c r="C24" s="32"/>
      <c r="D24" s="32"/>
      <c r="E24" s="32"/>
      <c r="F24" s="22"/>
      <c r="G24" s="65" t="e">
        <f>VLOOKUP($C24,'A. Common Refrigerants'!A:E,4,FALSE)</f>
        <v>#N/A</v>
      </c>
      <c r="H24" s="65" t="e">
        <f t="shared" si="0"/>
        <v>#N/A</v>
      </c>
      <c r="I24" s="22"/>
      <c r="J24" s="22"/>
      <c r="K24" s="22"/>
      <c r="L24" s="22"/>
      <c r="M24" s="22"/>
      <c r="N24" s="22"/>
      <c r="O24" s="8"/>
      <c r="P24" s="8"/>
    </row>
    <row r="25" spans="1:16" x14ac:dyDescent="0.25">
      <c r="A25" s="31"/>
      <c r="B25" s="31"/>
      <c r="C25" s="32"/>
      <c r="D25" s="32"/>
      <c r="E25" s="32"/>
      <c r="F25" s="22"/>
      <c r="G25" s="65" t="e">
        <f>VLOOKUP($C25,'A. Common Refrigerants'!A:E,4,FALSE)</f>
        <v>#N/A</v>
      </c>
      <c r="H25" s="65" t="e">
        <f t="shared" si="0"/>
        <v>#N/A</v>
      </c>
      <c r="I25" s="22"/>
      <c r="J25" s="22"/>
      <c r="K25" s="22"/>
      <c r="L25" s="22"/>
      <c r="M25" s="22"/>
      <c r="N25" s="22"/>
      <c r="O25" s="8"/>
      <c r="P25" s="8"/>
    </row>
    <row r="26" spans="1:16" x14ac:dyDescent="0.25">
      <c r="A26" s="31"/>
      <c r="B26" s="31"/>
      <c r="C26" s="32"/>
      <c r="D26" s="32"/>
      <c r="E26" s="32"/>
      <c r="F26" s="22"/>
      <c r="G26" s="65" t="e">
        <f>VLOOKUP($C26,'A. Common Refrigerants'!A:E,4,FALSE)</f>
        <v>#N/A</v>
      </c>
      <c r="H26" s="65" t="e">
        <f t="shared" si="0"/>
        <v>#N/A</v>
      </c>
      <c r="I26" s="22"/>
      <c r="J26" s="22"/>
      <c r="K26" s="22"/>
      <c r="L26" s="22"/>
      <c r="M26" s="22"/>
      <c r="N26" s="22"/>
      <c r="O26" s="8"/>
      <c r="P26" s="8"/>
    </row>
    <row r="27" spans="1:16" x14ac:dyDescent="0.25">
      <c r="A27" s="31"/>
      <c r="B27" s="31"/>
      <c r="C27" s="32"/>
      <c r="D27" s="32"/>
      <c r="E27" s="32"/>
      <c r="F27" s="22"/>
      <c r="G27" s="65" t="e">
        <f>VLOOKUP($C27,'A. Common Refrigerants'!A:E,4,FALSE)</f>
        <v>#N/A</v>
      </c>
      <c r="H27" s="65" t="e">
        <f t="shared" si="0"/>
        <v>#N/A</v>
      </c>
      <c r="I27" s="22"/>
      <c r="J27" s="22"/>
      <c r="K27" s="22"/>
      <c r="L27" s="22"/>
      <c r="M27" s="22"/>
      <c r="N27" s="22"/>
      <c r="O27" s="8"/>
      <c r="P27" s="8"/>
    </row>
    <row r="28" spans="1:16" x14ac:dyDescent="0.25">
      <c r="A28" s="31"/>
      <c r="B28" s="31"/>
      <c r="C28" s="32"/>
      <c r="D28" s="32"/>
      <c r="E28" s="32"/>
      <c r="F28" s="22"/>
      <c r="G28" s="65" t="e">
        <f>VLOOKUP($C28,'A. Common Refrigerants'!A:E,4,FALSE)</f>
        <v>#N/A</v>
      </c>
      <c r="H28" s="65" t="e">
        <f t="shared" si="0"/>
        <v>#N/A</v>
      </c>
      <c r="I28" s="22"/>
      <c r="J28" s="22"/>
      <c r="K28" s="22"/>
      <c r="L28" s="22"/>
      <c r="M28" s="22"/>
      <c r="N28" s="22"/>
      <c r="O28" s="8"/>
      <c r="P28" s="8"/>
    </row>
    <row r="29" spans="1:16" x14ac:dyDescent="0.25">
      <c r="A29" s="31"/>
      <c r="B29" s="31"/>
      <c r="C29" s="32"/>
      <c r="D29" s="32"/>
      <c r="E29" s="32"/>
      <c r="F29" s="22"/>
      <c r="G29" s="65" t="e">
        <f>VLOOKUP($C29,'A. Common Refrigerants'!A:E,4,FALSE)</f>
        <v>#N/A</v>
      </c>
      <c r="H29" s="65" t="e">
        <f t="shared" si="0"/>
        <v>#N/A</v>
      </c>
      <c r="I29" s="22"/>
      <c r="J29" s="22"/>
      <c r="K29" s="22"/>
      <c r="L29" s="22"/>
      <c r="M29" s="22"/>
      <c r="N29" s="22"/>
      <c r="O29" s="8"/>
      <c r="P29" s="8"/>
    </row>
    <row r="30" spans="1:16" x14ac:dyDescent="0.25">
      <c r="A30" s="26"/>
      <c r="B30" s="26"/>
      <c r="C30" s="32"/>
      <c r="D30" s="32"/>
      <c r="E30" s="32"/>
      <c r="F30" s="22"/>
      <c r="G30" s="65" t="e">
        <f>VLOOKUP($C30,'A. Common Refrigerants'!A:E,4,FALSE)</f>
        <v>#N/A</v>
      </c>
      <c r="H30" s="65" t="e">
        <f t="shared" si="0"/>
        <v>#N/A</v>
      </c>
      <c r="I30" s="22"/>
      <c r="J30" s="22"/>
      <c r="K30" s="22"/>
      <c r="L30" s="22"/>
      <c r="M30" s="22"/>
      <c r="N30" s="22"/>
      <c r="O30" s="34"/>
      <c r="P30" s="35"/>
    </row>
    <row r="31" spans="1:16" x14ac:dyDescent="0.25">
      <c r="A31" s="26"/>
      <c r="B31" s="26"/>
      <c r="C31" s="32"/>
      <c r="D31" s="32"/>
      <c r="E31" s="32"/>
      <c r="F31" s="22"/>
      <c r="G31" s="65" t="e">
        <f>VLOOKUP($C31,'A. Common Refrigerants'!A:E,4,FALSE)</f>
        <v>#N/A</v>
      </c>
      <c r="H31" s="65" t="e">
        <f t="shared" si="0"/>
        <v>#N/A</v>
      </c>
      <c r="I31" s="22"/>
      <c r="J31" s="22"/>
      <c r="K31" s="22"/>
      <c r="L31" s="22"/>
      <c r="M31" s="22"/>
      <c r="N31" s="22"/>
      <c r="O31" s="34"/>
      <c r="P31" s="35"/>
    </row>
    <row r="32" spans="1:16" x14ac:dyDescent="0.25">
      <c r="A32" s="26"/>
      <c r="B32" s="26"/>
      <c r="C32" s="32"/>
      <c r="D32" s="32"/>
      <c r="E32" s="32"/>
      <c r="F32" s="22"/>
      <c r="G32" s="65" t="e">
        <f>VLOOKUP($C32,'A. Common Refrigerants'!A:E,4,FALSE)</f>
        <v>#N/A</v>
      </c>
      <c r="H32" s="65" t="e">
        <f t="shared" si="0"/>
        <v>#N/A</v>
      </c>
      <c r="I32" s="22"/>
      <c r="J32" s="22"/>
      <c r="K32" s="22"/>
      <c r="L32" s="22"/>
      <c r="M32" s="22"/>
      <c r="N32" s="22"/>
      <c r="O32" s="34"/>
      <c r="P32" s="35"/>
    </row>
    <row r="33" spans="1:16" x14ac:dyDescent="0.25">
      <c r="A33" s="26"/>
      <c r="B33" s="26"/>
      <c r="C33" s="32"/>
      <c r="D33" s="32"/>
      <c r="E33" s="32"/>
      <c r="F33" s="22"/>
      <c r="G33" s="65" t="e">
        <f>VLOOKUP($C33,'A. Common Refrigerants'!A:E,4,FALSE)</f>
        <v>#N/A</v>
      </c>
      <c r="H33" s="65" t="e">
        <f t="shared" si="0"/>
        <v>#N/A</v>
      </c>
      <c r="I33" s="22"/>
      <c r="J33" s="22"/>
      <c r="K33" s="22"/>
      <c r="L33" s="22"/>
      <c r="M33" s="22"/>
      <c r="N33" s="22"/>
      <c r="O33" s="34"/>
      <c r="P33" s="35"/>
    </row>
    <row r="34" spans="1:16" x14ac:dyDescent="0.25">
      <c r="A34" s="26"/>
      <c r="B34" s="26"/>
      <c r="C34" s="32"/>
      <c r="D34" s="32"/>
      <c r="E34" s="32"/>
      <c r="F34" s="22"/>
      <c r="G34" s="65" t="e">
        <f>VLOOKUP($C34,'A. Common Refrigerants'!A:E,4,FALSE)</f>
        <v>#N/A</v>
      </c>
      <c r="H34" s="65" t="e">
        <f t="shared" si="0"/>
        <v>#N/A</v>
      </c>
      <c r="I34" s="22"/>
      <c r="J34" s="22"/>
      <c r="K34" s="22"/>
      <c r="L34" s="22"/>
      <c r="M34" s="22"/>
      <c r="N34" s="22"/>
      <c r="O34" s="34"/>
      <c r="P34" s="35"/>
    </row>
    <row r="35" spans="1:16" x14ac:dyDescent="0.25">
      <c r="A35" s="26"/>
      <c r="B35" s="26"/>
      <c r="C35" s="32"/>
      <c r="D35" s="32"/>
      <c r="E35" s="32"/>
      <c r="F35" s="22"/>
      <c r="G35" s="65" t="e">
        <f>VLOOKUP($C35,'A. Common Refrigerants'!A:E,4,FALSE)</f>
        <v>#N/A</v>
      </c>
      <c r="H35" s="65" t="e">
        <f t="shared" si="0"/>
        <v>#N/A</v>
      </c>
      <c r="I35" s="22"/>
      <c r="J35" s="22"/>
      <c r="K35" s="22"/>
      <c r="L35" s="22"/>
      <c r="M35" s="22"/>
      <c r="N35" s="22"/>
      <c r="O35" s="34"/>
      <c r="P35" s="35"/>
    </row>
    <row r="36" spans="1:16" x14ac:dyDescent="0.25">
      <c r="A36" s="26"/>
      <c r="B36" s="26"/>
      <c r="C36" s="32"/>
      <c r="D36" s="32"/>
      <c r="E36" s="32"/>
      <c r="F36" s="22"/>
      <c r="G36" s="65" t="e">
        <f>VLOOKUP($C36,'A. Common Refrigerants'!A:E,4,FALSE)</f>
        <v>#N/A</v>
      </c>
      <c r="H36" s="65" t="e">
        <f t="shared" si="0"/>
        <v>#N/A</v>
      </c>
      <c r="I36" s="22"/>
      <c r="J36" s="22"/>
      <c r="K36" s="22"/>
      <c r="L36" s="22"/>
      <c r="M36" s="22"/>
      <c r="N36" s="22"/>
      <c r="O36" s="34"/>
      <c r="P36" s="35"/>
    </row>
    <row r="37" spans="1:16" x14ac:dyDescent="0.25">
      <c r="A37" s="26"/>
      <c r="B37" s="26"/>
      <c r="C37" s="32"/>
      <c r="D37" s="32"/>
      <c r="E37" s="32"/>
      <c r="F37" s="22"/>
      <c r="G37" s="65" t="e">
        <f>VLOOKUP($C37,'A. Common Refrigerants'!A:E,4,FALSE)</f>
        <v>#N/A</v>
      </c>
      <c r="H37" s="65" t="e">
        <f t="shared" si="0"/>
        <v>#N/A</v>
      </c>
      <c r="I37" s="22"/>
      <c r="J37" s="22"/>
      <c r="K37" s="22"/>
      <c r="L37" s="22"/>
      <c r="M37" s="22"/>
      <c r="N37" s="22"/>
      <c r="O37" s="34"/>
      <c r="P37" s="35"/>
    </row>
    <row r="38" spans="1:16" x14ac:dyDescent="0.25">
      <c r="A38" s="26"/>
      <c r="B38" s="26"/>
      <c r="C38" s="32"/>
      <c r="D38" s="32"/>
      <c r="E38" s="32"/>
      <c r="F38" s="22"/>
      <c r="G38" s="65" t="e">
        <f>VLOOKUP($C38,'A. Common Refrigerants'!A:E,4,FALSE)</f>
        <v>#N/A</v>
      </c>
      <c r="H38" s="65" t="e">
        <f t="shared" si="0"/>
        <v>#N/A</v>
      </c>
      <c r="I38" s="22"/>
      <c r="J38" s="22"/>
      <c r="K38" s="22"/>
      <c r="L38" s="22"/>
      <c r="M38" s="22"/>
      <c r="N38" s="22"/>
      <c r="O38" s="34"/>
      <c r="P38" s="35"/>
    </row>
    <row r="39" spans="1:16" x14ac:dyDescent="0.25">
      <c r="A39" s="26"/>
      <c r="B39" s="26"/>
      <c r="C39" s="32"/>
      <c r="D39" s="32"/>
      <c r="E39" s="32"/>
      <c r="F39" s="22"/>
      <c r="G39" s="65" t="e">
        <f>VLOOKUP($C39,'A. Common Refrigerants'!A:E,4,FALSE)</f>
        <v>#N/A</v>
      </c>
      <c r="H39" s="65" t="e">
        <f t="shared" si="0"/>
        <v>#N/A</v>
      </c>
      <c r="I39" s="22"/>
      <c r="J39" s="22"/>
      <c r="K39" s="22"/>
      <c r="L39" s="22"/>
      <c r="M39" s="22"/>
      <c r="N39" s="22"/>
      <c r="O39" s="34"/>
      <c r="P39" s="35"/>
    </row>
    <row r="40" spans="1:16" x14ac:dyDescent="0.25">
      <c r="A40" s="26"/>
      <c r="B40" s="26"/>
      <c r="C40" s="32"/>
      <c r="D40" s="32"/>
      <c r="E40" s="32"/>
      <c r="F40" s="22"/>
      <c r="G40" s="65" t="e">
        <f>VLOOKUP($C40,'A. Common Refrigerants'!A:E,4,FALSE)</f>
        <v>#N/A</v>
      </c>
      <c r="H40" s="65" t="e">
        <f t="shared" si="0"/>
        <v>#N/A</v>
      </c>
      <c r="I40" s="22"/>
      <c r="J40" s="22"/>
      <c r="K40" s="22"/>
      <c r="L40" s="22"/>
      <c r="M40" s="22"/>
      <c r="N40" s="22"/>
      <c r="O40" s="34"/>
      <c r="P40" s="35"/>
    </row>
    <row r="41" spans="1:16" x14ac:dyDescent="0.25">
      <c r="A41" s="26"/>
      <c r="B41" s="26"/>
      <c r="C41" s="32"/>
      <c r="D41" s="32"/>
      <c r="E41" s="32"/>
      <c r="F41" s="22"/>
      <c r="G41" s="65" t="e">
        <f>VLOOKUP($C41,'A. Common Refrigerants'!A:E,4,FALSE)</f>
        <v>#N/A</v>
      </c>
      <c r="H41" s="65" t="e">
        <f t="shared" si="0"/>
        <v>#N/A</v>
      </c>
      <c r="I41" s="22"/>
      <c r="J41" s="22"/>
      <c r="K41" s="22"/>
      <c r="L41" s="22"/>
      <c r="M41" s="22"/>
      <c r="N41" s="22"/>
      <c r="O41" s="34"/>
      <c r="P41" s="35"/>
    </row>
    <row r="42" spans="1:16" x14ac:dyDescent="0.25">
      <c r="A42" s="26"/>
      <c r="B42" s="26"/>
      <c r="C42" s="32"/>
      <c r="D42" s="32"/>
      <c r="E42" s="32"/>
      <c r="F42" s="22"/>
      <c r="G42" s="65" t="e">
        <f>VLOOKUP($C42,'A. Common Refrigerants'!A:E,4,FALSE)</f>
        <v>#N/A</v>
      </c>
      <c r="H42" s="65" t="e">
        <f t="shared" si="0"/>
        <v>#N/A</v>
      </c>
      <c r="I42" s="22"/>
      <c r="J42" s="22"/>
      <c r="K42" s="22"/>
      <c r="L42" s="22"/>
      <c r="M42" s="22"/>
      <c r="N42" s="22"/>
      <c r="O42" s="34"/>
      <c r="P42" s="35"/>
    </row>
    <row r="43" spans="1:16" x14ac:dyDescent="0.25">
      <c r="A43" s="26"/>
      <c r="B43" s="26"/>
      <c r="C43" s="32"/>
      <c r="D43" s="32"/>
      <c r="E43" s="32"/>
      <c r="F43" s="22"/>
      <c r="G43" s="65" t="e">
        <f>VLOOKUP($C43,'A. Common Refrigerants'!A:E,4,FALSE)</f>
        <v>#N/A</v>
      </c>
      <c r="H43" s="65" t="e">
        <f t="shared" si="0"/>
        <v>#N/A</v>
      </c>
      <c r="I43" s="22"/>
      <c r="J43" s="22"/>
      <c r="K43" s="22"/>
      <c r="L43" s="22"/>
      <c r="M43" s="22"/>
      <c r="N43" s="22"/>
      <c r="O43" s="34"/>
      <c r="P43" s="35"/>
    </row>
    <row r="44" spans="1:16" x14ac:dyDescent="0.25">
      <c r="A44" s="26"/>
      <c r="B44" s="26"/>
      <c r="C44" s="32"/>
      <c r="D44" s="32"/>
      <c r="E44" s="32"/>
      <c r="F44" s="22"/>
      <c r="G44" s="65" t="e">
        <f>VLOOKUP($C44,'A. Common Refrigerants'!A:E,4,FALSE)</f>
        <v>#N/A</v>
      </c>
      <c r="H44" s="65" t="e">
        <f t="shared" si="0"/>
        <v>#N/A</v>
      </c>
      <c r="I44" s="22"/>
      <c r="J44" s="22"/>
      <c r="K44" s="22"/>
      <c r="L44" s="22"/>
      <c r="M44" s="22"/>
      <c r="N44" s="22"/>
      <c r="O44" s="34"/>
      <c r="P44" s="35"/>
    </row>
    <row r="45" spans="1:16" x14ac:dyDescent="0.25">
      <c r="A45" s="26"/>
      <c r="B45" s="26"/>
      <c r="C45" s="32"/>
      <c r="D45" s="32"/>
      <c r="E45" s="32"/>
      <c r="F45" s="22"/>
      <c r="G45" s="65" t="e">
        <f>VLOOKUP($C45,'A. Common Refrigerants'!A:E,4,FALSE)</f>
        <v>#N/A</v>
      </c>
      <c r="H45" s="65" t="e">
        <f t="shared" si="0"/>
        <v>#N/A</v>
      </c>
      <c r="I45" s="22"/>
      <c r="J45" s="22"/>
      <c r="K45" s="22"/>
      <c r="L45" s="22"/>
      <c r="M45" s="22"/>
      <c r="N45" s="22"/>
      <c r="O45" s="34"/>
      <c r="P45" s="35"/>
    </row>
    <row r="46" spans="1:16" x14ac:dyDescent="0.25">
      <c r="A46" s="26"/>
      <c r="B46" s="26"/>
      <c r="C46" s="32"/>
      <c r="D46" s="32"/>
      <c r="E46" s="32"/>
      <c r="F46" s="22"/>
      <c r="G46" s="65" t="e">
        <f>VLOOKUP($C46,'A. Common Refrigerants'!A:E,4,FALSE)</f>
        <v>#N/A</v>
      </c>
      <c r="H46" s="65" t="e">
        <f t="shared" si="0"/>
        <v>#N/A</v>
      </c>
      <c r="I46" s="22"/>
      <c r="J46" s="22"/>
      <c r="K46" s="22"/>
      <c r="L46" s="22"/>
      <c r="M46" s="22"/>
      <c r="N46" s="22"/>
      <c r="O46" s="34"/>
      <c r="P46" s="35"/>
    </row>
    <row r="47" spans="1:16" x14ac:dyDescent="0.25">
      <c r="A47" s="26"/>
      <c r="B47" s="26"/>
      <c r="C47" s="32"/>
      <c r="D47" s="32"/>
      <c r="E47" s="32"/>
      <c r="F47" s="22"/>
      <c r="G47" s="65" t="e">
        <f>VLOOKUP($C47,'A. Common Refrigerants'!A:E,4,FALSE)</f>
        <v>#N/A</v>
      </c>
      <c r="H47" s="65" t="e">
        <f t="shared" si="0"/>
        <v>#N/A</v>
      </c>
      <c r="I47" s="22"/>
      <c r="J47" s="22"/>
      <c r="K47" s="22"/>
      <c r="L47" s="22"/>
      <c r="M47" s="22"/>
      <c r="N47" s="22"/>
      <c r="O47" s="34"/>
      <c r="P47" s="35"/>
    </row>
    <row r="48" spans="1:16" x14ac:dyDescent="0.25">
      <c r="A48" s="26"/>
      <c r="B48" s="26"/>
      <c r="C48" s="32"/>
      <c r="D48" s="32"/>
      <c r="E48" s="32"/>
      <c r="F48" s="22"/>
      <c r="G48" s="65" t="e">
        <f>VLOOKUP($C48,'A. Common Refrigerants'!A:E,4,FALSE)</f>
        <v>#N/A</v>
      </c>
      <c r="H48" s="65" t="e">
        <f t="shared" si="0"/>
        <v>#N/A</v>
      </c>
      <c r="I48" s="22"/>
      <c r="J48" s="22"/>
      <c r="K48" s="22"/>
      <c r="L48" s="22"/>
      <c r="M48" s="22"/>
      <c r="N48" s="22"/>
      <c r="O48" s="34"/>
      <c r="P48" s="35"/>
    </row>
    <row r="49" spans="1:16" x14ac:dyDescent="0.25">
      <c r="A49" s="26"/>
      <c r="B49" s="26"/>
      <c r="C49" s="32"/>
      <c r="D49" s="32"/>
      <c r="E49" s="32"/>
      <c r="F49" s="22"/>
      <c r="G49" s="65" t="e">
        <f>VLOOKUP($C49,'A. Common Refrigerants'!A:E,4,FALSE)</f>
        <v>#N/A</v>
      </c>
      <c r="H49" s="65" t="e">
        <f t="shared" si="0"/>
        <v>#N/A</v>
      </c>
      <c r="I49" s="22"/>
      <c r="J49" s="22"/>
      <c r="K49" s="22"/>
      <c r="L49" s="22"/>
      <c r="M49" s="22"/>
      <c r="N49" s="22"/>
      <c r="O49" s="34"/>
      <c r="P49" s="35"/>
    </row>
    <row r="50" spans="1:16" x14ac:dyDescent="0.25">
      <c r="A50" s="26"/>
      <c r="B50" s="27"/>
      <c r="C50" s="39"/>
      <c r="D50" s="39"/>
      <c r="E50" s="39"/>
      <c r="F50" s="22"/>
      <c r="G50" s="65" t="e">
        <f>VLOOKUP($C50,'A. Common Refrigerants'!A:E,4,FALSE)</f>
        <v>#N/A</v>
      </c>
      <c r="H50" s="65" t="e">
        <f t="shared" si="0"/>
        <v>#N/A</v>
      </c>
      <c r="I50" s="22"/>
      <c r="J50" s="22"/>
      <c r="K50" s="22"/>
      <c r="L50" s="22"/>
      <c r="M50" s="22"/>
      <c r="N50" s="22"/>
      <c r="O50" s="34"/>
      <c r="P50" s="35"/>
    </row>
    <row r="51" spans="1:16" x14ac:dyDescent="0.25">
      <c r="A51" s="26"/>
      <c r="B51" s="26"/>
      <c r="C51" s="39"/>
      <c r="D51" s="39"/>
      <c r="E51" s="39"/>
      <c r="F51" s="22"/>
      <c r="G51" s="65" t="e">
        <f>VLOOKUP($C51,'A. Common Refrigerants'!A:E,4,FALSE)</f>
        <v>#N/A</v>
      </c>
      <c r="H51" s="65" t="e">
        <f t="shared" si="0"/>
        <v>#N/A</v>
      </c>
      <c r="I51" s="22"/>
      <c r="J51" s="22"/>
      <c r="K51" s="22"/>
      <c r="L51" s="22"/>
      <c r="M51" s="22"/>
      <c r="N51" s="22"/>
      <c r="O51" s="34"/>
      <c r="P51" s="35"/>
    </row>
    <row r="52" spans="1:16" x14ac:dyDescent="0.25">
      <c r="A52" s="26"/>
      <c r="B52" s="26"/>
      <c r="C52" s="39"/>
      <c r="D52" s="39"/>
      <c r="E52" s="39"/>
      <c r="F52" s="22"/>
      <c r="G52" s="65" t="e">
        <f>VLOOKUP($C52,'A. Common Refrigerants'!A:E,4,FALSE)</f>
        <v>#N/A</v>
      </c>
      <c r="H52" s="65" t="e">
        <f t="shared" si="0"/>
        <v>#N/A</v>
      </c>
      <c r="I52" s="22"/>
      <c r="J52" s="22"/>
      <c r="K52" s="22"/>
      <c r="L52" s="22"/>
      <c r="M52" s="22"/>
      <c r="N52" s="22"/>
      <c r="O52" s="34"/>
      <c r="P52" s="35"/>
    </row>
    <row r="53" spans="1:16" x14ac:dyDescent="0.25">
      <c r="A53" s="26"/>
      <c r="B53" s="26"/>
      <c r="C53" s="39"/>
      <c r="D53" s="39"/>
      <c r="E53" s="39"/>
      <c r="F53" s="22"/>
      <c r="G53" s="65" t="e">
        <f>VLOOKUP($C53,'A. Common Refrigerants'!A:E,4,FALSE)</f>
        <v>#N/A</v>
      </c>
      <c r="H53" s="65" t="e">
        <f t="shared" si="0"/>
        <v>#N/A</v>
      </c>
      <c r="I53" s="22"/>
      <c r="J53" s="22"/>
      <c r="K53" s="22"/>
      <c r="L53" s="22"/>
      <c r="M53" s="22"/>
      <c r="N53" s="22"/>
      <c r="O53" s="34"/>
      <c r="P53" s="35"/>
    </row>
    <row r="54" spans="1:16" x14ac:dyDescent="0.25">
      <c r="A54" s="26"/>
      <c r="B54" s="26"/>
      <c r="C54" s="39"/>
      <c r="D54" s="39"/>
      <c r="E54" s="39"/>
      <c r="F54" s="22"/>
      <c r="G54" s="65" t="e">
        <f>VLOOKUP($C54,'A. Common Refrigerants'!A:E,4,FALSE)</f>
        <v>#N/A</v>
      </c>
      <c r="H54" s="65" t="e">
        <f t="shared" si="0"/>
        <v>#N/A</v>
      </c>
      <c r="I54" s="22"/>
      <c r="J54" s="22"/>
      <c r="K54" s="22"/>
      <c r="L54" s="22"/>
      <c r="M54" s="22"/>
      <c r="N54" s="22"/>
      <c r="O54" s="34"/>
      <c r="P54" s="35"/>
    </row>
    <row r="55" spans="1:16" x14ac:dyDescent="0.25">
      <c r="A55" s="26"/>
      <c r="B55" s="26"/>
      <c r="C55" s="39"/>
      <c r="D55" s="39"/>
      <c r="E55" s="39"/>
      <c r="F55" s="22"/>
      <c r="G55" s="65" t="e">
        <f>VLOOKUP($C55,'A. Common Refrigerants'!A:E,4,FALSE)</f>
        <v>#N/A</v>
      </c>
      <c r="H55" s="65" t="e">
        <f t="shared" si="0"/>
        <v>#N/A</v>
      </c>
      <c r="I55" s="22"/>
      <c r="J55" s="22"/>
      <c r="K55" s="22"/>
      <c r="L55" s="22"/>
      <c r="M55" s="22"/>
      <c r="N55" s="22"/>
      <c r="O55" s="34"/>
      <c r="P55" s="35"/>
    </row>
    <row r="56" spans="1:16" x14ac:dyDescent="0.25">
      <c r="A56" s="26"/>
      <c r="B56" s="26"/>
      <c r="C56" s="39"/>
      <c r="D56" s="39"/>
      <c r="E56" s="39"/>
      <c r="F56" s="22"/>
      <c r="G56" s="65" t="e">
        <f>VLOOKUP($C56,'A. Common Refrigerants'!A:E,4,FALSE)</f>
        <v>#N/A</v>
      </c>
      <c r="H56" s="65" t="e">
        <f t="shared" si="0"/>
        <v>#N/A</v>
      </c>
      <c r="I56" s="22"/>
      <c r="J56" s="22"/>
      <c r="K56" s="22"/>
      <c r="L56" s="22"/>
      <c r="M56" s="22"/>
      <c r="N56" s="22"/>
      <c r="O56" s="34"/>
      <c r="P56" s="35"/>
    </row>
    <row r="57" spans="1:16" x14ac:dyDescent="0.25">
      <c r="A57" s="26"/>
      <c r="B57" s="26"/>
      <c r="C57" s="39"/>
      <c r="D57" s="39"/>
      <c r="E57" s="39"/>
      <c r="F57" s="22"/>
      <c r="G57" s="65" t="e">
        <f>VLOOKUP($C57,'A. Common Refrigerants'!A:E,4,FALSE)</f>
        <v>#N/A</v>
      </c>
      <c r="H57" s="65" t="e">
        <f t="shared" si="0"/>
        <v>#N/A</v>
      </c>
      <c r="I57" s="22"/>
      <c r="J57" s="22"/>
      <c r="K57" s="22"/>
      <c r="L57" s="22"/>
      <c r="M57" s="22"/>
      <c r="N57" s="22"/>
      <c r="O57" s="34"/>
      <c r="P57" s="35"/>
    </row>
    <row r="58" spans="1:16" x14ac:dyDescent="0.25">
      <c r="A58" s="26"/>
      <c r="B58" s="26"/>
      <c r="C58" s="39"/>
      <c r="D58" s="39"/>
      <c r="E58" s="39"/>
      <c r="F58" s="22"/>
      <c r="G58" s="65" t="e">
        <f>VLOOKUP($C58,'A. Common Refrigerants'!A:E,4,FALSE)</f>
        <v>#N/A</v>
      </c>
      <c r="H58" s="65" t="e">
        <f t="shared" si="0"/>
        <v>#N/A</v>
      </c>
      <c r="I58" s="22"/>
      <c r="J58" s="22"/>
      <c r="K58" s="22"/>
      <c r="L58" s="22"/>
      <c r="M58" s="22"/>
      <c r="N58" s="22"/>
      <c r="O58" s="34"/>
      <c r="P58" s="35"/>
    </row>
    <row r="59" spans="1:16" x14ac:dyDescent="0.25">
      <c r="A59" s="27"/>
      <c r="B59" s="27"/>
      <c r="C59" s="39"/>
      <c r="D59" s="39"/>
      <c r="E59" s="39"/>
      <c r="F59" s="22"/>
      <c r="G59" s="65" t="e">
        <f>VLOOKUP($C59,'A. Common Refrigerants'!A:E,4,FALSE)</f>
        <v>#N/A</v>
      </c>
      <c r="H59" s="65" t="e">
        <f t="shared" si="0"/>
        <v>#N/A</v>
      </c>
      <c r="I59" s="22"/>
      <c r="J59" s="22"/>
      <c r="K59" s="22"/>
      <c r="L59" s="22"/>
      <c r="M59" s="22"/>
      <c r="N59" s="22"/>
      <c r="O59" s="34"/>
      <c r="P59" s="35"/>
    </row>
    <row r="60" spans="1:16" x14ac:dyDescent="0.25">
      <c r="A60" s="26"/>
      <c r="B60" s="26"/>
      <c r="C60" s="39"/>
      <c r="D60" s="39"/>
      <c r="E60" s="39"/>
      <c r="F60" s="22"/>
      <c r="G60" s="65" t="e">
        <f>VLOOKUP($C60,'A. Common Refrigerants'!A:E,4,FALSE)</f>
        <v>#N/A</v>
      </c>
      <c r="H60" s="65" t="e">
        <f t="shared" si="0"/>
        <v>#N/A</v>
      </c>
      <c r="I60" s="22"/>
      <c r="J60" s="22"/>
      <c r="K60" s="22"/>
      <c r="L60" s="22"/>
      <c r="M60" s="22"/>
      <c r="N60" s="22"/>
      <c r="O60" s="34"/>
      <c r="P60" s="35"/>
    </row>
    <row r="61" spans="1:16" x14ac:dyDescent="0.25">
      <c r="A61" s="26"/>
      <c r="B61" s="26"/>
      <c r="C61" s="39"/>
      <c r="D61" s="39"/>
      <c r="E61" s="39"/>
      <c r="F61" s="22"/>
      <c r="G61" s="65" t="e">
        <f>VLOOKUP($C61,'A. Common Refrigerants'!A:E,4,FALSE)</f>
        <v>#N/A</v>
      </c>
      <c r="H61" s="65" t="e">
        <f t="shared" si="0"/>
        <v>#N/A</v>
      </c>
      <c r="I61" s="22"/>
      <c r="J61" s="22"/>
      <c r="K61" s="22"/>
      <c r="L61" s="22"/>
      <c r="M61" s="22"/>
      <c r="N61" s="22"/>
      <c r="O61" s="34"/>
      <c r="P61" s="35"/>
    </row>
    <row r="62" spans="1:16" x14ac:dyDescent="0.25">
      <c r="A62" s="26"/>
      <c r="B62" s="26"/>
      <c r="C62" s="39"/>
      <c r="D62" s="39"/>
      <c r="E62" s="39"/>
      <c r="F62" s="22"/>
      <c r="G62" s="65" t="e">
        <f>VLOOKUP($C62,'A. Common Refrigerants'!A:E,4,FALSE)</f>
        <v>#N/A</v>
      </c>
      <c r="H62" s="65" t="e">
        <f t="shared" si="0"/>
        <v>#N/A</v>
      </c>
      <c r="I62" s="22"/>
      <c r="J62" s="22"/>
      <c r="K62" s="22"/>
      <c r="L62" s="22"/>
      <c r="M62" s="22"/>
      <c r="N62" s="22"/>
      <c r="O62" s="34"/>
      <c r="P62" s="35"/>
    </row>
    <row r="63" spans="1:16" x14ac:dyDescent="0.25">
      <c r="A63" s="26"/>
      <c r="B63" s="26"/>
      <c r="C63" s="39"/>
      <c r="D63" s="39"/>
      <c r="E63" s="39"/>
      <c r="F63" s="22"/>
      <c r="G63" s="65" t="e">
        <f>VLOOKUP($C63,'A. Common Refrigerants'!A:E,4,FALSE)</f>
        <v>#N/A</v>
      </c>
      <c r="H63" s="65" t="e">
        <f t="shared" si="0"/>
        <v>#N/A</v>
      </c>
      <c r="I63" s="22"/>
      <c r="J63" s="22"/>
      <c r="K63" s="22"/>
      <c r="L63" s="22"/>
      <c r="M63" s="22"/>
      <c r="N63" s="22"/>
      <c r="O63" s="34"/>
      <c r="P63" s="35"/>
    </row>
    <row r="64" spans="1:16" x14ac:dyDescent="0.25">
      <c r="A64" s="26"/>
      <c r="B64" s="26"/>
      <c r="C64" s="39"/>
      <c r="D64" s="39"/>
      <c r="E64" s="39"/>
      <c r="F64" s="22"/>
      <c r="G64" s="65" t="e">
        <f>VLOOKUP($C64,'A. Common Refrigerants'!A:E,4,FALSE)</f>
        <v>#N/A</v>
      </c>
      <c r="H64" s="65" t="e">
        <f t="shared" si="0"/>
        <v>#N/A</v>
      </c>
      <c r="I64" s="22"/>
      <c r="J64" s="22"/>
      <c r="K64" s="22"/>
      <c r="L64" s="22"/>
      <c r="M64" s="22"/>
      <c r="N64" s="22"/>
      <c r="O64" s="34"/>
      <c r="P64" s="35"/>
    </row>
    <row r="65" spans="1:16" x14ac:dyDescent="0.25">
      <c r="A65" s="26"/>
      <c r="B65" s="26"/>
      <c r="C65" s="39"/>
      <c r="D65" s="39"/>
      <c r="E65" s="39"/>
      <c r="F65" s="22"/>
      <c r="G65" s="65" t="e">
        <f>VLOOKUP($C65,'A. Common Refrigerants'!A:E,4,FALSE)</f>
        <v>#N/A</v>
      </c>
      <c r="H65" s="65" t="e">
        <f t="shared" si="0"/>
        <v>#N/A</v>
      </c>
      <c r="I65" s="22"/>
      <c r="J65" s="22"/>
      <c r="K65" s="22"/>
      <c r="L65" s="22"/>
      <c r="M65" s="22"/>
      <c r="N65" s="22"/>
      <c r="O65" s="34"/>
      <c r="P65" s="35"/>
    </row>
    <row r="66" spans="1:16" x14ac:dyDescent="0.25">
      <c r="A66" s="27"/>
      <c r="B66" s="27"/>
      <c r="C66" s="39"/>
      <c r="D66" s="39"/>
      <c r="E66" s="39"/>
      <c r="F66" s="22"/>
      <c r="G66" s="65" t="e">
        <f>VLOOKUP($C66,'A. Common Refrigerants'!A:E,4,FALSE)</f>
        <v>#N/A</v>
      </c>
      <c r="H66" s="65" t="e">
        <f t="shared" si="0"/>
        <v>#N/A</v>
      </c>
      <c r="I66" s="22"/>
      <c r="J66" s="22"/>
      <c r="K66" s="22"/>
      <c r="L66" s="22"/>
      <c r="M66" s="22"/>
      <c r="N66" s="22"/>
      <c r="O66" s="34"/>
      <c r="P66" s="35"/>
    </row>
    <row r="67" spans="1:16" x14ac:dyDescent="0.25">
      <c r="A67" s="26"/>
      <c r="B67" s="26"/>
      <c r="C67" s="39"/>
      <c r="D67" s="39"/>
      <c r="E67" s="39"/>
      <c r="F67" s="22"/>
      <c r="G67" s="65" t="e">
        <f>VLOOKUP($C67,'A. Common Refrigerants'!A:E,4,FALSE)</f>
        <v>#N/A</v>
      </c>
      <c r="H67" s="65" t="e">
        <f t="shared" si="0"/>
        <v>#N/A</v>
      </c>
      <c r="I67" s="22"/>
      <c r="J67" s="22"/>
      <c r="K67" s="22"/>
      <c r="L67" s="22"/>
      <c r="M67" s="22"/>
      <c r="N67" s="22"/>
      <c r="O67" s="34"/>
      <c r="P67" s="35"/>
    </row>
    <row r="68" spans="1:16" x14ac:dyDescent="0.25">
      <c r="A68" s="26"/>
      <c r="B68" s="26"/>
      <c r="C68" s="39"/>
      <c r="D68" s="39"/>
      <c r="E68" s="39"/>
      <c r="F68" s="22"/>
      <c r="G68" s="65" t="e">
        <f>VLOOKUP($C68,'A. Common Refrigerants'!A:E,4,FALSE)</f>
        <v>#N/A</v>
      </c>
      <c r="H68" s="65" t="e">
        <f t="shared" si="0"/>
        <v>#N/A</v>
      </c>
      <c r="I68" s="22"/>
      <c r="J68" s="22"/>
      <c r="K68" s="22"/>
      <c r="L68" s="22"/>
      <c r="M68" s="22"/>
      <c r="N68" s="22"/>
      <c r="O68" s="34"/>
      <c r="P68" s="35"/>
    </row>
    <row r="69" spans="1:16" x14ac:dyDescent="0.25">
      <c r="A69" s="26"/>
      <c r="B69" s="26"/>
      <c r="C69" s="39"/>
      <c r="D69" s="39"/>
      <c r="E69" s="39"/>
      <c r="F69" s="22"/>
      <c r="G69" s="65" t="e">
        <f>VLOOKUP($C69,'A. Common Refrigerants'!A:E,4,FALSE)</f>
        <v>#N/A</v>
      </c>
      <c r="H69" s="65" t="e">
        <f t="shared" si="0"/>
        <v>#N/A</v>
      </c>
      <c r="I69" s="22"/>
      <c r="J69" s="22"/>
      <c r="K69" s="22"/>
      <c r="L69" s="22"/>
      <c r="M69" s="22"/>
      <c r="N69" s="22"/>
      <c r="O69" s="34"/>
      <c r="P69" s="35"/>
    </row>
    <row r="70" spans="1:16" x14ac:dyDescent="0.25">
      <c r="A70" s="28"/>
      <c r="B70" s="26"/>
      <c r="C70" s="39"/>
      <c r="D70" s="39"/>
      <c r="E70" s="39"/>
      <c r="F70" s="22"/>
      <c r="G70" s="65" t="e">
        <f>VLOOKUP($C70,'A. Common Refrigerants'!A:E,4,FALSE)</f>
        <v>#N/A</v>
      </c>
      <c r="H70" s="65" t="e">
        <f t="shared" si="0"/>
        <v>#N/A</v>
      </c>
      <c r="I70" s="22"/>
      <c r="J70" s="22"/>
      <c r="K70" s="22"/>
      <c r="L70" s="22"/>
      <c r="M70" s="22"/>
      <c r="N70" s="22"/>
      <c r="O70" s="34"/>
      <c r="P70" s="35"/>
    </row>
    <row r="71" spans="1:16" x14ac:dyDescent="0.25">
      <c r="A71" s="26"/>
      <c r="B71" s="26"/>
      <c r="C71" s="39"/>
      <c r="D71" s="39"/>
      <c r="E71" s="39"/>
      <c r="F71" s="22"/>
      <c r="G71" s="65" t="e">
        <f>VLOOKUP($C71,'A. Common Refrigerants'!A:E,4,FALSE)</f>
        <v>#N/A</v>
      </c>
      <c r="H71" s="65" t="e">
        <f t="shared" si="0"/>
        <v>#N/A</v>
      </c>
      <c r="I71" s="22"/>
      <c r="J71" s="22"/>
      <c r="K71" s="22"/>
      <c r="L71" s="22"/>
      <c r="M71" s="22"/>
      <c r="N71" s="22"/>
      <c r="O71" s="34"/>
      <c r="P71" s="35"/>
    </row>
    <row r="72" spans="1:16" x14ac:dyDescent="0.25">
      <c r="A72" s="27"/>
      <c r="B72" s="27"/>
      <c r="C72" s="39"/>
      <c r="D72" s="39"/>
      <c r="E72" s="39"/>
      <c r="F72" s="22"/>
      <c r="G72" s="65" t="e">
        <f>VLOOKUP($C72,'A. Common Refrigerants'!A:E,4,FALSE)</f>
        <v>#N/A</v>
      </c>
      <c r="H72" s="65" t="e">
        <f t="shared" si="0"/>
        <v>#N/A</v>
      </c>
      <c r="I72" s="22"/>
      <c r="J72" s="22"/>
      <c r="K72" s="22"/>
      <c r="L72" s="22"/>
      <c r="M72" s="22"/>
      <c r="N72" s="22"/>
      <c r="O72" s="34"/>
      <c r="P72" s="35"/>
    </row>
    <row r="73" spans="1:16" x14ac:dyDescent="0.25">
      <c r="A73" s="26"/>
      <c r="B73" s="26"/>
      <c r="C73" s="39"/>
      <c r="D73" s="39"/>
      <c r="E73" s="39"/>
      <c r="F73" s="22"/>
      <c r="G73" s="65" t="e">
        <f>VLOOKUP($C73,'A. Common Refrigerants'!A:E,4,FALSE)</f>
        <v>#N/A</v>
      </c>
      <c r="H73" s="65" t="e">
        <f t="shared" ref="H73:H136" si="1">(E73/1000)*G73</f>
        <v>#N/A</v>
      </c>
      <c r="I73" s="22"/>
      <c r="J73" s="22"/>
      <c r="K73" s="22"/>
      <c r="L73" s="22"/>
      <c r="M73" s="22"/>
      <c r="N73" s="22"/>
      <c r="O73" s="34"/>
      <c r="P73" s="35"/>
    </row>
    <row r="74" spans="1:16" x14ac:dyDescent="0.25">
      <c r="A74" s="26"/>
      <c r="B74" s="26"/>
      <c r="C74" s="39"/>
      <c r="D74" s="39"/>
      <c r="E74" s="39"/>
      <c r="F74" s="22"/>
      <c r="G74" s="65" t="e">
        <f>VLOOKUP($C74,'A. Common Refrigerants'!A:E,4,FALSE)</f>
        <v>#N/A</v>
      </c>
      <c r="H74" s="65" t="e">
        <f t="shared" si="1"/>
        <v>#N/A</v>
      </c>
      <c r="I74" s="22"/>
      <c r="J74" s="22"/>
      <c r="K74" s="22"/>
      <c r="L74" s="22"/>
      <c r="M74" s="22"/>
      <c r="N74" s="22"/>
      <c r="O74" s="34"/>
      <c r="P74" s="35"/>
    </row>
    <row r="75" spans="1:16" x14ac:dyDescent="0.25">
      <c r="A75" s="26"/>
      <c r="B75" s="26"/>
      <c r="C75" s="39"/>
      <c r="D75" s="39"/>
      <c r="E75" s="39"/>
      <c r="F75" s="22"/>
      <c r="G75" s="65" t="e">
        <f>VLOOKUP($C75,'A. Common Refrigerants'!A:E,4,FALSE)</f>
        <v>#N/A</v>
      </c>
      <c r="H75" s="65" t="e">
        <f t="shared" si="1"/>
        <v>#N/A</v>
      </c>
      <c r="I75" s="22"/>
      <c r="J75" s="22"/>
      <c r="K75" s="22"/>
      <c r="L75" s="22"/>
      <c r="M75" s="22"/>
      <c r="N75" s="22"/>
      <c r="O75" s="34"/>
      <c r="P75" s="35"/>
    </row>
    <row r="76" spans="1:16" x14ac:dyDescent="0.25">
      <c r="A76" s="26"/>
      <c r="B76" s="26"/>
      <c r="C76" s="39"/>
      <c r="D76" s="39"/>
      <c r="E76" s="39"/>
      <c r="F76" s="22"/>
      <c r="G76" s="65" t="e">
        <f>VLOOKUP($C76,'A. Common Refrigerants'!A:E,4,FALSE)</f>
        <v>#N/A</v>
      </c>
      <c r="H76" s="65" t="e">
        <f t="shared" si="1"/>
        <v>#N/A</v>
      </c>
      <c r="I76" s="22"/>
      <c r="J76" s="22"/>
      <c r="K76" s="22"/>
      <c r="L76" s="22"/>
      <c r="M76" s="22"/>
      <c r="N76" s="22"/>
      <c r="O76" s="34"/>
      <c r="P76" s="35"/>
    </row>
    <row r="77" spans="1:16" x14ac:dyDescent="0.25">
      <c r="A77" s="26"/>
      <c r="B77" s="26"/>
      <c r="C77" s="39"/>
      <c r="D77" s="39"/>
      <c r="E77" s="39"/>
      <c r="F77" s="22"/>
      <c r="G77" s="65" t="e">
        <f>VLOOKUP($C77,'A. Common Refrigerants'!A:E,4,FALSE)</f>
        <v>#N/A</v>
      </c>
      <c r="H77" s="65" t="e">
        <f t="shared" si="1"/>
        <v>#N/A</v>
      </c>
      <c r="I77" s="22"/>
      <c r="J77" s="22"/>
      <c r="K77" s="22"/>
      <c r="L77" s="22"/>
      <c r="M77" s="22"/>
      <c r="N77" s="22"/>
      <c r="O77" s="34"/>
      <c r="P77" s="35"/>
    </row>
    <row r="78" spans="1:16" x14ac:dyDescent="0.25">
      <c r="A78" s="26"/>
      <c r="B78" s="26"/>
      <c r="C78" s="39"/>
      <c r="D78" s="39"/>
      <c r="E78" s="39"/>
      <c r="F78" s="22"/>
      <c r="G78" s="65" t="e">
        <f>VLOOKUP($C78,'A. Common Refrigerants'!A:E,4,FALSE)</f>
        <v>#N/A</v>
      </c>
      <c r="H78" s="65" t="e">
        <f t="shared" si="1"/>
        <v>#N/A</v>
      </c>
      <c r="I78" s="22"/>
      <c r="J78" s="22"/>
      <c r="K78" s="22"/>
      <c r="L78" s="22"/>
      <c r="M78" s="22"/>
      <c r="N78" s="22"/>
      <c r="O78" s="34"/>
      <c r="P78" s="35"/>
    </row>
    <row r="79" spans="1:16" x14ac:dyDescent="0.25">
      <c r="A79" s="26"/>
      <c r="B79" s="26"/>
      <c r="C79" s="39"/>
      <c r="D79" s="39"/>
      <c r="E79" s="39"/>
      <c r="F79" s="22"/>
      <c r="G79" s="65" t="e">
        <f>VLOOKUP($C79,'A. Common Refrigerants'!A:E,4,FALSE)</f>
        <v>#N/A</v>
      </c>
      <c r="H79" s="65" t="e">
        <f t="shared" si="1"/>
        <v>#N/A</v>
      </c>
      <c r="I79" s="22"/>
      <c r="J79" s="22"/>
      <c r="K79" s="22"/>
      <c r="L79" s="22"/>
      <c r="M79" s="22"/>
      <c r="N79" s="22"/>
      <c r="O79" s="34"/>
      <c r="P79" s="35"/>
    </row>
    <row r="80" spans="1:16" x14ac:dyDescent="0.25">
      <c r="A80" s="26"/>
      <c r="B80" s="26"/>
      <c r="C80" s="39"/>
      <c r="D80" s="39"/>
      <c r="E80" s="39"/>
      <c r="F80" s="22"/>
      <c r="G80" s="65" t="e">
        <f>VLOOKUP($C80,'A. Common Refrigerants'!A:E,4,FALSE)</f>
        <v>#N/A</v>
      </c>
      <c r="H80" s="65" t="e">
        <f t="shared" si="1"/>
        <v>#N/A</v>
      </c>
      <c r="I80" s="22"/>
      <c r="J80" s="22"/>
      <c r="K80" s="22"/>
      <c r="L80" s="22"/>
      <c r="M80" s="22"/>
      <c r="N80" s="22"/>
      <c r="O80" s="34"/>
      <c r="P80" s="35"/>
    </row>
    <row r="81" spans="1:16" x14ac:dyDescent="0.25">
      <c r="A81" s="26"/>
      <c r="B81" s="26"/>
      <c r="C81" s="39"/>
      <c r="D81" s="39"/>
      <c r="E81" s="39"/>
      <c r="F81" s="22"/>
      <c r="G81" s="65" t="e">
        <f>VLOOKUP($C81,'A. Common Refrigerants'!A:E,4,FALSE)</f>
        <v>#N/A</v>
      </c>
      <c r="H81" s="65" t="e">
        <f t="shared" si="1"/>
        <v>#N/A</v>
      </c>
      <c r="I81" s="22"/>
      <c r="J81" s="22"/>
      <c r="K81" s="22"/>
      <c r="L81" s="22"/>
      <c r="M81" s="22"/>
      <c r="N81" s="22"/>
      <c r="O81" s="34"/>
      <c r="P81" s="35"/>
    </row>
    <row r="82" spans="1:16" x14ac:dyDescent="0.25">
      <c r="A82" s="26"/>
      <c r="B82" s="26"/>
      <c r="C82" s="39"/>
      <c r="D82" s="39"/>
      <c r="E82" s="39"/>
      <c r="F82" s="22"/>
      <c r="G82" s="65" t="e">
        <f>VLOOKUP($C82,'A. Common Refrigerants'!A:E,4,FALSE)</f>
        <v>#N/A</v>
      </c>
      <c r="H82" s="65" t="e">
        <f t="shared" si="1"/>
        <v>#N/A</v>
      </c>
      <c r="I82" s="22"/>
      <c r="J82" s="22"/>
      <c r="K82" s="22"/>
      <c r="L82" s="22"/>
      <c r="M82" s="22"/>
      <c r="N82" s="22"/>
      <c r="O82" s="34"/>
      <c r="P82" s="35"/>
    </row>
    <row r="83" spans="1:16" x14ac:dyDescent="0.25">
      <c r="A83" s="26"/>
      <c r="B83" s="26"/>
      <c r="C83" s="39"/>
      <c r="D83" s="39"/>
      <c r="E83" s="39"/>
      <c r="F83" s="22"/>
      <c r="G83" s="65" t="e">
        <f>VLOOKUP($C83,'A. Common Refrigerants'!A:E,4,FALSE)</f>
        <v>#N/A</v>
      </c>
      <c r="H83" s="65" t="e">
        <f t="shared" si="1"/>
        <v>#N/A</v>
      </c>
      <c r="I83" s="22"/>
      <c r="J83" s="22"/>
      <c r="K83" s="22"/>
      <c r="L83" s="22"/>
      <c r="M83" s="22"/>
      <c r="N83" s="22"/>
      <c r="O83" s="34"/>
      <c r="P83" s="35"/>
    </row>
    <row r="84" spans="1:16" x14ac:dyDescent="0.25">
      <c r="A84" s="26"/>
      <c r="B84" s="26"/>
      <c r="C84" s="39"/>
      <c r="D84" s="39"/>
      <c r="E84" s="39"/>
      <c r="F84" s="22"/>
      <c r="G84" s="65" t="e">
        <f>VLOOKUP($C84,'A. Common Refrigerants'!A:E,4,FALSE)</f>
        <v>#N/A</v>
      </c>
      <c r="H84" s="65" t="e">
        <f t="shared" si="1"/>
        <v>#N/A</v>
      </c>
      <c r="I84" s="22"/>
      <c r="J84" s="22"/>
      <c r="K84" s="22"/>
      <c r="L84" s="22"/>
      <c r="M84" s="22"/>
      <c r="N84" s="22"/>
      <c r="O84" s="34"/>
      <c r="P84" s="35"/>
    </row>
    <row r="85" spans="1:16" x14ac:dyDescent="0.25">
      <c r="A85" s="26"/>
      <c r="B85" s="26"/>
      <c r="C85" s="39"/>
      <c r="D85" s="39"/>
      <c r="E85" s="39"/>
      <c r="F85" s="22"/>
      <c r="G85" s="65" t="e">
        <f>VLOOKUP($C85,'A. Common Refrigerants'!A:E,4,FALSE)</f>
        <v>#N/A</v>
      </c>
      <c r="H85" s="65" t="e">
        <f t="shared" si="1"/>
        <v>#N/A</v>
      </c>
      <c r="I85" s="22"/>
      <c r="J85" s="22"/>
      <c r="K85" s="22"/>
      <c r="L85" s="22"/>
      <c r="M85" s="22"/>
      <c r="N85" s="22"/>
      <c r="O85" s="34"/>
      <c r="P85" s="35"/>
    </row>
    <row r="86" spans="1:16" x14ac:dyDescent="0.25">
      <c r="A86" s="27"/>
      <c r="B86" s="26"/>
      <c r="C86" s="32"/>
      <c r="D86" s="32"/>
      <c r="E86" s="32"/>
      <c r="F86" s="22"/>
      <c r="G86" s="65" t="e">
        <f>VLOOKUP($C86,'A. Common Refrigerants'!A:E,4,FALSE)</f>
        <v>#N/A</v>
      </c>
      <c r="H86" s="65" t="e">
        <f t="shared" si="1"/>
        <v>#N/A</v>
      </c>
      <c r="I86" s="22"/>
      <c r="J86" s="22"/>
      <c r="K86" s="22"/>
      <c r="L86" s="22"/>
      <c r="M86" s="22"/>
      <c r="N86" s="22"/>
      <c r="O86" s="34"/>
      <c r="P86" s="35"/>
    </row>
    <row r="87" spans="1:16" x14ac:dyDescent="0.25">
      <c r="A87" s="26"/>
      <c r="B87" s="26"/>
      <c r="C87" s="32"/>
      <c r="D87" s="32"/>
      <c r="E87" s="32"/>
      <c r="F87" s="22"/>
      <c r="G87" s="65" t="e">
        <f>VLOOKUP($C87,'A. Common Refrigerants'!A:E,4,FALSE)</f>
        <v>#N/A</v>
      </c>
      <c r="H87" s="65" t="e">
        <f t="shared" si="1"/>
        <v>#N/A</v>
      </c>
      <c r="I87" s="22"/>
      <c r="J87" s="22"/>
      <c r="K87" s="22"/>
      <c r="L87" s="22"/>
      <c r="M87" s="22"/>
      <c r="N87" s="22"/>
      <c r="O87" s="34"/>
      <c r="P87" s="35"/>
    </row>
    <row r="88" spans="1:16" x14ac:dyDescent="0.25">
      <c r="A88" s="27"/>
      <c r="B88" s="26"/>
      <c r="C88" s="32"/>
      <c r="D88" s="32"/>
      <c r="E88" s="32"/>
      <c r="F88" s="22"/>
      <c r="G88" s="65" t="e">
        <f>VLOOKUP($C88,'A. Common Refrigerants'!A:E,4,FALSE)</f>
        <v>#N/A</v>
      </c>
      <c r="H88" s="65" t="e">
        <f t="shared" si="1"/>
        <v>#N/A</v>
      </c>
      <c r="I88" s="22"/>
      <c r="J88" s="22"/>
      <c r="K88" s="22"/>
      <c r="L88" s="22"/>
      <c r="M88" s="22"/>
      <c r="N88" s="22"/>
      <c r="O88" s="34"/>
      <c r="P88" s="35"/>
    </row>
    <row r="89" spans="1:16" x14ac:dyDescent="0.25">
      <c r="A89" s="26"/>
      <c r="B89" s="26"/>
      <c r="C89" s="32"/>
      <c r="D89" s="32"/>
      <c r="E89" s="32"/>
      <c r="F89" s="22"/>
      <c r="G89" s="65" t="e">
        <f>VLOOKUP($C89,'A. Common Refrigerants'!A:E,4,FALSE)</f>
        <v>#N/A</v>
      </c>
      <c r="H89" s="65" t="e">
        <f t="shared" si="1"/>
        <v>#N/A</v>
      </c>
      <c r="I89" s="22"/>
      <c r="J89" s="22"/>
      <c r="K89" s="22"/>
      <c r="L89" s="22"/>
      <c r="M89" s="22"/>
      <c r="N89" s="22"/>
      <c r="O89" s="34"/>
      <c r="P89" s="35"/>
    </row>
    <row r="90" spans="1:16" x14ac:dyDescent="0.25">
      <c r="A90" s="27"/>
      <c r="B90" s="26"/>
      <c r="C90" s="32"/>
      <c r="D90" s="32"/>
      <c r="E90" s="32"/>
      <c r="F90" s="22"/>
      <c r="G90" s="65" t="e">
        <f>VLOOKUP($C90,'A. Common Refrigerants'!A:E,4,FALSE)</f>
        <v>#N/A</v>
      </c>
      <c r="H90" s="65" t="e">
        <f t="shared" si="1"/>
        <v>#N/A</v>
      </c>
      <c r="I90" s="22"/>
      <c r="J90" s="22"/>
      <c r="K90" s="22"/>
      <c r="L90" s="22"/>
      <c r="M90" s="22"/>
      <c r="N90" s="22"/>
      <c r="O90" s="34"/>
      <c r="P90" s="8"/>
    </row>
    <row r="91" spans="1:16" x14ac:dyDescent="0.25">
      <c r="A91" s="26"/>
      <c r="B91" s="26"/>
      <c r="C91" s="32"/>
      <c r="D91" s="32"/>
      <c r="E91" s="32"/>
      <c r="F91" s="22"/>
      <c r="G91" s="65" t="e">
        <f>VLOOKUP($C91,'A. Common Refrigerants'!A:E,4,FALSE)</f>
        <v>#N/A</v>
      </c>
      <c r="H91" s="65" t="e">
        <f t="shared" si="1"/>
        <v>#N/A</v>
      </c>
      <c r="I91" s="22"/>
      <c r="J91" s="22"/>
      <c r="K91" s="22"/>
      <c r="L91" s="22"/>
      <c r="M91" s="22"/>
      <c r="N91" s="22"/>
      <c r="O91" s="34"/>
      <c r="P91" s="8"/>
    </row>
    <row r="92" spans="1:16" x14ac:dyDescent="0.25">
      <c r="A92" s="27"/>
      <c r="B92" s="26"/>
      <c r="C92" s="32"/>
      <c r="D92" s="32"/>
      <c r="E92" s="32"/>
      <c r="F92" s="22"/>
      <c r="G92" s="65" t="e">
        <f>VLOOKUP($C92,'A. Common Refrigerants'!A:E,4,FALSE)</f>
        <v>#N/A</v>
      </c>
      <c r="H92" s="65" t="e">
        <f t="shared" si="1"/>
        <v>#N/A</v>
      </c>
      <c r="I92" s="22"/>
      <c r="J92" s="22"/>
      <c r="K92" s="22"/>
      <c r="L92" s="22"/>
      <c r="M92" s="22"/>
      <c r="N92" s="22"/>
      <c r="O92" s="34"/>
      <c r="P92" s="35"/>
    </row>
    <row r="93" spans="1:16" x14ac:dyDescent="0.25">
      <c r="A93" s="26"/>
      <c r="B93" s="26"/>
      <c r="C93" s="32"/>
      <c r="D93" s="32"/>
      <c r="E93" s="32"/>
      <c r="F93" s="22"/>
      <c r="G93" s="65" t="e">
        <f>VLOOKUP($C93,'A. Common Refrigerants'!A:E,4,FALSE)</f>
        <v>#N/A</v>
      </c>
      <c r="H93" s="65" t="e">
        <f t="shared" si="1"/>
        <v>#N/A</v>
      </c>
      <c r="I93" s="22"/>
      <c r="J93" s="22"/>
      <c r="K93" s="22"/>
      <c r="L93" s="22"/>
      <c r="M93" s="22"/>
      <c r="N93" s="22"/>
      <c r="O93" s="34"/>
      <c r="P93" s="35"/>
    </row>
    <row r="94" spans="1:16" x14ac:dyDescent="0.25">
      <c r="A94" s="27"/>
      <c r="B94" s="26"/>
      <c r="C94" s="32"/>
      <c r="D94" s="32"/>
      <c r="E94" s="32"/>
      <c r="F94" s="22"/>
      <c r="G94" s="65" t="e">
        <f>VLOOKUP($C94,'A. Common Refrigerants'!A:E,4,FALSE)</f>
        <v>#N/A</v>
      </c>
      <c r="H94" s="65" t="e">
        <f t="shared" si="1"/>
        <v>#N/A</v>
      </c>
      <c r="I94" s="22"/>
      <c r="J94" s="22"/>
      <c r="K94" s="22"/>
      <c r="L94" s="22"/>
      <c r="M94" s="22"/>
      <c r="N94" s="22"/>
      <c r="O94" s="34"/>
      <c r="P94" s="35"/>
    </row>
    <row r="95" spans="1:16" x14ac:dyDescent="0.25">
      <c r="A95" s="26"/>
      <c r="B95" s="26"/>
      <c r="C95" s="32"/>
      <c r="D95" s="32"/>
      <c r="E95" s="32"/>
      <c r="F95" s="22"/>
      <c r="G95" s="65" t="e">
        <f>VLOOKUP($C95,'A. Common Refrigerants'!A:E,4,FALSE)</f>
        <v>#N/A</v>
      </c>
      <c r="H95" s="65" t="e">
        <f t="shared" si="1"/>
        <v>#N/A</v>
      </c>
      <c r="I95" s="22"/>
      <c r="J95" s="22"/>
      <c r="K95" s="22"/>
      <c r="L95" s="22"/>
      <c r="M95" s="22"/>
      <c r="N95" s="22"/>
      <c r="O95" s="34"/>
      <c r="P95" s="35"/>
    </row>
    <row r="96" spans="1:16" s="25" customFormat="1" x14ac:dyDescent="0.25">
      <c r="A96" s="26"/>
      <c r="B96" s="26"/>
      <c r="C96" s="32"/>
      <c r="D96" s="32"/>
      <c r="E96" s="32"/>
      <c r="F96" s="22"/>
      <c r="G96" s="65" t="e">
        <f>VLOOKUP($C96,'A. Common Refrigerants'!A:E,4,FALSE)</f>
        <v>#N/A</v>
      </c>
      <c r="H96" s="65" t="e">
        <f t="shared" si="1"/>
        <v>#N/A</v>
      </c>
      <c r="I96" s="22"/>
      <c r="J96" s="22"/>
      <c r="K96" s="22"/>
      <c r="L96" s="22"/>
      <c r="M96" s="22"/>
      <c r="N96" s="22"/>
      <c r="O96" s="33"/>
      <c r="P96" s="8"/>
    </row>
    <row r="97" spans="1:32" s="25" customFormat="1" x14ac:dyDescent="0.25">
      <c r="A97" s="26"/>
      <c r="B97" s="26"/>
      <c r="C97" s="32"/>
      <c r="D97" s="32"/>
      <c r="E97" s="32"/>
      <c r="F97" s="22"/>
      <c r="G97" s="65" t="e">
        <f>VLOOKUP($C97,'A. Common Refrigerants'!A:E,4,FALSE)</f>
        <v>#N/A</v>
      </c>
      <c r="H97" s="65" t="e">
        <f t="shared" si="1"/>
        <v>#N/A</v>
      </c>
      <c r="I97" s="22"/>
      <c r="J97" s="22"/>
      <c r="K97" s="22"/>
      <c r="L97" s="22"/>
      <c r="M97" s="22"/>
      <c r="N97" s="22"/>
      <c r="O97" s="33"/>
      <c r="P97" s="8"/>
    </row>
    <row r="98" spans="1:32" s="25" customFormat="1" x14ac:dyDescent="0.25">
      <c r="A98" s="26"/>
      <c r="B98" s="26"/>
      <c r="C98" s="32"/>
      <c r="D98" s="32"/>
      <c r="E98" s="32"/>
      <c r="F98" s="22"/>
      <c r="G98" s="65" t="e">
        <f>VLOOKUP($C98,'A. Common Refrigerants'!A:E,4,FALSE)</f>
        <v>#N/A</v>
      </c>
      <c r="H98" s="65" t="e">
        <f t="shared" si="1"/>
        <v>#N/A</v>
      </c>
      <c r="I98" s="22"/>
      <c r="J98" s="22"/>
      <c r="K98" s="22"/>
      <c r="L98" s="22"/>
      <c r="M98" s="22"/>
      <c r="N98" s="22"/>
      <c r="O98" s="33"/>
      <c r="P98" s="8"/>
    </row>
    <row r="99" spans="1:32" s="25" customFormat="1" x14ac:dyDescent="0.25">
      <c r="A99" s="26"/>
      <c r="B99" s="26"/>
      <c r="C99" s="32"/>
      <c r="D99" s="32"/>
      <c r="E99" s="32"/>
      <c r="F99" s="22"/>
      <c r="G99" s="65" t="e">
        <f>VLOOKUP($C99,'A. Common Refrigerants'!A:E,4,FALSE)</f>
        <v>#N/A</v>
      </c>
      <c r="H99" s="65" t="e">
        <f t="shared" si="1"/>
        <v>#N/A</v>
      </c>
      <c r="I99" s="22"/>
      <c r="J99" s="22"/>
      <c r="K99" s="22"/>
      <c r="L99" s="22"/>
      <c r="M99" s="22"/>
      <c r="N99" s="22"/>
      <c r="O99" s="33"/>
      <c r="P99" s="8"/>
    </row>
    <row r="100" spans="1:32" s="30" customFormat="1" x14ac:dyDescent="0.25">
      <c r="A100" s="26"/>
      <c r="B100" s="26"/>
      <c r="C100" s="32"/>
      <c r="D100" s="32"/>
      <c r="E100" s="32"/>
      <c r="F100" s="22"/>
      <c r="G100" s="65" t="e">
        <f>VLOOKUP($C100,'A. Common Refrigerants'!A:E,4,FALSE)</f>
        <v>#N/A</v>
      </c>
      <c r="H100" s="65" t="e">
        <f t="shared" si="1"/>
        <v>#N/A</v>
      </c>
      <c r="I100" s="22"/>
      <c r="J100" s="22"/>
      <c r="K100" s="22"/>
      <c r="L100" s="22"/>
      <c r="M100" s="22"/>
      <c r="N100" s="22"/>
      <c r="O100" s="35"/>
      <c r="P100" s="35"/>
      <c r="Q100" s="25"/>
      <c r="R100" s="25"/>
      <c r="S100" s="25"/>
      <c r="T100" s="25"/>
      <c r="U100" s="25"/>
      <c r="V100" s="25"/>
      <c r="W100" s="25"/>
      <c r="X100" s="25"/>
      <c r="Y100" s="25"/>
      <c r="Z100" s="25"/>
      <c r="AA100" s="25"/>
      <c r="AB100" s="25"/>
      <c r="AC100" s="25"/>
      <c r="AD100" s="25"/>
      <c r="AE100" s="25"/>
      <c r="AF100" s="25"/>
    </row>
    <row r="101" spans="1:32" s="30" customFormat="1" x14ac:dyDescent="0.25">
      <c r="A101" s="26"/>
      <c r="B101" s="26"/>
      <c r="C101" s="32"/>
      <c r="D101" s="32"/>
      <c r="E101" s="32"/>
      <c r="F101" s="22"/>
      <c r="G101" s="65" t="e">
        <f>VLOOKUP($C101,'A. Common Refrigerants'!A:E,4,FALSE)</f>
        <v>#N/A</v>
      </c>
      <c r="H101" s="65" t="e">
        <f t="shared" si="1"/>
        <v>#N/A</v>
      </c>
      <c r="I101" s="22"/>
      <c r="J101" s="22"/>
      <c r="K101" s="22"/>
      <c r="L101" s="22"/>
      <c r="M101" s="22"/>
      <c r="N101" s="22"/>
      <c r="O101" s="35"/>
      <c r="P101" s="35"/>
      <c r="Q101" s="25"/>
      <c r="R101" s="25"/>
      <c r="S101" s="25"/>
      <c r="T101" s="25"/>
      <c r="U101" s="25"/>
      <c r="V101" s="25"/>
      <c r="W101" s="25"/>
      <c r="X101" s="25"/>
      <c r="Y101" s="25"/>
      <c r="Z101" s="25"/>
      <c r="AA101" s="25"/>
      <c r="AB101" s="25"/>
      <c r="AC101" s="25"/>
      <c r="AD101" s="25"/>
      <c r="AE101" s="25"/>
      <c r="AF101" s="25"/>
    </row>
    <row r="102" spans="1:32" s="30" customFormat="1" x14ac:dyDescent="0.25">
      <c r="A102" s="26"/>
      <c r="B102" s="26"/>
      <c r="C102" s="32"/>
      <c r="D102" s="32"/>
      <c r="E102" s="32"/>
      <c r="F102" s="22"/>
      <c r="G102" s="65" t="e">
        <f>VLOOKUP($C102,'A. Common Refrigerants'!A:E,4,FALSE)</f>
        <v>#N/A</v>
      </c>
      <c r="H102" s="65" t="e">
        <f t="shared" si="1"/>
        <v>#N/A</v>
      </c>
      <c r="I102" s="22"/>
      <c r="J102" s="22"/>
      <c r="K102" s="22"/>
      <c r="L102" s="22"/>
      <c r="M102" s="22"/>
      <c r="N102" s="22"/>
      <c r="O102" s="35"/>
      <c r="P102" s="35"/>
      <c r="Q102" s="25"/>
      <c r="R102" s="25"/>
      <c r="S102" s="25"/>
      <c r="T102" s="25"/>
      <c r="U102" s="25"/>
      <c r="V102" s="25"/>
      <c r="W102" s="25"/>
      <c r="X102" s="25"/>
      <c r="Y102" s="25"/>
      <c r="Z102" s="25"/>
      <c r="AA102" s="25"/>
      <c r="AB102" s="25"/>
      <c r="AC102" s="25"/>
      <c r="AD102" s="25"/>
      <c r="AE102" s="25"/>
      <c r="AF102" s="25"/>
    </row>
    <row r="103" spans="1:32" s="30" customFormat="1" x14ac:dyDescent="0.25">
      <c r="A103" s="26"/>
      <c r="B103" s="26"/>
      <c r="C103" s="32"/>
      <c r="D103" s="32"/>
      <c r="E103" s="32"/>
      <c r="F103" s="22"/>
      <c r="G103" s="65" t="e">
        <f>VLOOKUP($C103,'A. Common Refrigerants'!A:E,4,FALSE)</f>
        <v>#N/A</v>
      </c>
      <c r="H103" s="65" t="e">
        <f t="shared" si="1"/>
        <v>#N/A</v>
      </c>
      <c r="I103" s="22"/>
      <c r="J103" s="22"/>
      <c r="K103" s="22"/>
      <c r="L103" s="22"/>
      <c r="M103" s="22"/>
      <c r="N103" s="22"/>
      <c r="O103" s="35"/>
      <c r="P103" s="35"/>
      <c r="Q103" s="25"/>
      <c r="R103" s="25"/>
      <c r="S103" s="25"/>
      <c r="T103" s="25"/>
      <c r="U103" s="25"/>
      <c r="V103" s="25"/>
      <c r="W103" s="25"/>
      <c r="X103" s="25"/>
      <c r="Y103" s="25"/>
      <c r="Z103" s="25"/>
      <c r="AA103" s="25"/>
      <c r="AB103" s="25"/>
      <c r="AC103" s="25"/>
      <c r="AD103" s="25"/>
      <c r="AE103" s="25"/>
      <c r="AF103" s="25"/>
    </row>
    <row r="104" spans="1:32" s="30" customFormat="1" x14ac:dyDescent="0.25">
      <c r="A104" s="26"/>
      <c r="B104" s="26"/>
      <c r="C104" s="32"/>
      <c r="D104" s="32"/>
      <c r="E104" s="32"/>
      <c r="F104" s="22"/>
      <c r="G104" s="65" t="e">
        <f>VLOOKUP($C104,'A. Common Refrigerants'!A:E,4,FALSE)</f>
        <v>#N/A</v>
      </c>
      <c r="H104" s="65" t="e">
        <f t="shared" si="1"/>
        <v>#N/A</v>
      </c>
      <c r="I104" s="22"/>
      <c r="J104" s="22"/>
      <c r="K104" s="22"/>
      <c r="L104" s="22"/>
      <c r="M104" s="22"/>
      <c r="N104" s="22"/>
      <c r="O104" s="35"/>
      <c r="P104" s="35"/>
      <c r="Q104" s="25"/>
      <c r="R104" s="25"/>
      <c r="S104" s="25"/>
      <c r="T104" s="25"/>
      <c r="U104" s="25"/>
      <c r="V104" s="25"/>
      <c r="W104" s="25"/>
      <c r="X104" s="25"/>
      <c r="Y104" s="25"/>
      <c r="Z104" s="25"/>
      <c r="AA104" s="25"/>
      <c r="AB104" s="25"/>
      <c r="AC104" s="25"/>
      <c r="AD104" s="25"/>
      <c r="AE104" s="25"/>
      <c r="AF104" s="25"/>
    </row>
    <row r="105" spans="1:32" s="30" customFormat="1" x14ac:dyDescent="0.25">
      <c r="A105" s="26"/>
      <c r="B105" s="26"/>
      <c r="C105" s="32"/>
      <c r="D105" s="32"/>
      <c r="E105" s="32"/>
      <c r="F105" s="22"/>
      <c r="G105" s="65" t="e">
        <f>VLOOKUP($C105,'A. Common Refrigerants'!A:E,4,FALSE)</f>
        <v>#N/A</v>
      </c>
      <c r="H105" s="65" t="e">
        <f t="shared" si="1"/>
        <v>#N/A</v>
      </c>
      <c r="I105" s="22"/>
      <c r="J105" s="22"/>
      <c r="K105" s="22"/>
      <c r="L105" s="22"/>
      <c r="M105" s="22"/>
      <c r="N105" s="22"/>
      <c r="O105" s="35"/>
      <c r="P105" s="35"/>
      <c r="Q105" s="25"/>
      <c r="R105" s="25"/>
      <c r="S105" s="25"/>
      <c r="T105" s="25"/>
      <c r="U105" s="25"/>
      <c r="V105" s="25"/>
      <c r="W105" s="25"/>
      <c r="X105" s="25"/>
      <c r="Y105" s="25"/>
      <c r="Z105" s="25"/>
      <c r="AA105" s="25"/>
      <c r="AB105" s="25"/>
      <c r="AC105" s="25"/>
      <c r="AD105" s="25"/>
      <c r="AE105" s="25"/>
      <c r="AF105" s="25"/>
    </row>
    <row r="106" spans="1:32" s="30" customFormat="1" x14ac:dyDescent="0.25">
      <c r="A106" s="26"/>
      <c r="B106" s="26"/>
      <c r="C106" s="32"/>
      <c r="D106" s="32"/>
      <c r="E106" s="32"/>
      <c r="F106" s="22"/>
      <c r="G106" s="65" t="e">
        <f>VLOOKUP($C106,'A. Common Refrigerants'!A:E,4,FALSE)</f>
        <v>#N/A</v>
      </c>
      <c r="H106" s="65" t="e">
        <f t="shared" si="1"/>
        <v>#N/A</v>
      </c>
      <c r="I106" s="22"/>
      <c r="J106" s="22"/>
      <c r="K106" s="22"/>
      <c r="L106" s="22"/>
      <c r="M106" s="22"/>
      <c r="N106" s="22"/>
      <c r="O106" s="35"/>
      <c r="P106" s="35"/>
      <c r="Q106" s="25"/>
      <c r="R106" s="25"/>
      <c r="S106" s="25"/>
      <c r="T106" s="25"/>
      <c r="U106" s="25"/>
      <c r="V106" s="25"/>
      <c r="W106" s="25"/>
      <c r="X106" s="25"/>
      <c r="Y106" s="25"/>
      <c r="Z106" s="25"/>
      <c r="AA106" s="25"/>
      <c r="AB106" s="25"/>
      <c r="AC106" s="25"/>
      <c r="AD106" s="25"/>
      <c r="AE106" s="25"/>
      <c r="AF106" s="25"/>
    </row>
    <row r="107" spans="1:32" s="25" customFormat="1" x14ac:dyDescent="0.25">
      <c r="A107" s="26"/>
      <c r="B107" s="26"/>
      <c r="C107" s="32"/>
      <c r="D107" s="32"/>
      <c r="E107" s="32"/>
      <c r="F107" s="22"/>
      <c r="G107" s="65" t="e">
        <f>VLOOKUP($C107,'A. Common Refrigerants'!A:E,4,FALSE)</f>
        <v>#N/A</v>
      </c>
      <c r="H107" s="65" t="e">
        <f t="shared" si="1"/>
        <v>#N/A</v>
      </c>
      <c r="I107" s="22"/>
      <c r="J107" s="22"/>
      <c r="K107" s="22"/>
      <c r="L107" s="22"/>
      <c r="M107" s="22"/>
      <c r="N107" s="22"/>
      <c r="O107" s="35"/>
      <c r="P107" s="35"/>
    </row>
    <row r="108" spans="1:32" s="25" customFormat="1" x14ac:dyDescent="0.25">
      <c r="A108" s="26"/>
      <c r="B108" s="26"/>
      <c r="C108" s="32"/>
      <c r="D108" s="32"/>
      <c r="E108" s="32"/>
      <c r="F108" s="22"/>
      <c r="G108" s="65" t="e">
        <f>VLOOKUP($C108,'A. Common Refrigerants'!A:E,4,FALSE)</f>
        <v>#N/A</v>
      </c>
      <c r="H108" s="65" t="e">
        <f t="shared" si="1"/>
        <v>#N/A</v>
      </c>
      <c r="I108" s="22"/>
      <c r="J108" s="22"/>
      <c r="K108" s="22"/>
      <c r="L108" s="22"/>
      <c r="M108" s="22"/>
      <c r="N108" s="22"/>
      <c r="O108" s="35"/>
      <c r="P108" s="35"/>
    </row>
    <row r="109" spans="1:32" s="25" customFormat="1" x14ac:dyDescent="0.25">
      <c r="A109" s="26"/>
      <c r="B109" s="26"/>
      <c r="C109" s="32"/>
      <c r="D109" s="32"/>
      <c r="E109" s="32"/>
      <c r="F109" s="22"/>
      <c r="G109" s="65" t="e">
        <f>VLOOKUP($C109,'A. Common Refrigerants'!A:E,4,FALSE)</f>
        <v>#N/A</v>
      </c>
      <c r="H109" s="65" t="e">
        <f t="shared" si="1"/>
        <v>#N/A</v>
      </c>
      <c r="I109" s="22"/>
      <c r="J109" s="22"/>
      <c r="K109" s="22"/>
      <c r="L109" s="22"/>
      <c r="M109" s="22"/>
      <c r="N109" s="22"/>
      <c r="O109" s="35"/>
      <c r="P109" s="35"/>
    </row>
    <row r="110" spans="1:32" s="25" customFormat="1" x14ac:dyDescent="0.25">
      <c r="A110" s="26"/>
      <c r="B110" s="26"/>
      <c r="C110" s="32"/>
      <c r="D110" s="32"/>
      <c r="E110" s="32"/>
      <c r="F110" s="22"/>
      <c r="G110" s="65" t="e">
        <f>VLOOKUP($C110,'A. Common Refrigerants'!A:E,4,FALSE)</f>
        <v>#N/A</v>
      </c>
      <c r="H110" s="65" t="e">
        <f t="shared" si="1"/>
        <v>#N/A</v>
      </c>
      <c r="I110" s="22"/>
      <c r="J110" s="22"/>
      <c r="K110" s="22"/>
      <c r="L110" s="22"/>
      <c r="M110" s="22"/>
      <c r="N110" s="22"/>
      <c r="O110" s="35"/>
      <c r="P110" s="35"/>
    </row>
    <row r="111" spans="1:32" s="25" customFormat="1" x14ac:dyDescent="0.25">
      <c r="A111" s="26"/>
      <c r="B111" s="26"/>
      <c r="C111" s="32"/>
      <c r="D111" s="32"/>
      <c r="E111" s="32"/>
      <c r="F111" s="22"/>
      <c r="G111" s="65" t="e">
        <f>VLOOKUP($C111,'A. Common Refrigerants'!A:E,4,FALSE)</f>
        <v>#N/A</v>
      </c>
      <c r="H111" s="65" t="e">
        <f t="shared" si="1"/>
        <v>#N/A</v>
      </c>
      <c r="I111" s="22"/>
      <c r="J111" s="22"/>
      <c r="K111" s="22"/>
      <c r="L111" s="22"/>
      <c r="M111" s="22"/>
      <c r="N111" s="22"/>
      <c r="O111" s="35"/>
      <c r="P111" s="35"/>
    </row>
    <row r="112" spans="1:32" s="25" customFormat="1" x14ac:dyDescent="0.25">
      <c r="A112" s="26"/>
      <c r="B112" s="26"/>
      <c r="C112" s="32"/>
      <c r="D112" s="32"/>
      <c r="E112" s="32"/>
      <c r="F112" s="22"/>
      <c r="G112" s="65" t="e">
        <f>VLOOKUP($C112,'A. Common Refrigerants'!A:E,4,FALSE)</f>
        <v>#N/A</v>
      </c>
      <c r="H112" s="65" t="e">
        <f t="shared" si="1"/>
        <v>#N/A</v>
      </c>
      <c r="I112" s="22"/>
      <c r="J112" s="22"/>
      <c r="K112" s="22"/>
      <c r="L112" s="22"/>
      <c r="M112" s="22"/>
      <c r="N112" s="22"/>
      <c r="O112" s="35"/>
      <c r="P112" s="35"/>
    </row>
    <row r="113" spans="1:32" s="30" customFormat="1" x14ac:dyDescent="0.25">
      <c r="A113" s="26"/>
      <c r="B113" s="26"/>
      <c r="C113" s="32"/>
      <c r="D113" s="32"/>
      <c r="E113" s="32"/>
      <c r="F113" s="22"/>
      <c r="G113" s="65" t="e">
        <f>VLOOKUP($C113,'A. Common Refrigerants'!A:E,4,FALSE)</f>
        <v>#N/A</v>
      </c>
      <c r="H113" s="65" t="e">
        <f t="shared" si="1"/>
        <v>#N/A</v>
      </c>
      <c r="I113" s="22"/>
      <c r="J113" s="22"/>
      <c r="K113" s="22"/>
      <c r="L113" s="22"/>
      <c r="M113" s="22"/>
      <c r="N113" s="22"/>
      <c r="O113" s="35"/>
      <c r="P113" s="35"/>
      <c r="Q113" s="25"/>
      <c r="R113" s="25"/>
      <c r="S113" s="25"/>
      <c r="T113" s="25"/>
      <c r="U113" s="25"/>
      <c r="V113" s="25"/>
      <c r="W113" s="25"/>
      <c r="X113" s="25"/>
      <c r="Y113" s="25"/>
      <c r="Z113" s="25"/>
      <c r="AA113" s="25"/>
      <c r="AB113" s="25"/>
      <c r="AC113" s="25"/>
      <c r="AD113" s="25"/>
      <c r="AE113" s="25"/>
      <c r="AF113" s="25"/>
    </row>
    <row r="114" spans="1:32" s="30" customFormat="1" x14ac:dyDescent="0.25">
      <c r="A114" s="26"/>
      <c r="B114" s="26"/>
      <c r="C114" s="32"/>
      <c r="D114" s="32"/>
      <c r="E114" s="32"/>
      <c r="F114" s="22"/>
      <c r="G114" s="65" t="e">
        <f>VLOOKUP($C114,'A. Common Refrigerants'!A:E,4,FALSE)</f>
        <v>#N/A</v>
      </c>
      <c r="H114" s="65" t="e">
        <f t="shared" si="1"/>
        <v>#N/A</v>
      </c>
      <c r="I114" s="22"/>
      <c r="J114" s="22"/>
      <c r="K114" s="22"/>
      <c r="L114" s="22"/>
      <c r="M114" s="22"/>
      <c r="N114" s="22"/>
      <c r="O114" s="35"/>
      <c r="P114" s="35"/>
      <c r="Q114" s="25"/>
      <c r="R114" s="25"/>
      <c r="S114" s="25"/>
      <c r="T114" s="25"/>
      <c r="U114" s="25"/>
      <c r="V114" s="25"/>
      <c r="W114" s="25"/>
      <c r="X114" s="25"/>
      <c r="Y114" s="25"/>
      <c r="Z114" s="25"/>
      <c r="AA114" s="25"/>
      <c r="AB114" s="25"/>
      <c r="AC114" s="25"/>
      <c r="AD114" s="25"/>
      <c r="AE114" s="25"/>
      <c r="AF114" s="25"/>
    </row>
    <row r="115" spans="1:32" s="25" customFormat="1" x14ac:dyDescent="0.25">
      <c r="A115" s="26"/>
      <c r="B115" s="26"/>
      <c r="C115" s="32"/>
      <c r="D115" s="32"/>
      <c r="E115" s="32"/>
      <c r="F115" s="22"/>
      <c r="G115" s="65" t="e">
        <f>VLOOKUP($C115,'A. Common Refrigerants'!A:E,4,FALSE)</f>
        <v>#N/A</v>
      </c>
      <c r="H115" s="65" t="e">
        <f t="shared" si="1"/>
        <v>#N/A</v>
      </c>
      <c r="I115" s="22"/>
      <c r="J115" s="22"/>
      <c r="K115" s="22"/>
      <c r="L115" s="22"/>
      <c r="M115" s="22"/>
      <c r="N115" s="22"/>
      <c r="O115" s="33"/>
      <c r="P115" s="8"/>
    </row>
    <row r="116" spans="1:32" s="25" customFormat="1" x14ac:dyDescent="0.25">
      <c r="A116" s="26"/>
      <c r="B116" s="26"/>
      <c r="C116" s="32"/>
      <c r="D116" s="32"/>
      <c r="E116" s="32"/>
      <c r="F116" s="22"/>
      <c r="G116" s="65" t="e">
        <f>VLOOKUP($C116,'A. Common Refrigerants'!A:E,4,FALSE)</f>
        <v>#N/A</v>
      </c>
      <c r="H116" s="65" t="e">
        <f t="shared" si="1"/>
        <v>#N/A</v>
      </c>
      <c r="I116" s="22"/>
      <c r="J116" s="22"/>
      <c r="K116" s="22"/>
      <c r="L116" s="22"/>
      <c r="M116" s="22"/>
      <c r="N116" s="22"/>
      <c r="O116" s="33"/>
      <c r="P116" s="8"/>
    </row>
    <row r="117" spans="1:32" s="30" customFormat="1" x14ac:dyDescent="0.25">
      <c r="A117" s="26"/>
      <c r="B117" s="26"/>
      <c r="C117" s="32"/>
      <c r="D117" s="32"/>
      <c r="E117" s="32"/>
      <c r="F117" s="22"/>
      <c r="G117" s="65" t="e">
        <f>VLOOKUP($C117,'A. Common Refrigerants'!A:E,4,FALSE)</f>
        <v>#N/A</v>
      </c>
      <c r="H117" s="65" t="e">
        <f t="shared" si="1"/>
        <v>#N/A</v>
      </c>
      <c r="I117" s="22"/>
      <c r="J117" s="22"/>
      <c r="K117" s="22"/>
      <c r="L117" s="22"/>
      <c r="M117" s="22"/>
      <c r="N117" s="22"/>
      <c r="O117" s="33"/>
      <c r="P117" s="8"/>
      <c r="Q117" s="25"/>
      <c r="R117" s="25"/>
      <c r="S117" s="25"/>
      <c r="T117" s="25"/>
      <c r="U117" s="25"/>
      <c r="V117" s="25"/>
      <c r="W117" s="25"/>
      <c r="X117" s="25"/>
      <c r="Y117" s="25"/>
      <c r="Z117" s="25"/>
      <c r="AA117" s="25"/>
      <c r="AB117" s="25"/>
      <c r="AC117" s="25"/>
      <c r="AD117" s="25"/>
      <c r="AE117" s="25"/>
      <c r="AF117" s="25"/>
    </row>
    <row r="118" spans="1:32" s="30" customFormat="1" x14ac:dyDescent="0.25">
      <c r="A118" s="26"/>
      <c r="B118" s="26"/>
      <c r="C118" s="32"/>
      <c r="D118" s="32"/>
      <c r="E118" s="32"/>
      <c r="F118" s="22"/>
      <c r="G118" s="65" t="e">
        <f>VLOOKUP($C118,'A. Common Refrigerants'!A:E,4,FALSE)</f>
        <v>#N/A</v>
      </c>
      <c r="H118" s="65" t="e">
        <f t="shared" si="1"/>
        <v>#N/A</v>
      </c>
      <c r="I118" s="22"/>
      <c r="J118" s="22"/>
      <c r="K118" s="22"/>
      <c r="L118" s="22"/>
      <c r="M118" s="22"/>
      <c r="N118" s="22"/>
      <c r="O118" s="33"/>
      <c r="P118" s="8"/>
      <c r="Q118" s="25"/>
      <c r="R118" s="25"/>
      <c r="S118" s="25"/>
      <c r="T118" s="25"/>
      <c r="U118" s="25"/>
      <c r="V118" s="25"/>
      <c r="W118" s="25"/>
      <c r="X118" s="25"/>
      <c r="Y118" s="25"/>
      <c r="Z118" s="25"/>
      <c r="AA118" s="25"/>
      <c r="AB118" s="25"/>
      <c r="AC118" s="25"/>
      <c r="AD118" s="25"/>
      <c r="AE118" s="25"/>
      <c r="AF118" s="25"/>
    </row>
    <row r="119" spans="1:32" s="25" customFormat="1" x14ac:dyDescent="0.25">
      <c r="A119" s="26"/>
      <c r="B119" s="26"/>
      <c r="C119" s="32"/>
      <c r="D119" s="32"/>
      <c r="E119" s="32"/>
      <c r="F119" s="22"/>
      <c r="G119" s="65" t="e">
        <f>VLOOKUP($C119,'A. Common Refrigerants'!A:E,4,FALSE)</f>
        <v>#N/A</v>
      </c>
      <c r="H119" s="65" t="e">
        <f t="shared" si="1"/>
        <v>#N/A</v>
      </c>
      <c r="I119" s="22"/>
      <c r="J119" s="22"/>
      <c r="K119" s="22"/>
      <c r="L119" s="22"/>
      <c r="M119" s="22"/>
      <c r="N119" s="22"/>
      <c r="O119" s="33"/>
      <c r="P119" s="8"/>
    </row>
    <row r="120" spans="1:32" s="25" customFormat="1" x14ac:dyDescent="0.25">
      <c r="A120" s="26"/>
      <c r="B120" s="26"/>
      <c r="C120" s="32"/>
      <c r="D120" s="32"/>
      <c r="E120" s="32"/>
      <c r="F120" s="22"/>
      <c r="G120" s="65" t="e">
        <f>VLOOKUP($C120,'A. Common Refrigerants'!A:E,4,FALSE)</f>
        <v>#N/A</v>
      </c>
      <c r="H120" s="65" t="e">
        <f t="shared" si="1"/>
        <v>#N/A</v>
      </c>
      <c r="I120" s="22"/>
      <c r="J120" s="22"/>
      <c r="K120" s="22"/>
      <c r="L120" s="22"/>
      <c r="M120" s="22"/>
      <c r="N120" s="22"/>
      <c r="O120" s="33"/>
      <c r="P120" s="8"/>
    </row>
    <row r="121" spans="1:32" s="30" customFormat="1" x14ac:dyDescent="0.25">
      <c r="A121" s="26"/>
      <c r="B121" s="26"/>
      <c r="C121" s="32"/>
      <c r="D121" s="32"/>
      <c r="E121" s="32"/>
      <c r="F121" s="22"/>
      <c r="G121" s="65" t="e">
        <f>VLOOKUP($C121,'A. Common Refrigerants'!A:E,4,FALSE)</f>
        <v>#N/A</v>
      </c>
      <c r="H121" s="65" t="e">
        <f t="shared" si="1"/>
        <v>#N/A</v>
      </c>
      <c r="I121" s="22"/>
      <c r="J121" s="22"/>
      <c r="K121" s="22"/>
      <c r="L121" s="22"/>
      <c r="M121" s="22"/>
      <c r="N121" s="22"/>
      <c r="O121" s="35"/>
      <c r="P121" s="35"/>
      <c r="Q121" s="25"/>
      <c r="R121" s="25"/>
      <c r="S121" s="25"/>
      <c r="T121" s="25"/>
      <c r="U121" s="25"/>
      <c r="V121" s="25"/>
      <c r="W121" s="25"/>
      <c r="X121" s="25"/>
      <c r="Y121" s="25"/>
      <c r="Z121" s="25"/>
      <c r="AA121" s="25"/>
      <c r="AB121" s="25"/>
      <c r="AC121" s="25"/>
      <c r="AD121" s="25"/>
      <c r="AE121" s="25"/>
      <c r="AF121" s="25"/>
    </row>
    <row r="122" spans="1:32" s="30" customFormat="1" x14ac:dyDescent="0.25">
      <c r="A122" s="26"/>
      <c r="B122" s="26"/>
      <c r="C122" s="32"/>
      <c r="D122" s="32"/>
      <c r="E122" s="32"/>
      <c r="F122" s="22"/>
      <c r="G122" s="65" t="e">
        <f>VLOOKUP($C122,'A. Common Refrigerants'!A:E,4,FALSE)</f>
        <v>#N/A</v>
      </c>
      <c r="H122" s="65" t="e">
        <f t="shared" si="1"/>
        <v>#N/A</v>
      </c>
      <c r="I122" s="22"/>
      <c r="J122" s="22"/>
      <c r="K122" s="22"/>
      <c r="L122" s="22"/>
      <c r="M122" s="22"/>
      <c r="N122" s="22"/>
      <c r="O122" s="35"/>
      <c r="P122" s="35"/>
      <c r="Q122" s="25"/>
      <c r="R122" s="25"/>
      <c r="S122" s="25"/>
      <c r="T122" s="25"/>
      <c r="U122" s="25"/>
      <c r="V122" s="25"/>
      <c r="W122" s="25"/>
      <c r="X122" s="25"/>
      <c r="Y122" s="25"/>
      <c r="Z122" s="25"/>
      <c r="AA122" s="25"/>
      <c r="AB122" s="25"/>
      <c r="AC122" s="25"/>
      <c r="AD122" s="25"/>
      <c r="AE122" s="25"/>
      <c r="AF122" s="25"/>
    </row>
    <row r="123" spans="1:32" s="30" customFormat="1" x14ac:dyDescent="0.25">
      <c r="A123" s="26"/>
      <c r="B123" s="26"/>
      <c r="C123" s="32"/>
      <c r="D123" s="32"/>
      <c r="E123" s="32"/>
      <c r="F123" s="22"/>
      <c r="G123" s="65" t="e">
        <f>VLOOKUP($C123,'A. Common Refrigerants'!A:E,4,FALSE)</f>
        <v>#N/A</v>
      </c>
      <c r="H123" s="65" t="e">
        <f t="shared" si="1"/>
        <v>#N/A</v>
      </c>
      <c r="I123" s="22"/>
      <c r="J123" s="22"/>
      <c r="K123" s="22"/>
      <c r="L123" s="22"/>
      <c r="M123" s="22"/>
      <c r="N123" s="22"/>
      <c r="O123" s="33"/>
      <c r="P123" s="8"/>
      <c r="Q123" s="25"/>
      <c r="R123" s="25"/>
      <c r="S123" s="25"/>
      <c r="T123" s="25"/>
      <c r="U123" s="25"/>
      <c r="V123" s="25"/>
      <c r="W123" s="25"/>
      <c r="X123" s="25"/>
      <c r="Y123" s="25"/>
      <c r="Z123" s="25"/>
      <c r="AA123" s="25"/>
      <c r="AB123" s="25"/>
      <c r="AC123" s="25"/>
      <c r="AD123" s="25"/>
      <c r="AE123" s="25"/>
      <c r="AF123" s="25"/>
    </row>
    <row r="124" spans="1:32" s="30" customFormat="1" x14ac:dyDescent="0.25">
      <c r="A124" s="26"/>
      <c r="B124" s="26"/>
      <c r="C124" s="32"/>
      <c r="D124" s="32"/>
      <c r="E124" s="32"/>
      <c r="F124" s="22"/>
      <c r="G124" s="65" t="e">
        <f>VLOOKUP($C124,'A. Common Refrigerants'!A:E,4,FALSE)</f>
        <v>#N/A</v>
      </c>
      <c r="H124" s="65" t="e">
        <f t="shared" si="1"/>
        <v>#N/A</v>
      </c>
      <c r="I124" s="22"/>
      <c r="J124" s="22"/>
      <c r="K124" s="22"/>
      <c r="L124" s="22"/>
      <c r="M124" s="22"/>
      <c r="N124" s="22"/>
      <c r="O124" s="33"/>
      <c r="P124" s="8"/>
      <c r="Q124" s="25"/>
      <c r="R124" s="25"/>
      <c r="S124" s="25"/>
      <c r="T124" s="25"/>
      <c r="U124" s="25"/>
      <c r="V124" s="25"/>
      <c r="W124" s="25"/>
      <c r="X124" s="25"/>
      <c r="Y124" s="25"/>
      <c r="Z124" s="25"/>
      <c r="AA124" s="25"/>
      <c r="AB124" s="25"/>
      <c r="AC124" s="25"/>
      <c r="AD124" s="25"/>
      <c r="AE124" s="25"/>
      <c r="AF124" s="25"/>
    </row>
    <row r="125" spans="1:32" s="30" customFormat="1" x14ac:dyDescent="0.25">
      <c r="A125" s="26"/>
      <c r="B125" s="26"/>
      <c r="C125" s="32"/>
      <c r="D125" s="32"/>
      <c r="E125" s="32"/>
      <c r="F125" s="22"/>
      <c r="G125" s="65" t="e">
        <f>VLOOKUP($C125,'A. Common Refrigerants'!A:E,4,FALSE)</f>
        <v>#N/A</v>
      </c>
      <c r="H125" s="65" t="e">
        <f t="shared" si="1"/>
        <v>#N/A</v>
      </c>
      <c r="I125" s="22"/>
      <c r="J125" s="22"/>
      <c r="K125" s="22"/>
      <c r="L125" s="22"/>
      <c r="M125" s="22"/>
      <c r="N125" s="22"/>
      <c r="O125" s="33"/>
      <c r="P125" s="8"/>
      <c r="Q125" s="25"/>
      <c r="R125" s="25"/>
      <c r="S125" s="25"/>
      <c r="T125" s="25"/>
      <c r="U125" s="25"/>
      <c r="V125" s="25"/>
      <c r="W125" s="25"/>
      <c r="X125" s="25"/>
      <c r="Y125" s="25"/>
      <c r="Z125" s="25"/>
      <c r="AA125" s="25"/>
      <c r="AB125" s="25"/>
      <c r="AC125" s="25"/>
      <c r="AD125" s="25"/>
      <c r="AE125" s="25"/>
      <c r="AF125" s="25"/>
    </row>
    <row r="126" spans="1:32" s="30" customFormat="1" x14ac:dyDescent="0.25">
      <c r="A126" s="26"/>
      <c r="B126" s="26"/>
      <c r="C126" s="32"/>
      <c r="D126" s="32"/>
      <c r="E126" s="32"/>
      <c r="F126" s="22"/>
      <c r="G126" s="65" t="e">
        <f>VLOOKUP($C126,'A. Common Refrigerants'!A:E,4,FALSE)</f>
        <v>#N/A</v>
      </c>
      <c r="H126" s="65" t="e">
        <f t="shared" si="1"/>
        <v>#N/A</v>
      </c>
      <c r="I126" s="22"/>
      <c r="J126" s="22"/>
      <c r="K126" s="22"/>
      <c r="L126" s="22"/>
      <c r="M126" s="22"/>
      <c r="N126" s="22"/>
      <c r="O126" s="35"/>
      <c r="P126" s="35"/>
      <c r="Q126" s="25"/>
      <c r="R126" s="25"/>
      <c r="S126" s="25"/>
      <c r="T126" s="25"/>
      <c r="U126" s="25"/>
      <c r="V126" s="25"/>
      <c r="W126" s="25"/>
      <c r="X126" s="25"/>
      <c r="Y126" s="25"/>
      <c r="Z126" s="25"/>
      <c r="AA126" s="25"/>
      <c r="AB126" s="25"/>
      <c r="AC126" s="25"/>
      <c r="AD126" s="25"/>
      <c r="AE126" s="25"/>
      <c r="AF126" s="25"/>
    </row>
    <row r="127" spans="1:32" s="30" customFormat="1" x14ac:dyDescent="0.25">
      <c r="A127" s="26"/>
      <c r="B127" s="26"/>
      <c r="C127" s="32"/>
      <c r="D127" s="32"/>
      <c r="E127" s="32"/>
      <c r="F127" s="22"/>
      <c r="G127" s="65" t="e">
        <f>VLOOKUP($C127,'A. Common Refrigerants'!A:E,4,FALSE)</f>
        <v>#N/A</v>
      </c>
      <c r="H127" s="65" t="e">
        <f t="shared" si="1"/>
        <v>#N/A</v>
      </c>
      <c r="I127" s="22"/>
      <c r="J127" s="22"/>
      <c r="K127" s="22"/>
      <c r="L127" s="22"/>
      <c r="M127" s="22"/>
      <c r="N127" s="22"/>
      <c r="O127" s="35"/>
      <c r="P127" s="35"/>
      <c r="Q127" s="25"/>
      <c r="R127" s="25"/>
      <c r="S127" s="25"/>
      <c r="T127" s="25"/>
      <c r="U127" s="25"/>
      <c r="V127" s="25"/>
      <c r="W127" s="25"/>
      <c r="X127" s="25"/>
      <c r="Y127" s="25"/>
      <c r="Z127" s="25"/>
      <c r="AA127" s="25"/>
      <c r="AB127" s="25"/>
      <c r="AC127" s="25"/>
      <c r="AD127" s="25"/>
      <c r="AE127" s="25"/>
      <c r="AF127" s="25"/>
    </row>
    <row r="128" spans="1:32" s="25" customFormat="1" x14ac:dyDescent="0.25">
      <c r="A128" s="26"/>
      <c r="B128" s="26"/>
      <c r="C128" s="32"/>
      <c r="D128" s="32"/>
      <c r="E128" s="32"/>
      <c r="F128" s="22"/>
      <c r="G128" s="65" t="e">
        <f>VLOOKUP($C128,'A. Common Refrigerants'!A:E,4,FALSE)</f>
        <v>#N/A</v>
      </c>
      <c r="H128" s="65" t="e">
        <f t="shared" si="1"/>
        <v>#N/A</v>
      </c>
      <c r="I128" s="22"/>
      <c r="J128" s="22"/>
      <c r="K128" s="22"/>
      <c r="L128" s="22"/>
      <c r="M128" s="22"/>
      <c r="N128" s="22"/>
      <c r="O128" s="35"/>
      <c r="P128" s="35"/>
    </row>
    <row r="129" spans="1:32" s="25" customFormat="1" x14ac:dyDescent="0.25">
      <c r="A129" s="26"/>
      <c r="B129" s="26"/>
      <c r="C129" s="32"/>
      <c r="D129" s="32"/>
      <c r="E129" s="32"/>
      <c r="F129" s="22"/>
      <c r="G129" s="65" t="e">
        <f>VLOOKUP($C129,'A. Common Refrigerants'!A:E,4,FALSE)</f>
        <v>#N/A</v>
      </c>
      <c r="H129" s="65" t="e">
        <f t="shared" si="1"/>
        <v>#N/A</v>
      </c>
      <c r="I129" s="22"/>
      <c r="J129" s="22"/>
      <c r="K129" s="22"/>
      <c r="L129" s="22"/>
      <c r="M129" s="22"/>
      <c r="N129" s="22"/>
      <c r="O129" s="35"/>
      <c r="P129" s="35"/>
    </row>
    <row r="130" spans="1:32" s="30" customFormat="1" x14ac:dyDescent="0.25">
      <c r="A130" s="26"/>
      <c r="B130" s="26"/>
      <c r="C130" s="32"/>
      <c r="D130" s="32"/>
      <c r="E130" s="32"/>
      <c r="F130" s="22"/>
      <c r="G130" s="65" t="e">
        <f>VLOOKUP($C130,'A. Common Refrigerants'!A:E,4,FALSE)</f>
        <v>#N/A</v>
      </c>
      <c r="H130" s="65" t="e">
        <f t="shared" si="1"/>
        <v>#N/A</v>
      </c>
      <c r="I130" s="22"/>
      <c r="J130" s="22"/>
      <c r="K130" s="22"/>
      <c r="L130" s="22"/>
      <c r="M130" s="22"/>
      <c r="N130" s="22"/>
      <c r="O130" s="35"/>
      <c r="P130" s="35"/>
      <c r="Q130" s="25"/>
      <c r="R130" s="25"/>
      <c r="S130" s="25"/>
      <c r="T130" s="25"/>
      <c r="U130" s="25"/>
      <c r="V130" s="25"/>
      <c r="W130" s="25"/>
      <c r="X130" s="25"/>
      <c r="Y130" s="25"/>
      <c r="Z130" s="25"/>
      <c r="AA130" s="25"/>
      <c r="AB130" s="25"/>
      <c r="AC130" s="25"/>
      <c r="AD130" s="25"/>
      <c r="AE130" s="25"/>
      <c r="AF130" s="25"/>
    </row>
    <row r="131" spans="1:32" s="30" customFormat="1" x14ac:dyDescent="0.25">
      <c r="A131" s="26"/>
      <c r="B131" s="26"/>
      <c r="C131" s="32"/>
      <c r="D131" s="32"/>
      <c r="E131" s="32"/>
      <c r="F131" s="22"/>
      <c r="G131" s="65" t="e">
        <f>VLOOKUP($C131,'A. Common Refrigerants'!A:E,4,FALSE)</f>
        <v>#N/A</v>
      </c>
      <c r="H131" s="65" t="e">
        <f t="shared" si="1"/>
        <v>#N/A</v>
      </c>
      <c r="I131" s="22"/>
      <c r="J131" s="22"/>
      <c r="K131" s="22"/>
      <c r="L131" s="22"/>
      <c r="M131" s="22"/>
      <c r="N131" s="22"/>
      <c r="O131" s="35"/>
      <c r="P131" s="35"/>
      <c r="Q131" s="25"/>
      <c r="R131" s="25"/>
      <c r="S131" s="25"/>
      <c r="T131" s="25"/>
      <c r="U131" s="25"/>
      <c r="V131" s="25"/>
      <c r="W131" s="25"/>
      <c r="X131" s="25"/>
      <c r="Y131" s="25"/>
      <c r="Z131" s="25"/>
      <c r="AA131" s="25"/>
      <c r="AB131" s="25"/>
      <c r="AC131" s="25"/>
      <c r="AD131" s="25"/>
      <c r="AE131" s="25"/>
      <c r="AF131" s="25"/>
    </row>
    <row r="132" spans="1:32" s="25" customFormat="1" x14ac:dyDescent="0.25">
      <c r="A132" s="26"/>
      <c r="B132" s="26"/>
      <c r="C132" s="32"/>
      <c r="D132" s="32"/>
      <c r="E132" s="32"/>
      <c r="F132" s="22"/>
      <c r="G132" s="65" t="e">
        <f>VLOOKUP($C132,'A. Common Refrigerants'!A:E,4,FALSE)</f>
        <v>#N/A</v>
      </c>
      <c r="H132" s="65" t="e">
        <f t="shared" si="1"/>
        <v>#N/A</v>
      </c>
      <c r="I132" s="22"/>
      <c r="J132" s="22"/>
      <c r="K132" s="22"/>
      <c r="L132" s="22"/>
      <c r="M132" s="22"/>
      <c r="N132" s="22"/>
      <c r="O132" s="35"/>
      <c r="P132" s="35"/>
    </row>
    <row r="133" spans="1:32" s="25" customFormat="1" x14ac:dyDescent="0.25">
      <c r="A133" s="26"/>
      <c r="B133" s="26"/>
      <c r="C133" s="32"/>
      <c r="D133" s="32"/>
      <c r="E133" s="32"/>
      <c r="F133" s="22"/>
      <c r="G133" s="65" t="e">
        <f>VLOOKUP($C133,'A. Common Refrigerants'!A:E,4,FALSE)</f>
        <v>#N/A</v>
      </c>
      <c r="H133" s="65" t="e">
        <f t="shared" si="1"/>
        <v>#N/A</v>
      </c>
      <c r="I133" s="22"/>
      <c r="J133" s="22"/>
      <c r="K133" s="22"/>
      <c r="L133" s="22"/>
      <c r="M133" s="22"/>
      <c r="N133" s="22"/>
      <c r="O133" s="35"/>
      <c r="P133" s="35"/>
    </row>
    <row r="134" spans="1:32" s="30" customFormat="1" x14ac:dyDescent="0.25">
      <c r="A134" s="26"/>
      <c r="B134" s="26"/>
      <c r="C134" s="32"/>
      <c r="D134" s="32"/>
      <c r="E134" s="32"/>
      <c r="F134" s="22"/>
      <c r="G134" s="65" t="e">
        <f>VLOOKUP($C134,'A. Common Refrigerants'!A:E,4,FALSE)</f>
        <v>#N/A</v>
      </c>
      <c r="H134" s="65" t="e">
        <f t="shared" si="1"/>
        <v>#N/A</v>
      </c>
      <c r="I134" s="22"/>
      <c r="J134" s="22"/>
      <c r="K134" s="22"/>
      <c r="L134" s="22"/>
      <c r="M134" s="22"/>
      <c r="N134" s="22"/>
      <c r="O134" s="8"/>
      <c r="P134" s="8"/>
      <c r="Q134" s="25"/>
      <c r="R134" s="25"/>
      <c r="S134" s="25"/>
      <c r="T134" s="25"/>
      <c r="U134" s="25"/>
      <c r="V134" s="25"/>
      <c r="W134" s="25"/>
      <c r="X134" s="25"/>
      <c r="Y134" s="25"/>
      <c r="Z134" s="25"/>
      <c r="AA134" s="25"/>
      <c r="AB134" s="25"/>
      <c r="AC134" s="25"/>
      <c r="AD134" s="25"/>
      <c r="AE134" s="25"/>
      <c r="AF134" s="25"/>
    </row>
    <row r="135" spans="1:32" s="30" customFormat="1" x14ac:dyDescent="0.25">
      <c r="A135" s="26"/>
      <c r="B135" s="26"/>
      <c r="C135" s="32"/>
      <c r="D135" s="32"/>
      <c r="E135" s="32"/>
      <c r="F135" s="22"/>
      <c r="G135" s="65" t="e">
        <f>VLOOKUP($C135,'A. Common Refrigerants'!A:E,4,FALSE)</f>
        <v>#N/A</v>
      </c>
      <c r="H135" s="65" t="e">
        <f t="shared" si="1"/>
        <v>#N/A</v>
      </c>
      <c r="I135" s="22"/>
      <c r="J135" s="22"/>
      <c r="K135" s="22"/>
      <c r="L135" s="22"/>
      <c r="M135" s="22"/>
      <c r="N135" s="22"/>
      <c r="O135" s="8"/>
      <c r="P135" s="8"/>
      <c r="Q135" s="25"/>
      <c r="R135" s="25"/>
      <c r="S135" s="25"/>
      <c r="T135" s="25"/>
      <c r="U135" s="25"/>
      <c r="V135" s="25"/>
      <c r="W135" s="25"/>
      <c r="X135" s="25"/>
      <c r="Y135" s="25"/>
      <c r="Z135" s="25"/>
      <c r="AA135" s="25"/>
      <c r="AB135" s="25"/>
      <c r="AC135" s="25"/>
      <c r="AD135" s="25"/>
      <c r="AE135" s="25"/>
      <c r="AF135" s="25"/>
    </row>
    <row r="136" spans="1:32" s="25" customFormat="1" x14ac:dyDescent="0.25">
      <c r="A136" s="26"/>
      <c r="B136" s="26"/>
      <c r="C136" s="32"/>
      <c r="D136" s="32"/>
      <c r="E136" s="32"/>
      <c r="F136" s="22"/>
      <c r="G136" s="65" t="e">
        <f>VLOOKUP($C136,'A. Common Refrigerants'!A:E,4,FALSE)</f>
        <v>#N/A</v>
      </c>
      <c r="H136" s="65" t="e">
        <f t="shared" si="1"/>
        <v>#N/A</v>
      </c>
      <c r="I136" s="22"/>
      <c r="J136" s="22"/>
      <c r="K136" s="22"/>
      <c r="L136" s="22"/>
      <c r="M136" s="22"/>
      <c r="N136" s="22"/>
      <c r="O136" s="8"/>
      <c r="P136" s="8"/>
    </row>
    <row r="137" spans="1:32" s="25" customFormat="1" x14ac:dyDescent="0.25">
      <c r="A137" s="26"/>
      <c r="B137" s="26"/>
      <c r="C137" s="32"/>
      <c r="D137" s="32"/>
      <c r="E137" s="32"/>
      <c r="F137" s="22"/>
      <c r="G137" s="65" t="e">
        <f>VLOOKUP($C137,'A. Common Refrigerants'!A:E,4,FALSE)</f>
        <v>#N/A</v>
      </c>
      <c r="H137" s="65" t="e">
        <f t="shared" ref="H137:H200" si="2">(E137/1000)*G137</f>
        <v>#N/A</v>
      </c>
      <c r="I137" s="22"/>
      <c r="J137" s="22"/>
      <c r="K137" s="22"/>
      <c r="L137" s="22"/>
      <c r="M137" s="22"/>
      <c r="N137" s="22"/>
      <c r="O137" s="8"/>
      <c r="P137" s="8"/>
    </row>
    <row r="138" spans="1:32" s="25" customFormat="1" x14ac:dyDescent="0.25">
      <c r="A138" s="26"/>
      <c r="B138" s="27"/>
      <c r="C138" s="39"/>
      <c r="D138" s="39"/>
      <c r="E138" s="39"/>
      <c r="F138" s="22"/>
      <c r="G138" s="65" t="e">
        <f>VLOOKUP($C138,'A. Common Refrigerants'!A:E,4,FALSE)</f>
        <v>#N/A</v>
      </c>
      <c r="H138" s="65" t="e">
        <f t="shared" si="2"/>
        <v>#N/A</v>
      </c>
      <c r="I138" s="22"/>
      <c r="J138" s="22"/>
      <c r="K138" s="22"/>
      <c r="L138" s="22"/>
      <c r="M138" s="22"/>
      <c r="N138" s="22"/>
      <c r="O138" s="8"/>
      <c r="P138" s="8"/>
    </row>
    <row r="139" spans="1:32" s="25" customFormat="1" x14ac:dyDescent="0.25">
      <c r="A139" s="26"/>
      <c r="B139" s="28"/>
      <c r="C139" s="39"/>
      <c r="D139" s="39"/>
      <c r="E139" s="39"/>
      <c r="F139" s="22"/>
      <c r="G139" s="65" t="e">
        <f>VLOOKUP($C139,'A. Common Refrigerants'!A:E,4,FALSE)</f>
        <v>#N/A</v>
      </c>
      <c r="H139" s="65" t="e">
        <f t="shared" si="2"/>
        <v>#N/A</v>
      </c>
      <c r="I139" s="22"/>
      <c r="J139" s="22"/>
      <c r="K139" s="22"/>
      <c r="L139" s="22"/>
      <c r="M139" s="22"/>
      <c r="N139" s="22"/>
      <c r="O139" s="8"/>
      <c r="P139" s="8"/>
    </row>
    <row r="140" spans="1:32" s="25" customFormat="1" x14ac:dyDescent="0.25">
      <c r="A140" s="26"/>
      <c r="B140" s="26"/>
      <c r="C140" s="32"/>
      <c r="D140" s="32"/>
      <c r="E140" s="32"/>
      <c r="F140" s="22"/>
      <c r="G140" s="65" t="e">
        <f>VLOOKUP($C140,'A. Common Refrigerants'!A:E,4,FALSE)</f>
        <v>#N/A</v>
      </c>
      <c r="H140" s="65" t="e">
        <f t="shared" si="2"/>
        <v>#N/A</v>
      </c>
      <c r="I140" s="22"/>
      <c r="J140" s="22"/>
      <c r="K140" s="22"/>
      <c r="L140" s="22"/>
      <c r="M140" s="22"/>
      <c r="N140" s="22"/>
      <c r="O140" s="35"/>
      <c r="P140" s="35"/>
    </row>
    <row r="141" spans="1:32" s="25" customFormat="1" x14ac:dyDescent="0.25">
      <c r="A141" s="26"/>
      <c r="B141" s="26"/>
      <c r="C141" s="32"/>
      <c r="D141" s="32"/>
      <c r="E141" s="32"/>
      <c r="F141" s="22"/>
      <c r="G141" s="65" t="e">
        <f>VLOOKUP($C141,'A. Common Refrigerants'!A:E,4,FALSE)</f>
        <v>#N/A</v>
      </c>
      <c r="H141" s="65" t="e">
        <f t="shared" si="2"/>
        <v>#N/A</v>
      </c>
      <c r="I141" s="22"/>
      <c r="J141" s="22"/>
      <c r="K141" s="22"/>
      <c r="L141" s="22"/>
      <c r="M141" s="22"/>
      <c r="N141" s="22"/>
      <c r="O141" s="35"/>
      <c r="P141" s="35"/>
    </row>
    <row r="142" spans="1:32" s="30" customFormat="1" x14ac:dyDescent="0.25">
      <c r="A142" s="26"/>
      <c r="B142" s="26"/>
      <c r="C142" s="32"/>
      <c r="D142" s="32"/>
      <c r="E142" s="32"/>
      <c r="F142" s="22"/>
      <c r="G142" s="65" t="e">
        <f>VLOOKUP($C142,'A. Common Refrigerants'!A:E,4,FALSE)</f>
        <v>#N/A</v>
      </c>
      <c r="H142" s="65" t="e">
        <f t="shared" si="2"/>
        <v>#N/A</v>
      </c>
      <c r="I142" s="22"/>
      <c r="J142" s="22"/>
      <c r="K142" s="22"/>
      <c r="L142" s="22"/>
      <c r="M142" s="22"/>
      <c r="N142" s="22"/>
      <c r="O142" s="35"/>
      <c r="P142" s="35"/>
      <c r="Q142" s="25"/>
      <c r="R142" s="25"/>
      <c r="S142" s="25"/>
      <c r="T142" s="25"/>
      <c r="U142" s="25"/>
      <c r="V142" s="25"/>
      <c r="W142" s="25"/>
      <c r="X142" s="25"/>
      <c r="Y142" s="25"/>
      <c r="Z142" s="25"/>
      <c r="AA142" s="25"/>
      <c r="AB142" s="25"/>
      <c r="AC142" s="25"/>
      <c r="AD142" s="25"/>
      <c r="AE142" s="25"/>
      <c r="AF142" s="25"/>
    </row>
    <row r="143" spans="1:32" s="30" customFormat="1" x14ac:dyDescent="0.25">
      <c r="A143" s="26"/>
      <c r="B143" s="26"/>
      <c r="C143" s="32"/>
      <c r="D143" s="32"/>
      <c r="E143" s="32"/>
      <c r="F143" s="22"/>
      <c r="G143" s="65" t="e">
        <f>VLOOKUP($C143,'A. Common Refrigerants'!A:E,4,FALSE)</f>
        <v>#N/A</v>
      </c>
      <c r="H143" s="65" t="e">
        <f t="shared" si="2"/>
        <v>#N/A</v>
      </c>
      <c r="I143" s="22"/>
      <c r="J143" s="22"/>
      <c r="K143" s="22"/>
      <c r="L143" s="22"/>
      <c r="M143" s="22"/>
      <c r="N143" s="22"/>
      <c r="O143" s="35"/>
      <c r="P143" s="35"/>
      <c r="Q143" s="25"/>
      <c r="R143" s="25"/>
      <c r="S143" s="25"/>
      <c r="T143" s="25"/>
      <c r="U143" s="25"/>
      <c r="V143" s="25"/>
      <c r="W143" s="25"/>
      <c r="X143" s="25"/>
      <c r="Y143" s="25"/>
      <c r="Z143" s="25"/>
      <c r="AA143" s="25"/>
      <c r="AB143" s="25"/>
      <c r="AC143" s="25"/>
      <c r="AD143" s="25"/>
      <c r="AE143" s="25"/>
      <c r="AF143" s="25"/>
    </row>
    <row r="144" spans="1:32" s="25" customFormat="1" x14ac:dyDescent="0.25">
      <c r="A144" s="27"/>
      <c r="B144" s="27"/>
      <c r="C144" s="39"/>
      <c r="D144" s="39"/>
      <c r="E144" s="39"/>
      <c r="F144" s="22"/>
      <c r="G144" s="65" t="e">
        <f>VLOOKUP($C144,'A. Common Refrigerants'!A:E,4,FALSE)</f>
        <v>#N/A</v>
      </c>
      <c r="H144" s="65" t="e">
        <f t="shared" si="2"/>
        <v>#N/A</v>
      </c>
      <c r="I144" s="22"/>
      <c r="J144" s="22"/>
      <c r="K144" s="22"/>
      <c r="L144" s="22"/>
      <c r="M144" s="22"/>
      <c r="N144" s="22"/>
      <c r="O144" s="34"/>
      <c r="P144" s="35"/>
    </row>
    <row r="145" spans="1:32" s="25" customFormat="1" x14ac:dyDescent="0.25">
      <c r="A145" s="27"/>
      <c r="B145" s="27"/>
      <c r="C145" s="39"/>
      <c r="D145" s="39"/>
      <c r="E145" s="39"/>
      <c r="F145" s="22"/>
      <c r="G145" s="65" t="e">
        <f>VLOOKUP($C145,'A. Common Refrigerants'!A:E,4,FALSE)</f>
        <v>#N/A</v>
      </c>
      <c r="H145" s="65" t="e">
        <f t="shared" si="2"/>
        <v>#N/A</v>
      </c>
      <c r="I145" s="22"/>
      <c r="J145" s="22"/>
      <c r="K145" s="22"/>
      <c r="L145" s="22"/>
      <c r="M145" s="22"/>
      <c r="N145" s="22"/>
      <c r="O145" s="34"/>
      <c r="P145" s="35"/>
    </row>
    <row r="146" spans="1:32" s="25" customFormat="1" x14ac:dyDescent="0.25">
      <c r="A146" s="27"/>
      <c r="B146" s="27"/>
      <c r="C146" s="39"/>
      <c r="D146" s="39"/>
      <c r="E146" s="39"/>
      <c r="F146" s="22"/>
      <c r="G146" s="65" t="e">
        <f>VLOOKUP($C146,'A. Common Refrigerants'!A:E,4,FALSE)</f>
        <v>#N/A</v>
      </c>
      <c r="H146" s="65" t="e">
        <f t="shared" si="2"/>
        <v>#N/A</v>
      </c>
      <c r="I146" s="22"/>
      <c r="J146" s="22"/>
      <c r="K146" s="22"/>
      <c r="L146" s="22"/>
      <c r="M146" s="22"/>
      <c r="N146" s="22"/>
      <c r="O146" s="34"/>
      <c r="P146" s="35"/>
    </row>
    <row r="147" spans="1:32" s="25" customFormat="1" x14ac:dyDescent="0.25">
      <c r="A147" s="26"/>
      <c r="B147" s="26"/>
      <c r="C147" s="32"/>
      <c r="D147" s="32"/>
      <c r="E147" s="32"/>
      <c r="F147" s="22"/>
      <c r="G147" s="65" t="e">
        <f>VLOOKUP($C147,'A. Common Refrigerants'!A:E,4,FALSE)</f>
        <v>#N/A</v>
      </c>
      <c r="H147" s="65" t="e">
        <f t="shared" si="2"/>
        <v>#N/A</v>
      </c>
      <c r="I147" s="22"/>
      <c r="J147" s="22"/>
      <c r="K147" s="22"/>
      <c r="L147" s="22"/>
      <c r="M147" s="22"/>
      <c r="N147" s="22"/>
      <c r="O147" s="8"/>
      <c r="P147" s="8"/>
    </row>
    <row r="148" spans="1:32" s="25" customFormat="1" x14ac:dyDescent="0.25">
      <c r="A148" s="26"/>
      <c r="B148" s="26"/>
      <c r="C148" s="32"/>
      <c r="D148" s="32"/>
      <c r="E148" s="32"/>
      <c r="F148" s="22"/>
      <c r="G148" s="65" t="e">
        <f>VLOOKUP($C148,'A. Common Refrigerants'!A:E,4,FALSE)</f>
        <v>#N/A</v>
      </c>
      <c r="H148" s="65" t="e">
        <f t="shared" si="2"/>
        <v>#N/A</v>
      </c>
      <c r="I148" s="22"/>
      <c r="J148" s="22"/>
      <c r="K148" s="22"/>
      <c r="L148" s="22"/>
      <c r="M148" s="22"/>
      <c r="N148" s="22"/>
      <c r="O148" s="8"/>
      <c r="P148" s="8"/>
    </row>
    <row r="149" spans="1:32" s="30" customFormat="1" x14ac:dyDescent="0.25">
      <c r="A149" s="26"/>
      <c r="B149" s="26"/>
      <c r="C149" s="32"/>
      <c r="D149" s="32"/>
      <c r="E149" s="32"/>
      <c r="F149" s="22"/>
      <c r="G149" s="65" t="e">
        <f>VLOOKUP($C149,'A. Common Refrigerants'!A:E,4,FALSE)</f>
        <v>#N/A</v>
      </c>
      <c r="H149" s="65" t="e">
        <f t="shared" si="2"/>
        <v>#N/A</v>
      </c>
      <c r="I149" s="22"/>
      <c r="J149" s="22"/>
      <c r="K149" s="22"/>
      <c r="L149" s="22"/>
      <c r="M149" s="22"/>
      <c r="N149" s="22"/>
      <c r="O149" s="8"/>
      <c r="P149" s="8"/>
      <c r="Q149" s="25"/>
      <c r="R149" s="25"/>
      <c r="S149" s="25"/>
      <c r="T149" s="25"/>
      <c r="U149" s="25"/>
      <c r="V149" s="25"/>
      <c r="W149" s="25"/>
      <c r="X149" s="25"/>
      <c r="Y149" s="25"/>
      <c r="Z149" s="25"/>
      <c r="AA149" s="25"/>
      <c r="AB149" s="25"/>
      <c r="AC149" s="25"/>
      <c r="AD149" s="25"/>
      <c r="AE149" s="25"/>
      <c r="AF149" s="25"/>
    </row>
    <row r="150" spans="1:32" s="30" customFormat="1" x14ac:dyDescent="0.25">
      <c r="A150" s="26"/>
      <c r="B150" s="26"/>
      <c r="C150" s="32"/>
      <c r="D150" s="32"/>
      <c r="E150" s="32"/>
      <c r="F150" s="22"/>
      <c r="G150" s="65" t="e">
        <f>VLOOKUP($C150,'A. Common Refrigerants'!A:E,4,FALSE)</f>
        <v>#N/A</v>
      </c>
      <c r="H150" s="65" t="e">
        <f t="shared" si="2"/>
        <v>#N/A</v>
      </c>
      <c r="I150" s="22"/>
      <c r="J150" s="22"/>
      <c r="K150" s="22"/>
      <c r="L150" s="22"/>
      <c r="M150" s="22"/>
      <c r="N150" s="22"/>
      <c r="O150" s="8"/>
      <c r="P150" s="8"/>
      <c r="Q150" s="25"/>
      <c r="R150" s="25"/>
      <c r="S150" s="25"/>
      <c r="T150" s="25"/>
      <c r="U150" s="25"/>
      <c r="V150" s="25"/>
      <c r="W150" s="25"/>
      <c r="X150" s="25"/>
      <c r="Y150" s="25"/>
      <c r="Z150" s="25"/>
      <c r="AA150" s="25"/>
      <c r="AB150" s="25"/>
      <c r="AC150" s="25"/>
      <c r="AD150" s="25"/>
      <c r="AE150" s="25"/>
      <c r="AF150" s="25"/>
    </row>
    <row r="151" spans="1:32" s="25" customFormat="1" x14ac:dyDescent="0.25">
      <c r="A151" s="26"/>
      <c r="B151" s="26"/>
      <c r="C151" s="39"/>
      <c r="D151" s="39"/>
      <c r="E151" s="32"/>
      <c r="F151" s="22"/>
      <c r="G151" s="65" t="e">
        <f>VLOOKUP($C151,'A. Common Refrigerants'!A:E,4,FALSE)</f>
        <v>#N/A</v>
      </c>
      <c r="H151" s="65" t="e">
        <f t="shared" si="2"/>
        <v>#N/A</v>
      </c>
      <c r="I151" s="22"/>
      <c r="J151" s="22"/>
      <c r="K151" s="22"/>
      <c r="L151" s="22"/>
      <c r="M151" s="22"/>
      <c r="N151" s="22"/>
      <c r="O151" s="8"/>
      <c r="P151" s="8"/>
    </row>
    <row r="152" spans="1:32" s="25" customFormat="1" x14ac:dyDescent="0.25">
      <c r="A152" s="26"/>
      <c r="B152" s="26"/>
      <c r="C152" s="39"/>
      <c r="D152" s="39"/>
      <c r="E152" s="32"/>
      <c r="F152" s="22"/>
      <c r="G152" s="65" t="e">
        <f>VLOOKUP($C152,'A. Common Refrigerants'!A:E,4,FALSE)</f>
        <v>#N/A</v>
      </c>
      <c r="H152" s="65" t="e">
        <f t="shared" si="2"/>
        <v>#N/A</v>
      </c>
      <c r="I152" s="22"/>
      <c r="J152" s="22"/>
      <c r="K152" s="22"/>
      <c r="L152" s="22"/>
      <c r="M152" s="22"/>
      <c r="N152" s="22"/>
      <c r="O152" s="8"/>
      <c r="P152" s="8"/>
    </row>
    <row r="153" spans="1:32" s="25" customFormat="1" x14ac:dyDescent="0.25">
      <c r="A153" s="26"/>
      <c r="B153" s="26"/>
      <c r="C153" s="39"/>
      <c r="D153" s="39"/>
      <c r="E153" s="32"/>
      <c r="F153" s="22"/>
      <c r="G153" s="65" t="e">
        <f>VLOOKUP($C153,'A. Common Refrigerants'!A:E,4,FALSE)</f>
        <v>#N/A</v>
      </c>
      <c r="H153" s="65" t="e">
        <f t="shared" si="2"/>
        <v>#N/A</v>
      </c>
      <c r="I153" s="22"/>
      <c r="J153" s="22"/>
      <c r="K153" s="22"/>
      <c r="L153" s="22"/>
      <c r="M153" s="22"/>
      <c r="N153" s="22"/>
      <c r="O153" s="8"/>
      <c r="P153" s="8"/>
    </row>
    <row r="154" spans="1:32" s="30" customFormat="1" x14ac:dyDescent="0.25">
      <c r="A154" s="26"/>
      <c r="B154" s="26"/>
      <c r="C154" s="32"/>
      <c r="D154" s="32"/>
      <c r="E154" s="32"/>
      <c r="F154" s="22"/>
      <c r="G154" s="65" t="e">
        <f>VLOOKUP($C154,'A. Common Refrigerants'!A:E,4,FALSE)</f>
        <v>#N/A</v>
      </c>
      <c r="H154" s="65" t="e">
        <f t="shared" si="2"/>
        <v>#N/A</v>
      </c>
      <c r="I154" s="22"/>
      <c r="J154" s="22"/>
      <c r="K154" s="22"/>
      <c r="L154" s="22"/>
      <c r="M154" s="22"/>
      <c r="N154" s="22"/>
      <c r="O154" s="8"/>
      <c r="P154" s="8"/>
      <c r="Q154" s="25"/>
      <c r="R154" s="25"/>
      <c r="S154" s="25"/>
      <c r="T154" s="25"/>
      <c r="U154" s="25"/>
      <c r="V154" s="25"/>
      <c r="W154" s="25"/>
      <c r="X154" s="25"/>
      <c r="Y154" s="25"/>
      <c r="Z154" s="25"/>
      <c r="AA154" s="25"/>
      <c r="AB154" s="25"/>
      <c r="AC154" s="25"/>
      <c r="AD154" s="25"/>
      <c r="AE154" s="25"/>
      <c r="AF154" s="25"/>
    </row>
    <row r="155" spans="1:32" s="30" customFormat="1" x14ac:dyDescent="0.25">
      <c r="A155" s="26"/>
      <c r="B155" s="26"/>
      <c r="C155" s="32"/>
      <c r="D155" s="32"/>
      <c r="E155" s="32"/>
      <c r="F155" s="22"/>
      <c r="G155" s="65" t="e">
        <f>VLOOKUP($C155,'A. Common Refrigerants'!A:E,4,FALSE)</f>
        <v>#N/A</v>
      </c>
      <c r="H155" s="65" t="e">
        <f t="shared" si="2"/>
        <v>#N/A</v>
      </c>
      <c r="I155" s="22"/>
      <c r="J155" s="22"/>
      <c r="K155" s="22"/>
      <c r="L155" s="22"/>
      <c r="M155" s="22"/>
      <c r="N155" s="22"/>
      <c r="O155" s="8"/>
      <c r="P155" s="8"/>
      <c r="Q155" s="25"/>
      <c r="R155" s="25"/>
      <c r="S155" s="25"/>
      <c r="T155" s="25"/>
      <c r="U155" s="25"/>
      <c r="V155" s="25"/>
      <c r="W155" s="25"/>
      <c r="X155" s="25"/>
      <c r="Y155" s="25"/>
      <c r="Z155" s="25"/>
      <c r="AA155" s="25"/>
      <c r="AB155" s="25"/>
      <c r="AC155" s="25"/>
      <c r="AD155" s="25"/>
      <c r="AE155" s="25"/>
      <c r="AF155" s="25"/>
    </row>
    <row r="156" spans="1:32" s="25" customFormat="1" x14ac:dyDescent="0.25">
      <c r="A156" s="27"/>
      <c r="B156" s="27"/>
      <c r="C156" s="39"/>
      <c r="D156" s="39"/>
      <c r="E156" s="39"/>
      <c r="F156" s="22"/>
      <c r="G156" s="65" t="e">
        <f>VLOOKUP($C156,'A. Common Refrigerants'!A:E,4,FALSE)</f>
        <v>#N/A</v>
      </c>
      <c r="H156" s="65" t="e">
        <f t="shared" si="2"/>
        <v>#N/A</v>
      </c>
      <c r="I156" s="22"/>
      <c r="J156" s="22"/>
      <c r="K156" s="22"/>
      <c r="L156" s="22"/>
      <c r="M156" s="22"/>
      <c r="N156" s="22"/>
      <c r="O156" s="8"/>
      <c r="P156" s="8"/>
    </row>
    <row r="157" spans="1:32" s="25" customFormat="1" x14ac:dyDescent="0.25">
      <c r="A157" s="27"/>
      <c r="B157" s="27"/>
      <c r="C157" s="39"/>
      <c r="D157" s="39"/>
      <c r="E157" s="39"/>
      <c r="F157" s="22"/>
      <c r="G157" s="65" t="e">
        <f>VLOOKUP($C157,'A. Common Refrigerants'!A:E,4,FALSE)</f>
        <v>#N/A</v>
      </c>
      <c r="H157" s="65" t="e">
        <f t="shared" si="2"/>
        <v>#N/A</v>
      </c>
      <c r="I157" s="22"/>
      <c r="J157" s="22"/>
      <c r="K157" s="22"/>
      <c r="L157" s="22"/>
      <c r="M157" s="22"/>
      <c r="N157" s="22"/>
      <c r="O157" s="8"/>
      <c r="P157" s="8"/>
    </row>
    <row r="158" spans="1:32" s="25" customFormat="1" x14ac:dyDescent="0.25">
      <c r="A158" s="27"/>
      <c r="B158" s="27"/>
      <c r="C158" s="39"/>
      <c r="D158" s="39"/>
      <c r="E158" s="39"/>
      <c r="F158" s="22"/>
      <c r="G158" s="65" t="e">
        <f>VLOOKUP($C158,'A. Common Refrigerants'!A:E,4,FALSE)</f>
        <v>#N/A</v>
      </c>
      <c r="H158" s="65" t="e">
        <f t="shared" si="2"/>
        <v>#N/A</v>
      </c>
      <c r="I158" s="22"/>
      <c r="J158" s="22"/>
      <c r="K158" s="22"/>
      <c r="L158" s="22"/>
      <c r="M158" s="22"/>
      <c r="N158" s="22"/>
      <c r="O158" s="8"/>
      <c r="P158" s="8"/>
    </row>
    <row r="159" spans="1:32" s="30" customFormat="1" x14ac:dyDescent="0.25">
      <c r="A159" s="27"/>
      <c r="B159" s="27"/>
      <c r="C159" s="32"/>
      <c r="D159" s="32"/>
      <c r="E159" s="39"/>
      <c r="F159" s="22"/>
      <c r="G159" s="65" t="e">
        <f>VLOOKUP($C159,'A. Common Refrigerants'!A:E,4,FALSE)</f>
        <v>#N/A</v>
      </c>
      <c r="H159" s="65" t="e">
        <f t="shared" si="2"/>
        <v>#N/A</v>
      </c>
      <c r="I159" s="22"/>
      <c r="J159" s="22"/>
      <c r="K159" s="22"/>
      <c r="L159" s="22"/>
      <c r="M159" s="22"/>
      <c r="N159" s="22"/>
      <c r="O159" s="8"/>
      <c r="P159" s="8"/>
      <c r="Q159" s="25"/>
      <c r="R159" s="25"/>
      <c r="S159" s="25"/>
      <c r="T159" s="25"/>
      <c r="U159" s="25"/>
      <c r="V159" s="25"/>
      <c r="W159" s="25"/>
      <c r="X159" s="25"/>
      <c r="Y159" s="25"/>
      <c r="Z159" s="25"/>
      <c r="AA159" s="25"/>
      <c r="AB159" s="25"/>
      <c r="AC159" s="25"/>
      <c r="AD159" s="25"/>
      <c r="AE159" s="25"/>
      <c r="AF159" s="25"/>
    </row>
    <row r="160" spans="1:32" s="30" customFormat="1" x14ac:dyDescent="0.25">
      <c r="A160" s="27"/>
      <c r="B160" s="27"/>
      <c r="C160" s="32"/>
      <c r="D160" s="32"/>
      <c r="E160" s="39"/>
      <c r="F160" s="22"/>
      <c r="G160" s="65" t="e">
        <f>VLOOKUP($C160,'A. Common Refrigerants'!A:E,4,FALSE)</f>
        <v>#N/A</v>
      </c>
      <c r="H160" s="65" t="e">
        <f t="shared" si="2"/>
        <v>#N/A</v>
      </c>
      <c r="I160" s="22"/>
      <c r="J160" s="22"/>
      <c r="K160" s="22"/>
      <c r="L160" s="22"/>
      <c r="M160" s="22"/>
      <c r="N160" s="22"/>
      <c r="O160" s="8"/>
      <c r="P160" s="8"/>
      <c r="Q160" s="25"/>
      <c r="R160" s="25"/>
      <c r="S160" s="25"/>
      <c r="T160" s="25"/>
      <c r="U160" s="25"/>
      <c r="V160" s="25"/>
      <c r="W160" s="25"/>
      <c r="X160" s="25"/>
      <c r="Y160" s="25"/>
      <c r="Z160" s="25"/>
      <c r="AA160" s="25"/>
      <c r="AB160" s="25"/>
      <c r="AC160" s="25"/>
      <c r="AD160" s="25"/>
      <c r="AE160" s="25"/>
      <c r="AF160" s="25"/>
    </row>
    <row r="161" spans="1:32" s="25" customFormat="1" x14ac:dyDescent="0.25">
      <c r="A161" s="26"/>
      <c r="B161" s="26"/>
      <c r="C161" s="32"/>
      <c r="D161" s="32"/>
      <c r="E161" s="32"/>
      <c r="F161" s="22"/>
      <c r="G161" s="65" t="e">
        <f>VLOOKUP($C161,'A. Common Refrigerants'!A:E,4,FALSE)</f>
        <v>#N/A</v>
      </c>
      <c r="H161" s="65" t="e">
        <f t="shared" si="2"/>
        <v>#N/A</v>
      </c>
      <c r="I161" s="22"/>
      <c r="J161" s="22"/>
      <c r="K161" s="22"/>
      <c r="L161" s="22"/>
      <c r="M161" s="22"/>
      <c r="N161" s="22"/>
      <c r="O161" s="8"/>
      <c r="P161" s="8"/>
    </row>
    <row r="162" spans="1:32" s="25" customFormat="1" x14ac:dyDescent="0.25">
      <c r="A162" s="26"/>
      <c r="B162" s="26"/>
      <c r="C162" s="32"/>
      <c r="D162" s="32"/>
      <c r="E162" s="32"/>
      <c r="F162" s="22"/>
      <c r="G162" s="65" t="e">
        <f>VLOOKUP($C162,'A. Common Refrigerants'!A:E,4,FALSE)</f>
        <v>#N/A</v>
      </c>
      <c r="H162" s="65" t="e">
        <f t="shared" si="2"/>
        <v>#N/A</v>
      </c>
      <c r="I162" s="22"/>
      <c r="J162" s="22"/>
      <c r="K162" s="22"/>
      <c r="L162" s="22"/>
      <c r="M162" s="22"/>
      <c r="N162" s="22"/>
      <c r="O162" s="8"/>
      <c r="P162" s="8"/>
    </row>
    <row r="163" spans="1:32" s="30" customFormat="1" x14ac:dyDescent="0.25">
      <c r="A163" s="26"/>
      <c r="B163" s="26"/>
      <c r="C163" s="32"/>
      <c r="D163" s="32"/>
      <c r="E163" s="32"/>
      <c r="F163" s="22"/>
      <c r="G163" s="65" t="e">
        <f>VLOOKUP($C163,'A. Common Refrigerants'!A:E,4,FALSE)</f>
        <v>#N/A</v>
      </c>
      <c r="H163" s="65" t="e">
        <f t="shared" si="2"/>
        <v>#N/A</v>
      </c>
      <c r="I163" s="22"/>
      <c r="J163" s="22"/>
      <c r="K163" s="22"/>
      <c r="L163" s="22"/>
      <c r="M163" s="22"/>
      <c r="N163" s="22"/>
      <c r="O163" s="8"/>
      <c r="P163" s="8"/>
      <c r="Q163" s="25"/>
      <c r="R163" s="25"/>
      <c r="S163" s="25"/>
      <c r="T163" s="25"/>
      <c r="U163" s="25"/>
      <c r="V163" s="25"/>
      <c r="W163" s="25"/>
      <c r="X163" s="25"/>
      <c r="Y163" s="25"/>
      <c r="Z163" s="25"/>
      <c r="AA163" s="25"/>
      <c r="AB163" s="25"/>
      <c r="AC163" s="25"/>
      <c r="AD163" s="25"/>
      <c r="AE163" s="25"/>
      <c r="AF163" s="25"/>
    </row>
    <row r="164" spans="1:32" s="30" customFormat="1" x14ac:dyDescent="0.25">
      <c r="A164" s="26"/>
      <c r="B164" s="26"/>
      <c r="C164" s="32"/>
      <c r="D164" s="32"/>
      <c r="E164" s="32"/>
      <c r="F164" s="22"/>
      <c r="G164" s="65" t="e">
        <f>VLOOKUP($C164,'A. Common Refrigerants'!A:E,4,FALSE)</f>
        <v>#N/A</v>
      </c>
      <c r="H164" s="65" t="e">
        <f t="shared" si="2"/>
        <v>#N/A</v>
      </c>
      <c r="I164" s="22"/>
      <c r="J164" s="22"/>
      <c r="K164" s="22"/>
      <c r="L164" s="22"/>
      <c r="M164" s="22"/>
      <c r="N164" s="22"/>
      <c r="O164" s="8"/>
      <c r="P164" s="8"/>
      <c r="Q164" s="25"/>
      <c r="R164" s="25"/>
      <c r="S164" s="25"/>
      <c r="T164" s="25"/>
      <c r="U164" s="25"/>
      <c r="V164" s="25"/>
      <c r="W164" s="25"/>
      <c r="X164" s="25"/>
      <c r="Y164" s="25"/>
      <c r="Z164" s="25"/>
      <c r="AA164" s="25"/>
      <c r="AB164" s="25"/>
      <c r="AC164" s="25"/>
      <c r="AD164" s="25"/>
      <c r="AE164" s="25"/>
      <c r="AF164" s="25"/>
    </row>
    <row r="165" spans="1:32" s="25" customFormat="1" x14ac:dyDescent="0.25">
      <c r="A165" s="26"/>
      <c r="B165" s="26"/>
      <c r="C165" s="32"/>
      <c r="D165" s="32"/>
      <c r="E165" s="32"/>
      <c r="F165" s="22"/>
      <c r="G165" s="65" t="e">
        <f>VLOOKUP($C165,'A. Common Refrigerants'!A:E,4,FALSE)</f>
        <v>#N/A</v>
      </c>
      <c r="H165" s="65" t="e">
        <f t="shared" si="2"/>
        <v>#N/A</v>
      </c>
      <c r="I165" s="22"/>
      <c r="J165" s="22"/>
      <c r="K165" s="22"/>
      <c r="L165" s="22"/>
      <c r="M165" s="22"/>
      <c r="N165" s="22"/>
      <c r="O165" s="8"/>
      <c r="P165" s="8"/>
    </row>
    <row r="166" spans="1:32" s="25" customFormat="1" x14ac:dyDescent="0.25">
      <c r="A166" s="26"/>
      <c r="B166" s="26"/>
      <c r="C166" s="32"/>
      <c r="D166" s="32"/>
      <c r="E166" s="32"/>
      <c r="F166" s="22"/>
      <c r="G166" s="65" t="e">
        <f>VLOOKUP($C166,'A. Common Refrigerants'!A:E,4,FALSE)</f>
        <v>#N/A</v>
      </c>
      <c r="H166" s="65" t="e">
        <f t="shared" si="2"/>
        <v>#N/A</v>
      </c>
      <c r="I166" s="22"/>
      <c r="J166" s="22"/>
      <c r="K166" s="22"/>
      <c r="L166" s="22"/>
      <c r="M166" s="22"/>
      <c r="N166" s="22"/>
      <c r="O166" s="8"/>
      <c r="P166" s="8"/>
    </row>
    <row r="167" spans="1:32" s="30" customFormat="1" x14ac:dyDescent="0.25">
      <c r="A167" s="26"/>
      <c r="B167" s="26"/>
      <c r="C167" s="32"/>
      <c r="D167" s="32"/>
      <c r="E167" s="32"/>
      <c r="F167" s="22"/>
      <c r="G167" s="65" t="e">
        <f>VLOOKUP($C167,'A. Common Refrigerants'!A:E,4,FALSE)</f>
        <v>#N/A</v>
      </c>
      <c r="H167" s="65" t="e">
        <f t="shared" si="2"/>
        <v>#N/A</v>
      </c>
      <c r="I167" s="22"/>
      <c r="J167" s="22"/>
      <c r="K167" s="22"/>
      <c r="L167" s="22"/>
      <c r="M167" s="22"/>
      <c r="N167" s="22"/>
      <c r="O167" s="8"/>
      <c r="P167" s="8"/>
      <c r="Q167" s="25"/>
      <c r="R167" s="25"/>
      <c r="S167" s="25"/>
      <c r="T167" s="25"/>
      <c r="U167" s="25"/>
      <c r="V167" s="25"/>
      <c r="W167" s="25"/>
      <c r="X167" s="25"/>
      <c r="Y167" s="25"/>
      <c r="Z167" s="25"/>
      <c r="AA167" s="25"/>
      <c r="AB167" s="25"/>
      <c r="AC167" s="25"/>
      <c r="AD167" s="25"/>
      <c r="AE167" s="25"/>
      <c r="AF167" s="25"/>
    </row>
    <row r="168" spans="1:32" s="30" customFormat="1" x14ac:dyDescent="0.25">
      <c r="A168" s="26"/>
      <c r="B168" s="26"/>
      <c r="C168" s="32"/>
      <c r="D168" s="32"/>
      <c r="E168" s="32"/>
      <c r="F168" s="22"/>
      <c r="G168" s="65" t="e">
        <f>VLOOKUP($C168,'A. Common Refrigerants'!A:E,4,FALSE)</f>
        <v>#N/A</v>
      </c>
      <c r="H168" s="65" t="e">
        <f t="shared" si="2"/>
        <v>#N/A</v>
      </c>
      <c r="I168" s="22"/>
      <c r="J168" s="22"/>
      <c r="K168" s="22"/>
      <c r="L168" s="22"/>
      <c r="M168" s="22"/>
      <c r="N168" s="22"/>
      <c r="O168" s="8"/>
      <c r="P168" s="8"/>
      <c r="Q168" s="25"/>
      <c r="R168" s="25"/>
      <c r="S168" s="25"/>
      <c r="T168" s="25"/>
      <c r="U168" s="25"/>
      <c r="V168" s="25"/>
      <c r="W168" s="25"/>
      <c r="X168" s="25"/>
      <c r="Y168" s="25"/>
      <c r="Z168" s="25"/>
      <c r="AA168" s="25"/>
      <c r="AB168" s="25"/>
      <c r="AC168" s="25"/>
      <c r="AD168" s="25"/>
      <c r="AE168" s="25"/>
      <c r="AF168" s="25"/>
    </row>
    <row r="169" spans="1:32" s="30" customFormat="1" x14ac:dyDescent="0.25">
      <c r="A169" s="26"/>
      <c r="B169" s="26"/>
      <c r="C169" s="32"/>
      <c r="D169" s="32"/>
      <c r="E169" s="32"/>
      <c r="F169" s="22"/>
      <c r="G169" s="65" t="e">
        <f>VLOOKUP($C169,'A. Common Refrigerants'!A:E,4,FALSE)</f>
        <v>#N/A</v>
      </c>
      <c r="H169" s="65" t="e">
        <f t="shared" si="2"/>
        <v>#N/A</v>
      </c>
      <c r="I169" s="22"/>
      <c r="J169" s="22"/>
      <c r="K169" s="22"/>
      <c r="L169" s="22"/>
      <c r="M169" s="22"/>
      <c r="N169" s="22"/>
      <c r="O169" s="8"/>
      <c r="P169" s="8"/>
      <c r="Q169" s="25"/>
      <c r="R169" s="25"/>
      <c r="S169" s="25"/>
      <c r="T169" s="25"/>
      <c r="U169" s="25"/>
      <c r="V169" s="25"/>
      <c r="W169" s="25"/>
      <c r="X169" s="25"/>
      <c r="Y169" s="25"/>
      <c r="Z169" s="25"/>
      <c r="AA169" s="25"/>
      <c r="AB169" s="25"/>
      <c r="AC169" s="25"/>
      <c r="AD169" s="25"/>
      <c r="AE169" s="25"/>
      <c r="AF169" s="25"/>
    </row>
    <row r="170" spans="1:32" s="25" customFormat="1" x14ac:dyDescent="0.25">
      <c r="A170" s="27"/>
      <c r="B170" s="27"/>
      <c r="C170" s="39"/>
      <c r="D170" s="39"/>
      <c r="E170" s="39"/>
      <c r="F170" s="22"/>
      <c r="G170" s="65" t="e">
        <f>VLOOKUP($C170,'A. Common Refrigerants'!A:E,4,FALSE)</f>
        <v>#N/A</v>
      </c>
      <c r="H170" s="65" t="e">
        <f t="shared" si="2"/>
        <v>#N/A</v>
      </c>
      <c r="I170" s="22"/>
      <c r="J170" s="22"/>
      <c r="K170" s="22"/>
      <c r="L170" s="22"/>
      <c r="M170" s="22"/>
      <c r="N170" s="22"/>
      <c r="O170" s="34"/>
      <c r="P170" s="35"/>
    </row>
    <row r="171" spans="1:32" s="25" customFormat="1" x14ac:dyDescent="0.25">
      <c r="A171" s="27"/>
      <c r="B171" s="27"/>
      <c r="C171" s="39"/>
      <c r="D171" s="39"/>
      <c r="E171" s="39"/>
      <c r="F171" s="22"/>
      <c r="G171" s="65" t="e">
        <f>VLOOKUP($C171,'A. Common Refrigerants'!A:E,4,FALSE)</f>
        <v>#N/A</v>
      </c>
      <c r="H171" s="65" t="e">
        <f t="shared" si="2"/>
        <v>#N/A</v>
      </c>
      <c r="I171" s="22"/>
      <c r="J171" s="22"/>
      <c r="K171" s="22"/>
      <c r="L171" s="22"/>
      <c r="M171" s="22"/>
      <c r="N171" s="22"/>
      <c r="O171" s="34"/>
      <c r="P171" s="35"/>
    </row>
    <row r="172" spans="1:32" s="25" customFormat="1" x14ac:dyDescent="0.25">
      <c r="A172" s="26"/>
      <c r="B172" s="26"/>
      <c r="C172" s="32"/>
      <c r="D172" s="32"/>
      <c r="E172" s="32"/>
      <c r="F172" s="22"/>
      <c r="G172" s="65" t="e">
        <f>VLOOKUP($C172,'A. Common Refrigerants'!A:E,4,FALSE)</f>
        <v>#N/A</v>
      </c>
      <c r="H172" s="65" t="e">
        <f t="shared" si="2"/>
        <v>#N/A</v>
      </c>
      <c r="I172" s="22"/>
      <c r="J172" s="22"/>
      <c r="K172" s="22"/>
      <c r="L172" s="22"/>
      <c r="M172" s="22"/>
      <c r="N172" s="22"/>
      <c r="O172" s="8"/>
      <c r="P172" s="8"/>
    </row>
    <row r="173" spans="1:32" s="25" customFormat="1" x14ac:dyDescent="0.25">
      <c r="A173" s="26"/>
      <c r="B173" s="26"/>
      <c r="C173" s="32"/>
      <c r="D173" s="32"/>
      <c r="E173" s="32"/>
      <c r="F173" s="22"/>
      <c r="G173" s="65" t="e">
        <f>VLOOKUP($C173,'A. Common Refrigerants'!A:E,4,FALSE)</f>
        <v>#N/A</v>
      </c>
      <c r="H173" s="65" t="e">
        <f t="shared" si="2"/>
        <v>#N/A</v>
      </c>
      <c r="I173" s="22"/>
      <c r="J173" s="22"/>
      <c r="K173" s="22"/>
      <c r="L173" s="22"/>
      <c r="M173" s="22"/>
      <c r="N173" s="22"/>
      <c r="O173" s="8"/>
      <c r="P173" s="8"/>
    </row>
    <row r="174" spans="1:32" s="30" customFormat="1" x14ac:dyDescent="0.25">
      <c r="A174" s="26"/>
      <c r="B174" s="26"/>
      <c r="C174" s="32"/>
      <c r="D174" s="32"/>
      <c r="E174" s="32"/>
      <c r="F174" s="22"/>
      <c r="G174" s="65" t="e">
        <f>VLOOKUP($C174,'A. Common Refrigerants'!A:E,4,FALSE)</f>
        <v>#N/A</v>
      </c>
      <c r="H174" s="65" t="e">
        <f t="shared" si="2"/>
        <v>#N/A</v>
      </c>
      <c r="I174" s="22"/>
      <c r="J174" s="22"/>
      <c r="K174" s="22"/>
      <c r="L174" s="22"/>
      <c r="M174" s="22"/>
      <c r="N174" s="22"/>
      <c r="O174" s="8"/>
      <c r="P174" s="8"/>
      <c r="Q174" s="25"/>
      <c r="R174" s="25"/>
      <c r="S174" s="25"/>
      <c r="T174" s="25"/>
      <c r="U174" s="25"/>
      <c r="V174" s="25"/>
      <c r="W174" s="25"/>
      <c r="X174" s="25"/>
      <c r="Y174" s="25"/>
      <c r="Z174" s="25"/>
      <c r="AA174" s="25"/>
      <c r="AB174" s="25"/>
      <c r="AC174" s="25"/>
      <c r="AD174" s="25"/>
      <c r="AE174" s="25"/>
      <c r="AF174" s="25"/>
    </row>
    <row r="175" spans="1:32" s="30" customFormat="1" x14ac:dyDescent="0.25">
      <c r="A175" s="26"/>
      <c r="B175" s="26"/>
      <c r="C175" s="32"/>
      <c r="D175" s="32"/>
      <c r="E175" s="32"/>
      <c r="F175" s="22"/>
      <c r="G175" s="65" t="e">
        <f>VLOOKUP($C175,'A. Common Refrigerants'!A:E,4,FALSE)</f>
        <v>#N/A</v>
      </c>
      <c r="H175" s="65" t="e">
        <f t="shared" si="2"/>
        <v>#N/A</v>
      </c>
      <c r="I175" s="22"/>
      <c r="J175" s="22"/>
      <c r="K175" s="22"/>
      <c r="L175" s="22"/>
      <c r="M175" s="22"/>
      <c r="N175" s="22"/>
      <c r="O175" s="8"/>
      <c r="P175" s="8"/>
      <c r="Q175" s="25"/>
      <c r="R175" s="25"/>
      <c r="S175" s="25"/>
      <c r="T175" s="25"/>
      <c r="U175" s="25"/>
      <c r="V175" s="25"/>
      <c r="W175" s="25"/>
      <c r="X175" s="25"/>
      <c r="Y175" s="25"/>
      <c r="Z175" s="25"/>
      <c r="AA175" s="25"/>
      <c r="AB175" s="25"/>
      <c r="AC175" s="25"/>
      <c r="AD175" s="25"/>
      <c r="AE175" s="25"/>
      <c r="AF175" s="25"/>
    </row>
    <row r="176" spans="1:32" s="25" customFormat="1" x14ac:dyDescent="0.25">
      <c r="A176" s="26"/>
      <c r="B176" s="26"/>
      <c r="C176" s="32"/>
      <c r="D176" s="32"/>
      <c r="E176" s="32"/>
      <c r="F176" s="22"/>
      <c r="G176" s="65" t="e">
        <f>VLOOKUP($C176,'A. Common Refrigerants'!A:E,4,FALSE)</f>
        <v>#N/A</v>
      </c>
      <c r="H176" s="65" t="e">
        <f t="shared" si="2"/>
        <v>#N/A</v>
      </c>
      <c r="I176" s="22"/>
      <c r="J176" s="22"/>
      <c r="K176" s="22"/>
      <c r="L176" s="22"/>
      <c r="M176" s="22"/>
      <c r="N176" s="22"/>
      <c r="O176" s="8"/>
      <c r="P176" s="8"/>
    </row>
    <row r="177" spans="1:32" s="25" customFormat="1" x14ac:dyDescent="0.25">
      <c r="A177" s="26"/>
      <c r="B177" s="26"/>
      <c r="C177" s="32"/>
      <c r="D177" s="32"/>
      <c r="E177" s="32"/>
      <c r="F177" s="22"/>
      <c r="G177" s="65" t="e">
        <f>VLOOKUP($C177,'A. Common Refrigerants'!A:E,4,FALSE)</f>
        <v>#N/A</v>
      </c>
      <c r="H177" s="65" t="e">
        <f t="shared" si="2"/>
        <v>#N/A</v>
      </c>
      <c r="I177" s="22"/>
      <c r="J177" s="22"/>
      <c r="K177" s="22"/>
      <c r="L177" s="22"/>
      <c r="M177" s="22"/>
      <c r="N177" s="22"/>
      <c r="O177" s="8"/>
      <c r="P177" s="8"/>
    </row>
    <row r="178" spans="1:32" s="30" customFormat="1" x14ac:dyDescent="0.25">
      <c r="A178" s="26"/>
      <c r="B178" s="26"/>
      <c r="C178" s="32"/>
      <c r="D178" s="32"/>
      <c r="E178" s="32"/>
      <c r="F178" s="22"/>
      <c r="G178" s="65" t="e">
        <f>VLOOKUP($C178,'A. Common Refrigerants'!A:E,4,FALSE)</f>
        <v>#N/A</v>
      </c>
      <c r="H178" s="65" t="e">
        <f t="shared" si="2"/>
        <v>#N/A</v>
      </c>
      <c r="I178" s="22"/>
      <c r="J178" s="22"/>
      <c r="K178" s="22"/>
      <c r="L178" s="22"/>
      <c r="M178" s="22"/>
      <c r="N178" s="22"/>
      <c r="O178" s="8"/>
      <c r="P178" s="8"/>
      <c r="Q178" s="25"/>
      <c r="R178" s="25"/>
      <c r="S178" s="25"/>
      <c r="T178" s="25"/>
      <c r="U178" s="25"/>
      <c r="V178" s="25"/>
      <c r="W178" s="25"/>
      <c r="X178" s="25"/>
      <c r="Y178" s="25"/>
      <c r="Z178" s="25"/>
      <c r="AA178" s="25"/>
      <c r="AB178" s="25"/>
      <c r="AC178" s="25"/>
      <c r="AD178" s="25"/>
      <c r="AE178" s="25"/>
      <c r="AF178" s="25"/>
    </row>
    <row r="179" spans="1:32" s="30" customFormat="1" x14ac:dyDescent="0.25">
      <c r="A179" s="26"/>
      <c r="B179" s="26"/>
      <c r="C179" s="32"/>
      <c r="D179" s="32"/>
      <c r="E179" s="32"/>
      <c r="F179" s="22"/>
      <c r="G179" s="65" t="e">
        <f>VLOOKUP($C179,'A. Common Refrigerants'!A:E,4,FALSE)</f>
        <v>#N/A</v>
      </c>
      <c r="H179" s="65" t="e">
        <f t="shared" si="2"/>
        <v>#N/A</v>
      </c>
      <c r="I179" s="22"/>
      <c r="J179" s="22"/>
      <c r="K179" s="22"/>
      <c r="L179" s="22"/>
      <c r="M179" s="22"/>
      <c r="N179" s="22"/>
      <c r="O179" s="8"/>
      <c r="P179" s="8"/>
      <c r="Q179" s="25"/>
      <c r="R179" s="25"/>
      <c r="S179" s="25"/>
      <c r="T179" s="25"/>
      <c r="U179" s="25"/>
      <c r="V179" s="25"/>
      <c r="W179" s="25"/>
      <c r="X179" s="25"/>
      <c r="Y179" s="25"/>
      <c r="Z179" s="25"/>
      <c r="AA179" s="25"/>
      <c r="AB179" s="25"/>
      <c r="AC179" s="25"/>
      <c r="AD179" s="25"/>
      <c r="AE179" s="25"/>
      <c r="AF179" s="25"/>
    </row>
    <row r="180" spans="1:32" s="25" customFormat="1" x14ac:dyDescent="0.25">
      <c r="A180" s="26"/>
      <c r="B180" s="26"/>
      <c r="C180" s="32"/>
      <c r="D180" s="32"/>
      <c r="E180" s="32"/>
      <c r="F180" s="22"/>
      <c r="G180" s="65" t="e">
        <f>VLOOKUP($C180,'A. Common Refrigerants'!A:E,4,FALSE)</f>
        <v>#N/A</v>
      </c>
      <c r="H180" s="65" t="e">
        <f t="shared" si="2"/>
        <v>#N/A</v>
      </c>
      <c r="I180" s="22"/>
      <c r="J180" s="22"/>
      <c r="K180" s="22"/>
      <c r="L180" s="22"/>
      <c r="M180" s="22"/>
      <c r="N180" s="22"/>
      <c r="O180" s="8"/>
      <c r="P180" s="8"/>
    </row>
    <row r="181" spans="1:32" s="25" customFormat="1" x14ac:dyDescent="0.25">
      <c r="A181" s="26"/>
      <c r="B181" s="26"/>
      <c r="C181" s="32"/>
      <c r="D181" s="32"/>
      <c r="E181" s="32"/>
      <c r="F181" s="22"/>
      <c r="G181" s="65" t="e">
        <f>VLOOKUP($C181,'A. Common Refrigerants'!A:E,4,FALSE)</f>
        <v>#N/A</v>
      </c>
      <c r="H181" s="65" t="e">
        <f t="shared" si="2"/>
        <v>#N/A</v>
      </c>
      <c r="I181" s="22"/>
      <c r="J181" s="22"/>
      <c r="K181" s="22"/>
      <c r="L181" s="22"/>
      <c r="M181" s="22"/>
      <c r="N181" s="22"/>
      <c r="O181" s="8"/>
      <c r="P181" s="8"/>
    </row>
    <row r="182" spans="1:32" s="30" customFormat="1" x14ac:dyDescent="0.25">
      <c r="A182" s="26"/>
      <c r="B182" s="26"/>
      <c r="C182" s="32"/>
      <c r="D182" s="32"/>
      <c r="E182" s="32"/>
      <c r="F182" s="22"/>
      <c r="G182" s="65" t="e">
        <f>VLOOKUP($C182,'A. Common Refrigerants'!A:E,4,FALSE)</f>
        <v>#N/A</v>
      </c>
      <c r="H182" s="65" t="e">
        <f t="shared" si="2"/>
        <v>#N/A</v>
      </c>
      <c r="I182" s="22"/>
      <c r="J182" s="22"/>
      <c r="K182" s="22"/>
      <c r="L182" s="22"/>
      <c r="M182" s="22"/>
      <c r="N182" s="22"/>
      <c r="O182" s="8"/>
      <c r="P182" s="8"/>
      <c r="Q182" s="25"/>
      <c r="R182" s="25"/>
      <c r="S182" s="25"/>
      <c r="T182" s="25"/>
      <c r="U182" s="25"/>
      <c r="V182" s="25"/>
      <c r="W182" s="25"/>
      <c r="X182" s="25"/>
      <c r="Y182" s="25"/>
      <c r="Z182" s="25"/>
      <c r="AA182" s="25"/>
      <c r="AB182" s="25"/>
      <c r="AC182" s="25"/>
      <c r="AD182" s="25"/>
      <c r="AE182" s="25"/>
      <c r="AF182" s="25"/>
    </row>
    <row r="183" spans="1:32" s="30" customFormat="1" x14ac:dyDescent="0.25">
      <c r="A183" s="26"/>
      <c r="B183" s="26"/>
      <c r="C183" s="32"/>
      <c r="D183" s="32"/>
      <c r="E183" s="32"/>
      <c r="F183" s="22"/>
      <c r="G183" s="65" t="e">
        <f>VLOOKUP($C183,'A. Common Refrigerants'!A:E,4,FALSE)</f>
        <v>#N/A</v>
      </c>
      <c r="H183" s="65" t="e">
        <f t="shared" si="2"/>
        <v>#N/A</v>
      </c>
      <c r="I183" s="22"/>
      <c r="J183" s="22"/>
      <c r="K183" s="22"/>
      <c r="L183" s="22"/>
      <c r="M183" s="22"/>
      <c r="N183" s="22"/>
      <c r="O183" s="8"/>
      <c r="P183" s="8"/>
      <c r="Q183" s="25"/>
      <c r="R183" s="25"/>
      <c r="S183" s="25"/>
      <c r="T183" s="25"/>
      <c r="U183" s="25"/>
      <c r="V183" s="25"/>
      <c r="W183" s="25"/>
      <c r="X183" s="25"/>
      <c r="Y183" s="25"/>
      <c r="Z183" s="25"/>
      <c r="AA183" s="25"/>
      <c r="AB183" s="25"/>
      <c r="AC183" s="25"/>
      <c r="AD183" s="25"/>
      <c r="AE183" s="25"/>
      <c r="AF183" s="25"/>
    </row>
    <row r="184" spans="1:32" s="25" customFormat="1" x14ac:dyDescent="0.25">
      <c r="A184" s="26"/>
      <c r="B184" s="29"/>
      <c r="C184" s="32"/>
      <c r="D184" s="32"/>
      <c r="E184" s="32"/>
      <c r="F184" s="22"/>
      <c r="G184" s="65" t="e">
        <f>VLOOKUP($C184,'A. Common Refrigerants'!A:E,4,FALSE)</f>
        <v>#N/A</v>
      </c>
      <c r="H184" s="65" t="e">
        <f t="shared" si="2"/>
        <v>#N/A</v>
      </c>
      <c r="I184" s="22"/>
      <c r="J184" s="22"/>
      <c r="K184" s="22"/>
      <c r="L184" s="22"/>
      <c r="M184" s="22"/>
      <c r="N184" s="22"/>
      <c r="O184" s="8"/>
      <c r="P184" s="8"/>
    </row>
    <row r="185" spans="1:32" s="25" customFormat="1" x14ac:dyDescent="0.25">
      <c r="A185" s="26"/>
      <c r="B185" s="29"/>
      <c r="C185" s="32"/>
      <c r="D185" s="32"/>
      <c r="E185" s="32"/>
      <c r="F185" s="22"/>
      <c r="G185" s="65" t="e">
        <f>VLOOKUP($C185,'A. Common Refrigerants'!A:E,4,FALSE)</f>
        <v>#N/A</v>
      </c>
      <c r="H185" s="65" t="e">
        <f t="shared" si="2"/>
        <v>#N/A</v>
      </c>
      <c r="I185" s="22"/>
      <c r="J185" s="22"/>
      <c r="K185" s="22"/>
      <c r="L185" s="22"/>
      <c r="M185" s="22"/>
      <c r="N185" s="22"/>
      <c r="O185" s="8"/>
      <c r="P185" s="8"/>
    </row>
    <row r="186" spans="1:32" s="30" customFormat="1" x14ac:dyDescent="0.25">
      <c r="A186" s="26"/>
      <c r="B186" s="29"/>
      <c r="C186" s="32"/>
      <c r="D186" s="32"/>
      <c r="E186" s="32"/>
      <c r="F186" s="22"/>
      <c r="G186" s="65" t="e">
        <f>VLOOKUP($C186,'A. Common Refrigerants'!A:E,4,FALSE)</f>
        <v>#N/A</v>
      </c>
      <c r="H186" s="65" t="e">
        <f t="shared" si="2"/>
        <v>#N/A</v>
      </c>
      <c r="I186" s="22"/>
      <c r="J186" s="22"/>
      <c r="K186" s="22"/>
      <c r="L186" s="22"/>
      <c r="M186" s="22"/>
      <c r="N186" s="22"/>
      <c r="O186" s="8"/>
      <c r="P186" s="8"/>
      <c r="Q186" s="25"/>
      <c r="R186" s="25"/>
      <c r="S186" s="25"/>
      <c r="T186" s="25"/>
      <c r="U186" s="25"/>
      <c r="V186" s="25"/>
      <c r="W186" s="25"/>
      <c r="X186" s="25"/>
      <c r="Y186" s="25"/>
      <c r="Z186" s="25"/>
      <c r="AA186" s="25"/>
      <c r="AB186" s="25"/>
      <c r="AC186" s="25"/>
      <c r="AD186" s="25"/>
      <c r="AE186" s="25"/>
      <c r="AF186" s="25"/>
    </row>
    <row r="187" spans="1:32" s="30" customFormat="1" x14ac:dyDescent="0.25">
      <c r="A187" s="26"/>
      <c r="B187" s="29"/>
      <c r="C187" s="32"/>
      <c r="D187" s="32"/>
      <c r="E187" s="32"/>
      <c r="F187" s="22"/>
      <c r="G187" s="65" t="e">
        <f>VLOOKUP($C187,'A. Common Refrigerants'!A:E,4,FALSE)</f>
        <v>#N/A</v>
      </c>
      <c r="H187" s="65" t="e">
        <f t="shared" si="2"/>
        <v>#N/A</v>
      </c>
      <c r="I187" s="22"/>
      <c r="J187" s="22"/>
      <c r="K187" s="22"/>
      <c r="L187" s="22"/>
      <c r="M187" s="22"/>
      <c r="N187" s="22"/>
      <c r="O187" s="8"/>
      <c r="P187" s="8"/>
      <c r="Q187" s="25"/>
      <c r="R187" s="25"/>
      <c r="S187" s="25"/>
      <c r="T187" s="25"/>
      <c r="U187" s="25"/>
      <c r="V187" s="25"/>
      <c r="W187" s="25"/>
      <c r="X187" s="25"/>
      <c r="Y187" s="25"/>
      <c r="Z187" s="25"/>
      <c r="AA187" s="25"/>
      <c r="AB187" s="25"/>
      <c r="AC187" s="25"/>
      <c r="AD187" s="25"/>
      <c r="AE187" s="25"/>
      <c r="AF187" s="25"/>
    </row>
    <row r="188" spans="1:32" s="25" customFormat="1" x14ac:dyDescent="0.25">
      <c r="A188" s="26"/>
      <c r="B188" s="26"/>
      <c r="C188" s="32"/>
      <c r="D188" s="32"/>
      <c r="E188" s="32"/>
      <c r="F188" s="22"/>
      <c r="G188" s="65" t="e">
        <f>VLOOKUP($C188,'A. Common Refrigerants'!A:E,4,FALSE)</f>
        <v>#N/A</v>
      </c>
      <c r="H188" s="65" t="e">
        <f t="shared" si="2"/>
        <v>#N/A</v>
      </c>
      <c r="I188" s="22"/>
      <c r="J188" s="22"/>
      <c r="K188" s="22"/>
      <c r="L188" s="22"/>
      <c r="M188" s="22"/>
      <c r="N188" s="22"/>
      <c r="O188" s="8"/>
      <c r="P188" s="8"/>
    </row>
    <row r="189" spans="1:32" s="25" customFormat="1" x14ac:dyDescent="0.25">
      <c r="A189" s="26"/>
      <c r="B189" s="26"/>
      <c r="C189" s="32"/>
      <c r="D189" s="32"/>
      <c r="E189" s="32"/>
      <c r="F189" s="22"/>
      <c r="G189" s="65" t="e">
        <f>VLOOKUP($C189,'A. Common Refrigerants'!A:E,4,FALSE)</f>
        <v>#N/A</v>
      </c>
      <c r="H189" s="65" t="e">
        <f t="shared" si="2"/>
        <v>#N/A</v>
      </c>
      <c r="I189" s="22"/>
      <c r="J189" s="22"/>
      <c r="K189" s="22"/>
      <c r="L189" s="22"/>
      <c r="M189" s="22"/>
      <c r="N189" s="22"/>
      <c r="O189" s="8"/>
      <c r="P189" s="8"/>
    </row>
    <row r="190" spans="1:32" s="30" customFormat="1" x14ac:dyDescent="0.25">
      <c r="A190" s="26"/>
      <c r="B190" s="26"/>
      <c r="C190" s="32"/>
      <c r="D190" s="32"/>
      <c r="E190" s="32"/>
      <c r="F190" s="22"/>
      <c r="G190" s="65" t="e">
        <f>VLOOKUP($C190,'A. Common Refrigerants'!A:E,4,FALSE)</f>
        <v>#N/A</v>
      </c>
      <c r="H190" s="65" t="e">
        <f t="shared" si="2"/>
        <v>#N/A</v>
      </c>
      <c r="I190" s="22"/>
      <c r="J190" s="22"/>
      <c r="K190" s="22"/>
      <c r="L190" s="22"/>
      <c r="M190" s="22"/>
      <c r="N190" s="22"/>
      <c r="O190" s="8"/>
      <c r="P190" s="8"/>
      <c r="Q190" s="25"/>
      <c r="R190" s="25"/>
      <c r="S190" s="25"/>
      <c r="T190" s="25"/>
      <c r="U190" s="25"/>
      <c r="V190" s="25"/>
      <c r="W190" s="25"/>
      <c r="X190" s="25"/>
      <c r="Y190" s="25"/>
      <c r="Z190" s="25"/>
      <c r="AA190" s="25"/>
      <c r="AB190" s="25"/>
      <c r="AC190" s="25"/>
      <c r="AD190" s="25"/>
      <c r="AE190" s="25"/>
      <c r="AF190" s="25"/>
    </row>
    <row r="191" spans="1:32" s="30" customFormat="1" x14ac:dyDescent="0.25">
      <c r="A191" s="26"/>
      <c r="B191" s="26"/>
      <c r="C191" s="32"/>
      <c r="D191" s="32"/>
      <c r="E191" s="32"/>
      <c r="F191" s="22"/>
      <c r="G191" s="65" t="e">
        <f>VLOOKUP($C191,'A. Common Refrigerants'!A:E,4,FALSE)</f>
        <v>#N/A</v>
      </c>
      <c r="H191" s="65" t="e">
        <f t="shared" si="2"/>
        <v>#N/A</v>
      </c>
      <c r="I191" s="22"/>
      <c r="J191" s="22"/>
      <c r="K191" s="22"/>
      <c r="L191" s="22"/>
      <c r="M191" s="22"/>
      <c r="N191" s="22"/>
      <c r="O191" s="8"/>
      <c r="P191" s="8"/>
      <c r="Q191" s="25"/>
      <c r="R191" s="25"/>
      <c r="S191" s="25"/>
      <c r="T191" s="25"/>
      <c r="U191" s="25"/>
      <c r="V191" s="25"/>
      <c r="W191" s="25"/>
      <c r="X191" s="25"/>
      <c r="Y191" s="25"/>
      <c r="Z191" s="25"/>
      <c r="AA191" s="25"/>
      <c r="AB191" s="25"/>
      <c r="AC191" s="25"/>
      <c r="AD191" s="25"/>
      <c r="AE191" s="25"/>
      <c r="AF191" s="25"/>
    </row>
    <row r="192" spans="1:32" s="25" customFormat="1" x14ac:dyDescent="0.25">
      <c r="A192" s="26"/>
      <c r="B192" s="26"/>
      <c r="C192" s="32"/>
      <c r="D192" s="32"/>
      <c r="E192" s="32"/>
      <c r="F192" s="22"/>
      <c r="G192" s="65" t="e">
        <f>VLOOKUP($C192,'A. Common Refrigerants'!A:E,4,FALSE)</f>
        <v>#N/A</v>
      </c>
      <c r="H192" s="65" t="e">
        <f t="shared" si="2"/>
        <v>#N/A</v>
      </c>
      <c r="I192" s="22"/>
      <c r="J192" s="22"/>
      <c r="K192" s="22"/>
      <c r="L192" s="22"/>
      <c r="M192" s="22"/>
      <c r="N192" s="22"/>
      <c r="O192" s="8"/>
      <c r="P192" s="8"/>
    </row>
    <row r="193" spans="1:34" s="25" customFormat="1" x14ac:dyDescent="0.25">
      <c r="A193" s="26"/>
      <c r="B193" s="26"/>
      <c r="C193" s="32"/>
      <c r="D193" s="32"/>
      <c r="E193" s="32"/>
      <c r="F193" s="22"/>
      <c r="G193" s="65" t="e">
        <f>VLOOKUP($C193,'A. Common Refrigerants'!A:E,4,FALSE)</f>
        <v>#N/A</v>
      </c>
      <c r="H193" s="65" t="e">
        <f t="shared" si="2"/>
        <v>#N/A</v>
      </c>
      <c r="I193" s="22"/>
      <c r="J193" s="22"/>
      <c r="K193" s="22"/>
      <c r="L193" s="22"/>
      <c r="M193" s="22"/>
      <c r="N193" s="22"/>
      <c r="O193" s="8"/>
      <c r="P193" s="8"/>
    </row>
    <row r="194" spans="1:34" s="30" customFormat="1" x14ac:dyDescent="0.25">
      <c r="A194" s="26"/>
      <c r="B194" s="26"/>
      <c r="C194" s="32"/>
      <c r="D194" s="32"/>
      <c r="E194" s="32"/>
      <c r="F194" s="22"/>
      <c r="G194" s="65" t="e">
        <f>VLOOKUP($C194,'A. Common Refrigerants'!A:E,4,FALSE)</f>
        <v>#N/A</v>
      </c>
      <c r="H194" s="65" t="e">
        <f t="shared" si="2"/>
        <v>#N/A</v>
      </c>
      <c r="I194" s="22"/>
      <c r="J194" s="22"/>
      <c r="K194" s="22"/>
      <c r="L194" s="22"/>
      <c r="M194" s="22"/>
      <c r="N194" s="22"/>
      <c r="O194" s="8"/>
      <c r="P194" s="8"/>
      <c r="Q194" s="25"/>
      <c r="R194" s="25"/>
      <c r="S194" s="25"/>
      <c r="T194" s="25"/>
      <c r="U194" s="25"/>
      <c r="V194" s="25"/>
      <c r="W194" s="25"/>
      <c r="X194" s="25"/>
      <c r="Y194" s="25"/>
      <c r="Z194" s="25"/>
      <c r="AA194" s="25"/>
      <c r="AB194" s="25"/>
      <c r="AC194" s="25"/>
      <c r="AD194" s="25"/>
      <c r="AE194" s="25"/>
      <c r="AF194" s="25"/>
    </row>
    <row r="195" spans="1:34" s="30" customFormat="1" x14ac:dyDescent="0.25">
      <c r="A195" s="26"/>
      <c r="B195" s="26"/>
      <c r="C195" s="32"/>
      <c r="D195" s="32"/>
      <c r="E195" s="32"/>
      <c r="F195" s="22"/>
      <c r="G195" s="65" t="e">
        <f>VLOOKUP($C195,'A. Common Refrigerants'!A:E,4,FALSE)</f>
        <v>#N/A</v>
      </c>
      <c r="H195" s="65" t="e">
        <f t="shared" si="2"/>
        <v>#N/A</v>
      </c>
      <c r="I195" s="22"/>
      <c r="J195" s="22"/>
      <c r="K195" s="22"/>
      <c r="L195" s="22"/>
      <c r="M195" s="22"/>
      <c r="N195" s="22"/>
      <c r="O195" s="8"/>
      <c r="P195" s="8"/>
      <c r="Q195" s="25"/>
      <c r="R195" s="25"/>
      <c r="S195" s="25"/>
      <c r="T195" s="25"/>
      <c r="U195" s="25"/>
      <c r="V195" s="25"/>
      <c r="W195" s="25"/>
      <c r="X195" s="25"/>
      <c r="Y195" s="25"/>
      <c r="Z195" s="25"/>
      <c r="AA195" s="25"/>
      <c r="AB195" s="25"/>
      <c r="AC195" s="25"/>
      <c r="AD195" s="25"/>
      <c r="AE195" s="25"/>
      <c r="AF195" s="25"/>
      <c r="AG195" s="25"/>
      <c r="AH195" s="25"/>
    </row>
    <row r="196" spans="1:34" s="25" customFormat="1" x14ac:dyDescent="0.25">
      <c r="A196" s="26"/>
      <c r="B196" s="26"/>
      <c r="C196" s="32"/>
      <c r="D196" s="32"/>
      <c r="E196" s="32"/>
      <c r="F196" s="22"/>
      <c r="G196" s="65" t="e">
        <f>VLOOKUP($C196,'A. Common Refrigerants'!A:E,4,FALSE)</f>
        <v>#N/A</v>
      </c>
      <c r="H196" s="65" t="e">
        <f t="shared" si="2"/>
        <v>#N/A</v>
      </c>
      <c r="I196" s="22"/>
      <c r="J196" s="22"/>
      <c r="K196" s="22"/>
      <c r="L196" s="22"/>
      <c r="M196" s="22"/>
      <c r="N196" s="22"/>
      <c r="O196" s="8"/>
      <c r="P196" s="8"/>
    </row>
    <row r="197" spans="1:34" s="25" customFormat="1" x14ac:dyDescent="0.25">
      <c r="A197" s="26"/>
      <c r="B197" s="26"/>
      <c r="C197" s="32"/>
      <c r="D197" s="32"/>
      <c r="E197" s="32"/>
      <c r="F197" s="22"/>
      <c r="G197" s="65" t="e">
        <f>VLOOKUP($C197,'A. Common Refrigerants'!A:E,4,FALSE)</f>
        <v>#N/A</v>
      </c>
      <c r="H197" s="65" t="e">
        <f t="shared" si="2"/>
        <v>#N/A</v>
      </c>
      <c r="I197" s="22"/>
      <c r="J197" s="22"/>
      <c r="K197" s="22"/>
      <c r="L197" s="22"/>
      <c r="M197" s="22"/>
      <c r="N197" s="22"/>
      <c r="O197" s="8"/>
      <c r="P197" s="8"/>
    </row>
    <row r="198" spans="1:34" s="30" customFormat="1" x14ac:dyDescent="0.25">
      <c r="A198" s="26"/>
      <c r="B198" s="26"/>
      <c r="C198" s="32"/>
      <c r="D198" s="32"/>
      <c r="E198" s="32"/>
      <c r="F198" s="22"/>
      <c r="G198" s="65" t="e">
        <f>VLOOKUP($C198,'A. Common Refrigerants'!A:E,4,FALSE)</f>
        <v>#N/A</v>
      </c>
      <c r="H198" s="65" t="e">
        <f t="shared" si="2"/>
        <v>#N/A</v>
      </c>
      <c r="I198" s="22"/>
      <c r="J198" s="22"/>
      <c r="K198" s="22"/>
      <c r="L198" s="22"/>
      <c r="M198" s="22"/>
      <c r="N198" s="22"/>
      <c r="O198" s="8"/>
      <c r="P198" s="8"/>
      <c r="Q198" s="25"/>
      <c r="R198" s="25"/>
      <c r="S198" s="25"/>
      <c r="T198" s="25"/>
      <c r="U198" s="25"/>
      <c r="V198" s="25"/>
      <c r="W198" s="25"/>
      <c r="X198" s="25"/>
      <c r="Y198" s="25"/>
      <c r="Z198" s="25"/>
      <c r="AA198" s="25"/>
      <c r="AB198" s="25"/>
      <c r="AC198" s="25"/>
      <c r="AD198" s="25"/>
      <c r="AE198" s="25"/>
      <c r="AF198" s="25"/>
      <c r="AG198" s="25"/>
      <c r="AH198" s="25"/>
    </row>
    <row r="199" spans="1:34" s="30" customFormat="1" x14ac:dyDescent="0.25">
      <c r="A199" s="26"/>
      <c r="B199" s="26"/>
      <c r="C199" s="32"/>
      <c r="D199" s="32"/>
      <c r="E199" s="32"/>
      <c r="F199" s="22"/>
      <c r="G199" s="65" t="e">
        <f>VLOOKUP($C199,'A. Common Refrigerants'!A:E,4,FALSE)</f>
        <v>#N/A</v>
      </c>
      <c r="H199" s="65" t="e">
        <f t="shared" si="2"/>
        <v>#N/A</v>
      </c>
      <c r="I199" s="22"/>
      <c r="J199" s="22"/>
      <c r="K199" s="22"/>
      <c r="L199" s="22"/>
      <c r="M199" s="22"/>
      <c r="N199" s="22"/>
      <c r="O199" s="8"/>
      <c r="P199" s="8"/>
      <c r="Q199" s="25"/>
      <c r="R199" s="25"/>
      <c r="S199" s="25"/>
      <c r="T199" s="25"/>
      <c r="U199" s="25"/>
      <c r="V199" s="25"/>
      <c r="W199" s="25"/>
      <c r="X199" s="25"/>
      <c r="Y199" s="25"/>
      <c r="Z199" s="25"/>
      <c r="AA199" s="25"/>
      <c r="AB199" s="25"/>
      <c r="AC199" s="25"/>
      <c r="AD199" s="25"/>
      <c r="AE199" s="25"/>
      <c r="AF199" s="25"/>
      <c r="AG199" s="25"/>
      <c r="AH199" s="25"/>
    </row>
    <row r="200" spans="1:34" s="25" customFormat="1" x14ac:dyDescent="0.25">
      <c r="A200" s="26"/>
      <c r="B200" s="26"/>
      <c r="C200" s="32"/>
      <c r="D200" s="32"/>
      <c r="E200" s="32"/>
      <c r="F200" s="22"/>
      <c r="G200" s="65" t="e">
        <f>VLOOKUP($C200,'A. Common Refrigerants'!A:E,4,FALSE)</f>
        <v>#N/A</v>
      </c>
      <c r="H200" s="65" t="e">
        <f t="shared" si="2"/>
        <v>#N/A</v>
      </c>
      <c r="I200" s="22"/>
      <c r="J200" s="22"/>
      <c r="K200" s="22"/>
      <c r="L200" s="22"/>
      <c r="M200" s="22"/>
      <c r="N200" s="22"/>
      <c r="O200" s="34"/>
      <c r="P200" s="35"/>
    </row>
    <row r="201" spans="1:34" s="25" customFormat="1" x14ac:dyDescent="0.25">
      <c r="A201" s="26"/>
      <c r="B201" s="26"/>
      <c r="C201" s="32"/>
      <c r="D201" s="32"/>
      <c r="E201" s="32"/>
      <c r="F201" s="22"/>
      <c r="G201" s="65" t="e">
        <f>VLOOKUP($C201,'A. Common Refrigerants'!A:E,4,FALSE)</f>
        <v>#N/A</v>
      </c>
      <c r="H201" s="65" t="e">
        <f t="shared" ref="H201:H208" si="3">(E201/1000)*G201</f>
        <v>#N/A</v>
      </c>
      <c r="I201" s="22"/>
      <c r="J201" s="22"/>
      <c r="K201" s="22"/>
      <c r="L201" s="22"/>
      <c r="M201" s="22"/>
      <c r="N201" s="22"/>
      <c r="O201" s="34"/>
      <c r="P201" s="35"/>
    </row>
    <row r="202" spans="1:34" s="30" customFormat="1" x14ac:dyDescent="0.25">
      <c r="A202" s="26"/>
      <c r="B202" s="26"/>
      <c r="C202" s="32"/>
      <c r="D202" s="32"/>
      <c r="E202" s="32"/>
      <c r="F202" s="22"/>
      <c r="G202" s="65" t="e">
        <f>VLOOKUP($C202,'A. Common Refrigerants'!A:E,4,FALSE)</f>
        <v>#N/A</v>
      </c>
      <c r="H202" s="65" t="e">
        <f t="shared" si="3"/>
        <v>#N/A</v>
      </c>
      <c r="I202" s="22"/>
      <c r="J202" s="22"/>
      <c r="K202" s="22"/>
      <c r="L202" s="22"/>
      <c r="M202" s="22"/>
      <c r="N202" s="22"/>
      <c r="O202" s="34"/>
      <c r="P202" s="35"/>
      <c r="Q202" s="25"/>
      <c r="R202" s="25"/>
      <c r="S202" s="25"/>
      <c r="T202" s="25"/>
      <c r="U202" s="25"/>
      <c r="V202" s="25"/>
      <c r="W202" s="25"/>
      <c r="X202" s="25"/>
      <c r="Y202" s="25"/>
      <c r="Z202" s="25"/>
      <c r="AA202" s="25"/>
      <c r="AB202" s="25"/>
      <c r="AC202" s="25"/>
      <c r="AD202" s="25"/>
      <c r="AE202" s="25"/>
      <c r="AF202" s="25"/>
      <c r="AG202" s="25"/>
      <c r="AH202" s="25"/>
    </row>
    <row r="203" spans="1:34" s="30" customFormat="1" x14ac:dyDescent="0.25">
      <c r="A203" s="26"/>
      <c r="B203" s="26"/>
      <c r="C203" s="32"/>
      <c r="D203" s="32"/>
      <c r="E203" s="32"/>
      <c r="F203" s="22"/>
      <c r="G203" s="65" t="e">
        <f>VLOOKUP($C203,'A. Common Refrigerants'!A:E,4,FALSE)</f>
        <v>#N/A</v>
      </c>
      <c r="H203" s="65" t="e">
        <f t="shared" si="3"/>
        <v>#N/A</v>
      </c>
      <c r="I203" s="22"/>
      <c r="J203" s="22"/>
      <c r="K203" s="22"/>
      <c r="L203" s="22"/>
      <c r="M203" s="22"/>
      <c r="N203" s="22"/>
      <c r="O203" s="34"/>
      <c r="P203" s="35"/>
      <c r="Q203" s="25"/>
      <c r="R203" s="25"/>
      <c r="S203" s="25"/>
      <c r="T203" s="25"/>
      <c r="U203" s="25"/>
      <c r="V203" s="25"/>
      <c r="W203" s="25"/>
      <c r="X203" s="25"/>
      <c r="Y203" s="25"/>
      <c r="Z203" s="25"/>
      <c r="AA203" s="25"/>
      <c r="AB203" s="25"/>
      <c r="AC203" s="25"/>
      <c r="AD203" s="25"/>
      <c r="AE203" s="25"/>
      <c r="AF203" s="25"/>
      <c r="AG203" s="25"/>
      <c r="AH203" s="25"/>
    </row>
    <row r="204" spans="1:34" s="25" customFormat="1" x14ac:dyDescent="0.25">
      <c r="A204" s="26"/>
      <c r="B204" s="26"/>
      <c r="C204" s="32"/>
      <c r="D204" s="32"/>
      <c r="E204" s="44"/>
      <c r="F204" s="22"/>
      <c r="G204" s="65" t="e">
        <f>VLOOKUP($C204,'A. Common Refrigerants'!A:E,4,FALSE)</f>
        <v>#N/A</v>
      </c>
      <c r="H204" s="65" t="e">
        <f t="shared" si="3"/>
        <v>#N/A</v>
      </c>
      <c r="I204" s="22"/>
      <c r="J204" s="22"/>
      <c r="K204" s="22"/>
      <c r="L204" s="22"/>
      <c r="M204" s="22"/>
      <c r="N204" s="22"/>
      <c r="O204" s="34"/>
      <c r="P204" s="35"/>
    </row>
    <row r="205" spans="1:34" s="25" customFormat="1" x14ac:dyDescent="0.25">
      <c r="A205" s="26"/>
      <c r="B205" s="26"/>
      <c r="C205" s="32"/>
      <c r="D205" s="32"/>
      <c r="E205" s="44"/>
      <c r="F205" s="22"/>
      <c r="G205" s="65" t="e">
        <f>VLOOKUP($C205,'A. Common Refrigerants'!A:E,4,FALSE)</f>
        <v>#N/A</v>
      </c>
      <c r="H205" s="65" t="e">
        <f t="shared" si="3"/>
        <v>#N/A</v>
      </c>
      <c r="I205" s="22"/>
      <c r="J205" s="22"/>
      <c r="K205" s="22"/>
      <c r="L205" s="22"/>
      <c r="M205" s="22"/>
      <c r="N205" s="22"/>
      <c r="O205" s="34"/>
      <c r="P205" s="35"/>
    </row>
    <row r="206" spans="1:34" s="30" customFormat="1" x14ac:dyDescent="0.25">
      <c r="A206" s="26"/>
      <c r="B206" s="26"/>
      <c r="C206" s="32"/>
      <c r="D206" s="32"/>
      <c r="E206" s="44"/>
      <c r="F206" s="22"/>
      <c r="G206" s="65" t="e">
        <f>VLOOKUP($C206,'A. Common Refrigerants'!A:E,4,FALSE)</f>
        <v>#N/A</v>
      </c>
      <c r="H206" s="65" t="e">
        <f t="shared" si="3"/>
        <v>#N/A</v>
      </c>
      <c r="I206" s="22"/>
      <c r="J206" s="22"/>
      <c r="K206" s="22"/>
      <c r="L206" s="22"/>
      <c r="M206" s="22"/>
      <c r="N206" s="22"/>
      <c r="O206" s="34"/>
      <c r="P206" s="35"/>
      <c r="Q206" s="25"/>
      <c r="R206" s="25"/>
      <c r="S206" s="25"/>
      <c r="T206" s="25"/>
      <c r="U206" s="25"/>
      <c r="V206" s="25"/>
      <c r="W206" s="25"/>
      <c r="X206" s="25"/>
      <c r="Y206" s="25"/>
      <c r="Z206" s="25"/>
      <c r="AA206" s="25"/>
      <c r="AB206" s="25"/>
      <c r="AC206" s="25"/>
      <c r="AD206" s="25"/>
      <c r="AE206" s="25"/>
      <c r="AF206" s="25"/>
      <c r="AG206" s="25"/>
      <c r="AH206" s="25"/>
    </row>
    <row r="207" spans="1:34" s="30" customFormat="1" x14ac:dyDescent="0.25">
      <c r="A207" s="26"/>
      <c r="B207" s="26"/>
      <c r="C207" s="32"/>
      <c r="D207" s="32"/>
      <c r="E207" s="44"/>
      <c r="F207" s="22"/>
      <c r="G207" s="65" t="e">
        <f>VLOOKUP($C207,'A. Common Refrigerants'!A:E,4,FALSE)</f>
        <v>#N/A</v>
      </c>
      <c r="H207" s="65" t="e">
        <f t="shared" si="3"/>
        <v>#N/A</v>
      </c>
      <c r="I207" s="22"/>
      <c r="J207" s="22"/>
      <c r="K207" s="22"/>
      <c r="L207" s="22"/>
      <c r="M207" s="22"/>
      <c r="N207" s="22"/>
      <c r="O207" s="34"/>
      <c r="P207" s="35"/>
      <c r="Q207" s="25"/>
      <c r="R207" s="25"/>
      <c r="S207" s="25"/>
      <c r="T207" s="25"/>
      <c r="U207" s="25"/>
      <c r="V207" s="25"/>
      <c r="W207" s="25"/>
      <c r="X207" s="25"/>
      <c r="Y207" s="25"/>
      <c r="Z207" s="25"/>
      <c r="AA207" s="25"/>
      <c r="AB207" s="25"/>
      <c r="AC207" s="25"/>
      <c r="AD207" s="25"/>
      <c r="AE207" s="25"/>
      <c r="AF207" s="25"/>
      <c r="AG207" s="25"/>
      <c r="AH207" s="25"/>
    </row>
    <row r="208" spans="1:34" x14ac:dyDescent="0.25">
      <c r="G208" s="65" t="e">
        <f>VLOOKUP($C208,'A. Common Refrigerants'!A:E,4,FALSE)</f>
        <v>#N/A</v>
      </c>
      <c r="H208" s="65" t="e">
        <f t="shared" si="3"/>
        <v>#N/A</v>
      </c>
    </row>
  </sheetData>
  <sheetProtection insertRows="0"/>
  <autoFilter ref="A7:P7" xr:uid="{A8D15CED-911A-488D-AD43-4F7E5DEEE1DB}"/>
  <mergeCells count="1">
    <mergeCell ref="O6:P6"/>
  </mergeCells>
  <phoneticPr fontId="30" type="noConversion"/>
  <dataValidations count="4">
    <dataValidation type="date" allowBlank="1" showInputMessage="1" showErrorMessage="1" sqref="K8:K1048576" xr:uid="{7B30CC4D-D767-454E-AE11-EE0C921FE06D}">
      <formula1>43466</formula1>
      <formula2>47848</formula2>
    </dataValidation>
    <dataValidation type="list" allowBlank="1" showInputMessage="1" showErrorMessage="1" sqref="A8:A1048576" xr:uid="{17CDF47D-9B0C-4FC1-B9DE-14AF33E36E94}">
      <formula1>"Fridge (commercial), Freezer, Chiller, Air Conditioning Unit, Heat Pump (Air-to-Air), Heat Pump (Air-to-Water), Heat Pump (Water-to-Water), Fire Protection Equipment, Other, N/A"</formula1>
    </dataValidation>
    <dataValidation type="list" allowBlank="1" showInputMessage="1" showErrorMessage="1" sqref="I8:J1048576" xr:uid="{BE292484-BFF1-453A-B232-8498DB756AF7}">
      <formula1>"Yes, No, N/A"</formula1>
    </dataValidation>
    <dataValidation type="list" allowBlank="1" showInputMessage="1" showErrorMessage="1" sqref="L8:L1048576" xr:uid="{18CDF6A4-9D0E-46A6-B806-5DAB5D18C47A}">
      <formula1>"Pass, Fail, N/A"</formula1>
    </dataValidation>
  </dataValidations>
  <pageMargins left="0.7" right="0.7" top="0.75" bottom="0.75" header="0.3" footer="0.3"/>
  <pageSetup paperSize="9" orientation="portrait" horizontalDpi="90" verticalDpi="9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CBA5A3-C757-42DF-9F12-5FB750BB8500}">
          <x14:formula1>
            <xm:f>'A. Common Refrigerants'!$A$2:$A$26</xm:f>
          </x14:formula1>
          <xm:sqref>C8:C1048576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66945-1138-466B-82EA-72F0E56CAD3A}">
  <sheetPr codeName="Sheet3">
    <tabColor theme="5" tint="0.39997558519241921"/>
  </sheetPr>
  <dimension ref="A1:Q402"/>
  <sheetViews>
    <sheetView tabSelected="1" zoomScale="70" zoomScaleNormal="70" workbookViewId="0">
      <selection activeCell="D10" sqref="D10"/>
    </sheetView>
  </sheetViews>
  <sheetFormatPr defaultColWidth="9.140625" defaultRowHeight="15" x14ac:dyDescent="0.25"/>
  <cols>
    <col min="1" max="1" width="36" style="7" customWidth="1"/>
    <col min="2" max="2" width="17.7109375" style="7" customWidth="1"/>
    <col min="3" max="10" width="19.7109375" style="7" customWidth="1"/>
    <col min="11" max="11" width="21.7109375" style="7" customWidth="1"/>
    <col min="12" max="12" width="25.28515625" style="7" customWidth="1"/>
    <col min="13" max="13" width="40" style="7" customWidth="1"/>
    <col min="14" max="14" width="24.28515625" style="7" customWidth="1"/>
    <col min="15" max="15" width="19.28515625" style="7" customWidth="1"/>
    <col min="16" max="16" width="137.42578125" style="7" customWidth="1"/>
    <col min="17" max="16384" width="9.140625" style="7"/>
  </cols>
  <sheetData>
    <row r="1" spans="1:17" ht="27.75" customHeight="1" x14ac:dyDescent="0.4">
      <c r="A1" s="130" t="s">
        <v>27</v>
      </c>
      <c r="B1" s="131"/>
      <c r="C1" s="131"/>
      <c r="D1" s="131"/>
      <c r="E1" s="119"/>
      <c r="F1" s="119"/>
      <c r="G1" s="119"/>
      <c r="H1" s="119"/>
      <c r="I1" s="119"/>
      <c r="J1" s="119"/>
      <c r="K1" s="119"/>
      <c r="L1" s="119"/>
      <c r="M1" s="119"/>
      <c r="N1" s="119"/>
      <c r="O1" s="119"/>
      <c r="P1" s="119"/>
      <c r="Q1" s="10"/>
    </row>
    <row r="2" spans="1:17" ht="36.75" customHeight="1" x14ac:dyDescent="0.3">
      <c r="A2" s="128" t="s">
        <v>28</v>
      </c>
      <c r="B2" s="129"/>
      <c r="C2" s="129"/>
      <c r="D2" s="129"/>
      <c r="E2" s="119"/>
      <c r="F2" s="119"/>
      <c r="G2" s="119"/>
      <c r="H2" s="119"/>
      <c r="I2" s="119"/>
      <c r="J2" s="119"/>
      <c r="K2" s="119"/>
      <c r="L2" s="119"/>
      <c r="M2" s="119"/>
      <c r="N2" s="119"/>
      <c r="O2" s="119"/>
      <c r="P2" s="119"/>
      <c r="Q2" s="10"/>
    </row>
    <row r="3" spans="1:17" ht="16.5" customHeight="1" x14ac:dyDescent="0.3">
      <c r="A3" s="132"/>
      <c r="B3" s="132"/>
      <c r="C3" s="132"/>
      <c r="D3" s="132"/>
      <c r="E3" s="119"/>
      <c r="F3" s="119"/>
      <c r="G3" s="119"/>
      <c r="H3" s="119"/>
      <c r="I3" s="119"/>
      <c r="J3" s="119"/>
      <c r="K3" s="119"/>
      <c r="L3" s="119"/>
      <c r="M3" s="119"/>
      <c r="N3" s="119"/>
      <c r="O3" s="119"/>
      <c r="P3" s="119"/>
      <c r="Q3" s="10"/>
    </row>
    <row r="4" spans="1:17" ht="18.75" customHeight="1" x14ac:dyDescent="0.25">
      <c r="A4" s="81" t="s">
        <v>5</v>
      </c>
      <c r="B4" s="122"/>
      <c r="C4" s="122"/>
      <c r="D4" s="122"/>
      <c r="E4" s="11"/>
      <c r="F4" s="126" t="s">
        <v>29</v>
      </c>
      <c r="G4" s="127"/>
      <c r="H4" s="127"/>
      <c r="I4" s="127"/>
      <c r="J4" s="127"/>
      <c r="K4" s="127"/>
      <c r="L4" s="127"/>
      <c r="M4" s="119"/>
      <c r="N4" s="119"/>
      <c r="O4" s="119"/>
      <c r="P4" s="119"/>
      <c r="Q4" s="10"/>
    </row>
    <row r="5" spans="1:17" ht="15" customHeight="1" x14ac:dyDescent="0.25">
      <c r="A5" s="82" t="s">
        <v>30</v>
      </c>
      <c r="B5" s="122"/>
      <c r="C5" s="122"/>
      <c r="D5" s="122"/>
      <c r="E5" s="11"/>
      <c r="F5" s="127"/>
      <c r="G5" s="127"/>
      <c r="H5" s="127"/>
      <c r="I5" s="127"/>
      <c r="J5" s="127"/>
      <c r="K5" s="127"/>
      <c r="L5" s="127"/>
      <c r="M5" s="119"/>
      <c r="N5" s="119"/>
      <c r="O5" s="119"/>
      <c r="P5" s="119"/>
    </row>
    <row r="6" spans="1:17" ht="18" customHeight="1" x14ac:dyDescent="0.25">
      <c r="A6" s="82" t="s">
        <v>7</v>
      </c>
      <c r="B6" s="123"/>
      <c r="C6" s="123"/>
      <c r="D6" s="123"/>
      <c r="E6" s="11"/>
      <c r="F6" s="127"/>
      <c r="G6" s="127"/>
      <c r="H6" s="127"/>
      <c r="I6" s="127"/>
      <c r="J6" s="127"/>
      <c r="K6" s="127"/>
      <c r="L6" s="127"/>
      <c r="M6" s="119"/>
      <c r="N6" s="119"/>
      <c r="O6" s="119"/>
      <c r="P6" s="119"/>
    </row>
    <row r="7" spans="1:17" ht="22.5" customHeight="1" x14ac:dyDescent="0.25">
      <c r="A7" s="124" t="s">
        <v>31</v>
      </c>
      <c r="B7" s="124"/>
      <c r="C7" s="124"/>
      <c r="D7" s="124"/>
      <c r="E7" s="124"/>
      <c r="F7" s="127"/>
      <c r="G7" s="127"/>
      <c r="H7" s="127"/>
      <c r="I7" s="127"/>
      <c r="J7" s="127"/>
      <c r="K7" s="127"/>
      <c r="L7" s="127"/>
      <c r="M7" s="119"/>
      <c r="N7" s="121"/>
      <c r="O7" s="121"/>
      <c r="P7" s="119"/>
    </row>
    <row r="8" spans="1:17" ht="23.25" customHeight="1" x14ac:dyDescent="0.3">
      <c r="A8" s="125" t="s">
        <v>32</v>
      </c>
      <c r="B8" s="124"/>
      <c r="C8" s="124"/>
      <c r="D8" s="124"/>
      <c r="E8" s="124"/>
      <c r="F8" s="127"/>
      <c r="G8" s="127"/>
      <c r="H8" s="127"/>
      <c r="I8" s="127"/>
      <c r="J8" s="127"/>
      <c r="K8" s="127"/>
      <c r="L8" s="127"/>
      <c r="M8" s="119"/>
      <c r="N8" s="120" t="s">
        <v>9</v>
      </c>
      <c r="O8" s="120"/>
      <c r="P8" s="121"/>
    </row>
    <row r="9" spans="1:17" ht="162" customHeight="1" x14ac:dyDescent="0.25">
      <c r="A9" s="12" t="s">
        <v>33</v>
      </c>
      <c r="B9" s="12" t="s">
        <v>34</v>
      </c>
      <c r="C9" s="13" t="s">
        <v>35</v>
      </c>
      <c r="D9" s="12" t="s">
        <v>36</v>
      </c>
      <c r="E9" s="12" t="s">
        <v>37</v>
      </c>
      <c r="F9" s="14" t="s">
        <v>38</v>
      </c>
      <c r="G9" s="12" t="s">
        <v>39</v>
      </c>
      <c r="H9" s="12" t="s">
        <v>40</v>
      </c>
      <c r="I9" s="2" t="s">
        <v>41</v>
      </c>
      <c r="J9" s="2" t="s">
        <v>20</v>
      </c>
      <c r="K9" s="2" t="s">
        <v>21</v>
      </c>
      <c r="L9" s="2" t="s">
        <v>42</v>
      </c>
      <c r="M9" s="15" t="s">
        <v>43</v>
      </c>
      <c r="N9" s="5" t="s">
        <v>44</v>
      </c>
      <c r="O9" s="5" t="s">
        <v>45</v>
      </c>
      <c r="P9" s="6" t="s">
        <v>46</v>
      </c>
    </row>
    <row r="10" spans="1:17" s="22" customFormat="1" x14ac:dyDescent="0.25">
      <c r="A10" s="21"/>
      <c r="B10" s="21"/>
      <c r="D10" s="32">
        <f>(C10/1000)*24300</f>
        <v>0</v>
      </c>
      <c r="J10" s="47"/>
      <c r="N10" s="36"/>
      <c r="O10" s="23"/>
      <c r="P10" s="24"/>
    </row>
    <row r="11" spans="1:17" s="22" customFormat="1" x14ac:dyDescent="0.25">
      <c r="A11" s="21"/>
      <c r="B11" s="21"/>
      <c r="D11" s="32">
        <f t="shared" ref="D11:D74" si="0">(C11/1000)*24300</f>
        <v>0</v>
      </c>
      <c r="N11" s="36"/>
      <c r="O11" s="23"/>
      <c r="P11" s="24"/>
    </row>
    <row r="12" spans="1:17" s="22" customFormat="1" x14ac:dyDescent="0.25">
      <c r="A12" s="21"/>
      <c r="B12" s="21"/>
      <c r="D12" s="32">
        <f t="shared" si="0"/>
        <v>0</v>
      </c>
      <c r="N12" s="36"/>
      <c r="O12" s="23"/>
      <c r="P12" s="24"/>
    </row>
    <row r="13" spans="1:17" s="22" customFormat="1" x14ac:dyDescent="0.25">
      <c r="A13" s="21"/>
      <c r="B13" s="21"/>
      <c r="D13" s="32">
        <f t="shared" si="0"/>
        <v>0</v>
      </c>
      <c r="N13" s="36"/>
      <c r="O13" s="23"/>
      <c r="P13" s="24"/>
    </row>
    <row r="14" spans="1:17" s="22" customFormat="1" x14ac:dyDescent="0.25">
      <c r="A14" s="21"/>
      <c r="B14" s="21"/>
      <c r="D14" s="32">
        <f t="shared" si="0"/>
        <v>0</v>
      </c>
      <c r="N14" s="36"/>
      <c r="O14" s="23"/>
      <c r="P14" s="24"/>
    </row>
    <row r="15" spans="1:17" s="22" customFormat="1" x14ac:dyDescent="0.25">
      <c r="A15" s="21"/>
      <c r="B15" s="21"/>
      <c r="D15" s="32">
        <f t="shared" si="0"/>
        <v>0</v>
      </c>
      <c r="N15" s="36"/>
      <c r="O15" s="23"/>
      <c r="P15" s="24"/>
    </row>
    <row r="16" spans="1:17" s="22" customFormat="1" x14ac:dyDescent="0.25">
      <c r="A16" s="21"/>
      <c r="B16" s="21"/>
      <c r="D16" s="32">
        <f t="shared" si="0"/>
        <v>0</v>
      </c>
      <c r="N16" s="36"/>
      <c r="O16" s="23"/>
      <c r="P16" s="24"/>
    </row>
    <row r="17" spans="1:16" s="22" customFormat="1" x14ac:dyDescent="0.25">
      <c r="A17" s="21"/>
      <c r="B17" s="32"/>
      <c r="D17" s="32">
        <f t="shared" si="0"/>
        <v>0</v>
      </c>
      <c r="N17" s="36"/>
      <c r="O17" s="23"/>
      <c r="P17" s="24"/>
    </row>
    <row r="18" spans="1:16" s="22" customFormat="1" x14ac:dyDescent="0.25">
      <c r="A18" s="21"/>
      <c r="B18" s="32"/>
      <c r="D18" s="32">
        <f t="shared" si="0"/>
        <v>0</v>
      </c>
      <c r="N18" s="36"/>
      <c r="O18" s="23"/>
      <c r="P18" s="24"/>
    </row>
    <row r="19" spans="1:16" s="22" customFormat="1" x14ac:dyDescent="0.25">
      <c r="A19" s="21"/>
      <c r="B19" s="32"/>
      <c r="D19" s="32">
        <f t="shared" si="0"/>
        <v>0</v>
      </c>
      <c r="N19" s="36"/>
      <c r="O19" s="23"/>
      <c r="P19" s="24"/>
    </row>
    <row r="20" spans="1:16" s="22" customFormat="1" x14ac:dyDescent="0.25">
      <c r="A20" s="21"/>
      <c r="B20" s="32"/>
      <c r="D20" s="32">
        <f t="shared" si="0"/>
        <v>0</v>
      </c>
      <c r="N20" s="36"/>
      <c r="O20" s="23"/>
      <c r="P20" s="24"/>
    </row>
    <row r="21" spans="1:16" s="22" customFormat="1" x14ac:dyDescent="0.25">
      <c r="A21" s="21"/>
      <c r="B21" s="32"/>
      <c r="D21" s="32">
        <f t="shared" si="0"/>
        <v>0</v>
      </c>
      <c r="N21" s="36"/>
      <c r="O21" s="23"/>
      <c r="P21" s="24"/>
    </row>
    <row r="22" spans="1:16" s="22" customFormat="1" x14ac:dyDescent="0.25">
      <c r="A22" s="21"/>
      <c r="B22" s="32"/>
      <c r="D22" s="32">
        <f t="shared" si="0"/>
        <v>0</v>
      </c>
      <c r="N22" s="36"/>
      <c r="O22" s="23"/>
      <c r="P22" s="24"/>
    </row>
    <row r="23" spans="1:16" s="22" customFormat="1" x14ac:dyDescent="0.25">
      <c r="A23" s="21"/>
      <c r="B23" s="32"/>
      <c r="D23" s="32">
        <f t="shared" si="0"/>
        <v>0</v>
      </c>
      <c r="N23" s="36"/>
      <c r="O23" s="23"/>
      <c r="P23" s="24"/>
    </row>
    <row r="24" spans="1:16" s="22" customFormat="1" x14ac:dyDescent="0.25">
      <c r="A24" s="21"/>
      <c r="B24" s="32"/>
      <c r="D24" s="32">
        <f t="shared" si="0"/>
        <v>0</v>
      </c>
      <c r="N24" s="36"/>
      <c r="O24" s="23"/>
      <c r="P24" s="24"/>
    </row>
    <row r="25" spans="1:16" x14ac:dyDescent="0.25">
      <c r="D25" s="32">
        <f t="shared" si="0"/>
        <v>0</v>
      </c>
      <c r="F25" s="22"/>
      <c r="H25" s="22"/>
      <c r="J25" s="22"/>
      <c r="N25" s="8"/>
      <c r="O25" s="8"/>
      <c r="P25" s="9"/>
    </row>
    <row r="26" spans="1:16" x14ac:dyDescent="0.25">
      <c r="D26" s="32">
        <f t="shared" si="0"/>
        <v>0</v>
      </c>
      <c r="F26" s="22"/>
      <c r="H26" s="22"/>
      <c r="J26" s="22"/>
      <c r="N26" s="8"/>
      <c r="O26" s="8"/>
      <c r="P26" s="9"/>
    </row>
    <row r="27" spans="1:16" x14ac:dyDescent="0.25">
      <c r="D27" s="32">
        <f t="shared" si="0"/>
        <v>0</v>
      </c>
      <c r="F27" s="22"/>
      <c r="H27" s="22"/>
      <c r="J27" s="22"/>
      <c r="N27" s="8"/>
      <c r="O27" s="8"/>
      <c r="P27" s="9"/>
    </row>
    <row r="28" spans="1:16" x14ac:dyDescent="0.25">
      <c r="D28" s="32">
        <f t="shared" si="0"/>
        <v>0</v>
      </c>
      <c r="F28" s="22"/>
      <c r="H28" s="22"/>
      <c r="J28" s="22"/>
      <c r="N28" s="8"/>
      <c r="O28" s="8"/>
      <c r="P28" s="9"/>
    </row>
    <row r="29" spans="1:16" x14ac:dyDescent="0.25">
      <c r="D29" s="32">
        <f t="shared" si="0"/>
        <v>0</v>
      </c>
      <c r="F29" s="22"/>
      <c r="H29" s="22"/>
      <c r="J29" s="22"/>
      <c r="N29" s="8"/>
      <c r="O29" s="8"/>
      <c r="P29" s="9"/>
    </row>
    <row r="30" spans="1:16" x14ac:dyDescent="0.25">
      <c r="D30" s="32">
        <f t="shared" si="0"/>
        <v>0</v>
      </c>
      <c r="F30" s="22"/>
      <c r="H30" s="22"/>
      <c r="J30" s="22"/>
      <c r="N30" s="8"/>
      <c r="O30" s="8"/>
      <c r="P30" s="9"/>
    </row>
    <row r="31" spans="1:16" x14ac:dyDescent="0.25">
      <c r="D31" s="32">
        <f t="shared" si="0"/>
        <v>0</v>
      </c>
      <c r="F31" s="22"/>
      <c r="H31" s="22"/>
      <c r="J31" s="22"/>
      <c r="N31" s="8"/>
      <c r="O31" s="8"/>
      <c r="P31" s="9"/>
    </row>
    <row r="32" spans="1:16" x14ac:dyDescent="0.25">
      <c r="D32" s="32">
        <f t="shared" si="0"/>
        <v>0</v>
      </c>
      <c r="F32" s="22"/>
      <c r="H32" s="22"/>
      <c r="J32" s="22"/>
      <c r="N32" s="8"/>
      <c r="O32" s="8"/>
      <c r="P32" s="9"/>
    </row>
    <row r="33" spans="4:16" x14ac:dyDescent="0.25">
      <c r="D33" s="32">
        <f t="shared" si="0"/>
        <v>0</v>
      </c>
      <c r="F33" s="22"/>
      <c r="H33" s="22"/>
      <c r="J33" s="22"/>
      <c r="N33" s="8"/>
      <c r="O33" s="8"/>
      <c r="P33" s="9"/>
    </row>
    <row r="34" spans="4:16" x14ac:dyDescent="0.25">
      <c r="D34" s="32">
        <f t="shared" si="0"/>
        <v>0</v>
      </c>
      <c r="F34" s="22"/>
      <c r="H34" s="22"/>
      <c r="J34" s="22"/>
      <c r="N34" s="8"/>
      <c r="O34" s="8"/>
      <c r="P34" s="9"/>
    </row>
    <row r="35" spans="4:16" x14ac:dyDescent="0.25">
      <c r="D35" s="32">
        <f t="shared" si="0"/>
        <v>0</v>
      </c>
      <c r="F35" s="22"/>
      <c r="H35" s="22"/>
      <c r="J35" s="22"/>
      <c r="N35" s="8"/>
      <c r="O35" s="8"/>
      <c r="P35" s="9"/>
    </row>
    <row r="36" spans="4:16" x14ac:dyDescent="0.25">
      <c r="D36" s="32">
        <f t="shared" si="0"/>
        <v>0</v>
      </c>
      <c r="F36" s="22"/>
      <c r="H36" s="22"/>
      <c r="J36" s="22"/>
      <c r="N36" s="8"/>
      <c r="O36" s="8"/>
      <c r="P36" s="9"/>
    </row>
    <row r="37" spans="4:16" x14ac:dyDescent="0.25">
      <c r="D37" s="32">
        <f t="shared" si="0"/>
        <v>0</v>
      </c>
      <c r="F37" s="22"/>
      <c r="H37" s="22"/>
      <c r="J37" s="22"/>
      <c r="N37" s="8"/>
      <c r="O37" s="8"/>
      <c r="P37" s="9"/>
    </row>
    <row r="38" spans="4:16" x14ac:dyDescent="0.25">
      <c r="D38" s="32">
        <f t="shared" si="0"/>
        <v>0</v>
      </c>
      <c r="F38" s="22"/>
      <c r="H38" s="22"/>
      <c r="J38" s="22"/>
      <c r="N38" s="8"/>
      <c r="O38" s="8"/>
      <c r="P38" s="9"/>
    </row>
    <row r="39" spans="4:16" x14ac:dyDescent="0.25">
      <c r="D39" s="32">
        <f t="shared" si="0"/>
        <v>0</v>
      </c>
      <c r="F39" s="22"/>
      <c r="H39" s="22"/>
      <c r="J39" s="22"/>
      <c r="N39" s="8"/>
      <c r="O39" s="8"/>
      <c r="P39" s="9"/>
    </row>
    <row r="40" spans="4:16" x14ac:dyDescent="0.25">
      <c r="D40" s="32">
        <f t="shared" si="0"/>
        <v>0</v>
      </c>
      <c r="F40" s="22"/>
      <c r="H40" s="22"/>
      <c r="J40" s="22"/>
      <c r="N40" s="8"/>
      <c r="O40" s="8"/>
      <c r="P40" s="9"/>
    </row>
    <row r="41" spans="4:16" x14ac:dyDescent="0.25">
      <c r="D41" s="32">
        <f t="shared" si="0"/>
        <v>0</v>
      </c>
      <c r="F41" s="22"/>
      <c r="H41" s="22"/>
      <c r="J41" s="22"/>
      <c r="N41" s="8"/>
      <c r="O41" s="8"/>
      <c r="P41" s="9"/>
    </row>
    <row r="42" spans="4:16" x14ac:dyDescent="0.25">
      <c r="D42" s="32">
        <f t="shared" si="0"/>
        <v>0</v>
      </c>
      <c r="F42" s="22"/>
      <c r="H42" s="22"/>
      <c r="J42" s="22"/>
      <c r="N42" s="8"/>
      <c r="O42" s="8"/>
      <c r="P42" s="9"/>
    </row>
    <row r="43" spans="4:16" x14ac:dyDescent="0.25">
      <c r="D43" s="32">
        <f t="shared" si="0"/>
        <v>0</v>
      </c>
      <c r="F43" s="22"/>
      <c r="H43" s="22"/>
      <c r="J43" s="22"/>
      <c r="N43" s="8"/>
      <c r="O43" s="8"/>
      <c r="P43" s="9"/>
    </row>
    <row r="44" spans="4:16" x14ac:dyDescent="0.25">
      <c r="D44" s="32">
        <f t="shared" si="0"/>
        <v>0</v>
      </c>
      <c r="F44" s="22"/>
      <c r="H44" s="22"/>
      <c r="J44" s="22"/>
      <c r="N44" s="8"/>
      <c r="O44" s="8"/>
      <c r="P44" s="9"/>
    </row>
    <row r="45" spans="4:16" x14ac:dyDescent="0.25">
      <c r="D45" s="32">
        <f t="shared" si="0"/>
        <v>0</v>
      </c>
      <c r="F45" s="22"/>
      <c r="H45" s="22"/>
      <c r="J45" s="22"/>
      <c r="N45" s="8"/>
      <c r="O45" s="8"/>
      <c r="P45" s="9"/>
    </row>
    <row r="46" spans="4:16" x14ac:dyDescent="0.25">
      <c r="D46" s="32">
        <f t="shared" si="0"/>
        <v>0</v>
      </c>
      <c r="F46" s="22"/>
      <c r="H46" s="22"/>
      <c r="J46" s="22"/>
      <c r="N46" s="8"/>
      <c r="O46" s="8"/>
      <c r="P46" s="9"/>
    </row>
    <row r="47" spans="4:16" x14ac:dyDescent="0.25">
      <c r="D47" s="32">
        <f t="shared" si="0"/>
        <v>0</v>
      </c>
      <c r="F47" s="22"/>
      <c r="H47" s="22"/>
      <c r="J47" s="22"/>
      <c r="N47" s="8"/>
      <c r="O47" s="8"/>
      <c r="P47" s="9"/>
    </row>
    <row r="48" spans="4:16" x14ac:dyDescent="0.25">
      <c r="D48" s="32">
        <f t="shared" si="0"/>
        <v>0</v>
      </c>
      <c r="F48" s="22"/>
      <c r="H48" s="22"/>
      <c r="J48" s="22"/>
      <c r="N48" s="8"/>
      <c r="O48" s="8"/>
      <c r="P48" s="9"/>
    </row>
    <row r="49" spans="4:16" x14ac:dyDescent="0.25">
      <c r="D49" s="32">
        <f t="shared" si="0"/>
        <v>0</v>
      </c>
      <c r="F49" s="22"/>
      <c r="H49" s="22"/>
      <c r="J49" s="22"/>
      <c r="N49" s="8"/>
      <c r="O49" s="8"/>
      <c r="P49" s="9"/>
    </row>
    <row r="50" spans="4:16" x14ac:dyDescent="0.25">
      <c r="D50" s="32">
        <f t="shared" si="0"/>
        <v>0</v>
      </c>
      <c r="F50" s="22"/>
      <c r="H50" s="22"/>
      <c r="J50" s="22"/>
      <c r="N50" s="8"/>
      <c r="O50" s="8"/>
      <c r="P50" s="9"/>
    </row>
    <row r="51" spans="4:16" x14ac:dyDescent="0.25">
      <c r="D51" s="32">
        <f t="shared" si="0"/>
        <v>0</v>
      </c>
      <c r="F51" s="22"/>
      <c r="H51" s="22"/>
      <c r="J51" s="22"/>
      <c r="N51" s="8"/>
      <c r="O51" s="8"/>
      <c r="P51" s="9"/>
    </row>
    <row r="52" spans="4:16" x14ac:dyDescent="0.25">
      <c r="D52" s="32">
        <f t="shared" si="0"/>
        <v>0</v>
      </c>
      <c r="F52" s="22"/>
      <c r="H52" s="22"/>
      <c r="J52" s="22"/>
      <c r="N52" s="8"/>
      <c r="O52" s="8"/>
      <c r="P52" s="9"/>
    </row>
    <row r="53" spans="4:16" x14ac:dyDescent="0.25">
      <c r="D53" s="32">
        <f t="shared" si="0"/>
        <v>0</v>
      </c>
      <c r="F53" s="22"/>
      <c r="H53" s="22"/>
      <c r="J53" s="22"/>
      <c r="N53" s="8"/>
      <c r="O53" s="8"/>
      <c r="P53" s="9"/>
    </row>
    <row r="54" spans="4:16" x14ac:dyDescent="0.25">
      <c r="D54" s="32">
        <f t="shared" si="0"/>
        <v>0</v>
      </c>
      <c r="F54" s="22"/>
      <c r="H54" s="22"/>
      <c r="J54" s="22"/>
      <c r="N54" s="8"/>
      <c r="O54" s="8"/>
      <c r="P54" s="9"/>
    </row>
    <row r="55" spans="4:16" x14ac:dyDescent="0.25">
      <c r="D55" s="32">
        <f t="shared" si="0"/>
        <v>0</v>
      </c>
      <c r="F55" s="22"/>
      <c r="H55" s="22"/>
      <c r="J55" s="22"/>
      <c r="N55" s="8"/>
      <c r="O55" s="8"/>
      <c r="P55" s="9"/>
    </row>
    <row r="56" spans="4:16" x14ac:dyDescent="0.25">
      <c r="D56" s="32">
        <f t="shared" si="0"/>
        <v>0</v>
      </c>
      <c r="F56" s="22"/>
      <c r="H56" s="22"/>
      <c r="J56" s="22"/>
      <c r="N56" s="8"/>
      <c r="O56" s="8"/>
      <c r="P56" s="9"/>
    </row>
    <row r="57" spans="4:16" x14ac:dyDescent="0.25">
      <c r="D57" s="32">
        <f t="shared" si="0"/>
        <v>0</v>
      </c>
      <c r="F57" s="22"/>
      <c r="H57" s="22"/>
      <c r="J57" s="22"/>
      <c r="N57" s="8"/>
      <c r="O57" s="8"/>
      <c r="P57" s="9"/>
    </row>
    <row r="58" spans="4:16" x14ac:dyDescent="0.25">
      <c r="D58" s="32">
        <f t="shared" si="0"/>
        <v>0</v>
      </c>
      <c r="F58" s="22"/>
      <c r="H58" s="22"/>
      <c r="J58" s="22"/>
      <c r="N58" s="8"/>
      <c r="O58" s="8"/>
      <c r="P58" s="9"/>
    </row>
    <row r="59" spans="4:16" x14ac:dyDescent="0.25">
      <c r="D59" s="32">
        <f t="shared" si="0"/>
        <v>0</v>
      </c>
      <c r="F59" s="22"/>
      <c r="H59" s="22"/>
      <c r="J59" s="22"/>
      <c r="N59" s="8"/>
      <c r="O59" s="8"/>
      <c r="P59" s="9"/>
    </row>
    <row r="60" spans="4:16" x14ac:dyDescent="0.25">
      <c r="D60" s="32">
        <f t="shared" si="0"/>
        <v>0</v>
      </c>
      <c r="F60" s="22"/>
      <c r="H60" s="22"/>
      <c r="J60" s="22"/>
      <c r="N60" s="8"/>
      <c r="O60" s="8"/>
      <c r="P60" s="9"/>
    </row>
    <row r="61" spans="4:16" x14ac:dyDescent="0.25">
      <c r="D61" s="32">
        <f t="shared" si="0"/>
        <v>0</v>
      </c>
      <c r="F61" s="22"/>
      <c r="H61" s="22"/>
      <c r="J61" s="22"/>
      <c r="N61" s="8"/>
      <c r="O61" s="8"/>
      <c r="P61" s="9"/>
    </row>
    <row r="62" spans="4:16" x14ac:dyDescent="0.25">
      <c r="D62" s="32">
        <f t="shared" si="0"/>
        <v>0</v>
      </c>
      <c r="F62" s="22"/>
      <c r="H62" s="22"/>
      <c r="J62" s="22"/>
      <c r="N62" s="8"/>
      <c r="O62" s="8"/>
      <c r="P62" s="9"/>
    </row>
    <row r="63" spans="4:16" x14ac:dyDescent="0.25">
      <c r="D63" s="32">
        <f t="shared" si="0"/>
        <v>0</v>
      </c>
      <c r="F63" s="22"/>
      <c r="H63" s="22"/>
      <c r="J63" s="22"/>
      <c r="N63" s="8"/>
      <c r="O63" s="8"/>
      <c r="P63" s="9"/>
    </row>
    <row r="64" spans="4:16" x14ac:dyDescent="0.25">
      <c r="D64" s="32">
        <f t="shared" si="0"/>
        <v>0</v>
      </c>
      <c r="F64" s="22"/>
      <c r="H64" s="22"/>
      <c r="J64" s="22"/>
      <c r="N64" s="8"/>
      <c r="O64" s="8"/>
      <c r="P64" s="9"/>
    </row>
    <row r="65" spans="4:16" x14ac:dyDescent="0.25">
      <c r="D65" s="32">
        <f t="shared" si="0"/>
        <v>0</v>
      </c>
      <c r="F65" s="22"/>
      <c r="H65" s="22"/>
      <c r="J65" s="22"/>
      <c r="N65" s="8"/>
      <c r="O65" s="8"/>
      <c r="P65" s="9"/>
    </row>
    <row r="66" spans="4:16" x14ac:dyDescent="0.25">
      <c r="D66" s="32">
        <f t="shared" si="0"/>
        <v>0</v>
      </c>
      <c r="F66" s="22"/>
      <c r="H66" s="22"/>
      <c r="J66" s="22"/>
      <c r="N66" s="8"/>
      <c r="O66" s="8"/>
      <c r="P66" s="9"/>
    </row>
    <row r="67" spans="4:16" x14ac:dyDescent="0.25">
      <c r="D67" s="32">
        <f t="shared" si="0"/>
        <v>0</v>
      </c>
      <c r="F67" s="22"/>
      <c r="H67" s="22"/>
      <c r="J67" s="22"/>
      <c r="N67" s="8"/>
      <c r="O67" s="8"/>
      <c r="P67" s="9"/>
    </row>
    <row r="68" spans="4:16" x14ac:dyDescent="0.25">
      <c r="D68" s="32">
        <f t="shared" si="0"/>
        <v>0</v>
      </c>
      <c r="F68" s="22"/>
      <c r="H68" s="22"/>
      <c r="J68" s="22"/>
      <c r="N68" s="8"/>
      <c r="O68" s="8"/>
      <c r="P68" s="9"/>
    </row>
    <row r="69" spans="4:16" x14ac:dyDescent="0.25">
      <c r="D69" s="32">
        <f t="shared" si="0"/>
        <v>0</v>
      </c>
      <c r="F69" s="22"/>
      <c r="H69" s="22"/>
      <c r="J69" s="22"/>
      <c r="N69" s="8"/>
      <c r="O69" s="8"/>
      <c r="P69" s="9"/>
    </row>
    <row r="70" spans="4:16" x14ac:dyDescent="0.25">
      <c r="D70" s="32">
        <f t="shared" si="0"/>
        <v>0</v>
      </c>
      <c r="F70" s="22"/>
      <c r="H70" s="22"/>
      <c r="J70" s="22"/>
      <c r="N70" s="8"/>
      <c r="O70" s="8"/>
      <c r="P70" s="9"/>
    </row>
    <row r="71" spans="4:16" x14ac:dyDescent="0.25">
      <c r="D71" s="32">
        <f t="shared" si="0"/>
        <v>0</v>
      </c>
      <c r="F71" s="22"/>
      <c r="H71" s="22"/>
      <c r="J71" s="22"/>
      <c r="N71" s="8"/>
      <c r="O71" s="8"/>
      <c r="P71" s="9"/>
    </row>
    <row r="72" spans="4:16" x14ac:dyDescent="0.25">
      <c r="D72" s="32">
        <f t="shared" si="0"/>
        <v>0</v>
      </c>
      <c r="F72" s="22"/>
      <c r="H72" s="22"/>
      <c r="J72" s="22"/>
      <c r="N72" s="8"/>
      <c r="O72" s="8"/>
      <c r="P72" s="9"/>
    </row>
    <row r="73" spans="4:16" x14ac:dyDescent="0.25">
      <c r="D73" s="32">
        <f t="shared" si="0"/>
        <v>0</v>
      </c>
      <c r="F73" s="22"/>
      <c r="H73" s="22"/>
      <c r="J73" s="22"/>
      <c r="N73" s="8"/>
      <c r="O73" s="8"/>
      <c r="P73" s="9"/>
    </row>
    <row r="74" spans="4:16" x14ac:dyDescent="0.25">
      <c r="D74" s="32">
        <f t="shared" si="0"/>
        <v>0</v>
      </c>
      <c r="F74" s="22"/>
      <c r="H74" s="22"/>
      <c r="J74" s="22"/>
      <c r="N74" s="8"/>
      <c r="O74" s="8"/>
      <c r="P74" s="9"/>
    </row>
    <row r="75" spans="4:16" x14ac:dyDescent="0.25">
      <c r="D75" s="32">
        <f t="shared" ref="D75:D138" si="1">(C75/1000)*24300</f>
        <v>0</v>
      </c>
      <c r="F75" s="22"/>
      <c r="H75" s="22"/>
      <c r="J75" s="22"/>
      <c r="N75" s="8"/>
      <c r="O75" s="8"/>
      <c r="P75" s="9"/>
    </row>
    <row r="76" spans="4:16" x14ac:dyDescent="0.25">
      <c r="D76" s="32">
        <f t="shared" si="1"/>
        <v>0</v>
      </c>
      <c r="F76" s="22"/>
      <c r="H76" s="22"/>
      <c r="J76" s="22"/>
      <c r="N76" s="8"/>
      <c r="O76" s="8"/>
      <c r="P76" s="9"/>
    </row>
    <row r="77" spans="4:16" x14ac:dyDescent="0.25">
      <c r="D77" s="32">
        <f t="shared" si="1"/>
        <v>0</v>
      </c>
      <c r="F77" s="22"/>
      <c r="H77" s="22"/>
      <c r="J77" s="22"/>
      <c r="N77" s="8"/>
      <c r="O77" s="8"/>
      <c r="P77" s="9"/>
    </row>
    <row r="78" spans="4:16" x14ac:dyDescent="0.25">
      <c r="D78" s="32">
        <f t="shared" si="1"/>
        <v>0</v>
      </c>
      <c r="F78" s="22"/>
      <c r="H78" s="22"/>
      <c r="J78" s="22"/>
      <c r="N78" s="8"/>
      <c r="O78" s="8"/>
      <c r="P78" s="9"/>
    </row>
    <row r="79" spans="4:16" x14ac:dyDescent="0.25">
      <c r="D79" s="32">
        <f t="shared" si="1"/>
        <v>0</v>
      </c>
      <c r="F79" s="22"/>
      <c r="H79" s="22"/>
      <c r="J79" s="22"/>
      <c r="N79" s="8"/>
      <c r="O79" s="8"/>
      <c r="P79" s="9"/>
    </row>
    <row r="80" spans="4:16" x14ac:dyDescent="0.25">
      <c r="D80" s="32">
        <f t="shared" si="1"/>
        <v>0</v>
      </c>
      <c r="F80" s="22"/>
      <c r="H80" s="22"/>
      <c r="J80" s="22"/>
      <c r="N80" s="8"/>
      <c r="O80" s="8"/>
      <c r="P80" s="9"/>
    </row>
    <row r="81" spans="4:16" x14ac:dyDescent="0.25">
      <c r="D81" s="32">
        <f t="shared" si="1"/>
        <v>0</v>
      </c>
      <c r="F81" s="22"/>
      <c r="H81" s="22"/>
      <c r="J81" s="22"/>
      <c r="N81" s="8"/>
      <c r="O81" s="8"/>
      <c r="P81" s="9"/>
    </row>
    <row r="82" spans="4:16" x14ac:dyDescent="0.25">
      <c r="D82" s="32">
        <f t="shared" si="1"/>
        <v>0</v>
      </c>
      <c r="F82" s="22"/>
      <c r="H82" s="22"/>
      <c r="J82" s="22"/>
      <c r="N82" s="8"/>
      <c r="O82" s="8"/>
      <c r="P82" s="9"/>
    </row>
    <row r="83" spans="4:16" x14ac:dyDescent="0.25">
      <c r="D83" s="32">
        <f t="shared" si="1"/>
        <v>0</v>
      </c>
      <c r="F83" s="22"/>
      <c r="H83" s="22"/>
      <c r="J83" s="22"/>
      <c r="N83" s="8"/>
      <c r="O83" s="8"/>
      <c r="P83" s="9"/>
    </row>
    <row r="84" spans="4:16" x14ac:dyDescent="0.25">
      <c r="D84" s="32">
        <f t="shared" si="1"/>
        <v>0</v>
      </c>
      <c r="F84" s="22"/>
      <c r="H84" s="22"/>
      <c r="J84" s="22"/>
      <c r="N84" s="8"/>
      <c r="O84" s="8"/>
      <c r="P84" s="9"/>
    </row>
    <row r="85" spans="4:16" x14ac:dyDescent="0.25">
      <c r="D85" s="32">
        <f t="shared" si="1"/>
        <v>0</v>
      </c>
      <c r="F85" s="22"/>
      <c r="H85" s="22"/>
      <c r="J85" s="22"/>
      <c r="N85" s="8"/>
      <c r="O85" s="8"/>
      <c r="P85" s="9"/>
    </row>
    <row r="86" spans="4:16" x14ac:dyDescent="0.25">
      <c r="D86" s="32">
        <f t="shared" si="1"/>
        <v>0</v>
      </c>
      <c r="F86" s="22"/>
      <c r="H86" s="22"/>
      <c r="J86" s="22"/>
      <c r="N86" s="8"/>
      <c r="O86" s="8"/>
      <c r="P86" s="9"/>
    </row>
    <row r="87" spans="4:16" x14ac:dyDescent="0.25">
      <c r="D87" s="32">
        <f t="shared" si="1"/>
        <v>0</v>
      </c>
      <c r="F87" s="22"/>
      <c r="H87" s="22"/>
      <c r="J87" s="22"/>
      <c r="N87" s="8"/>
      <c r="O87" s="8"/>
      <c r="P87" s="9"/>
    </row>
    <row r="88" spans="4:16" x14ac:dyDescent="0.25">
      <c r="D88" s="32">
        <f t="shared" si="1"/>
        <v>0</v>
      </c>
      <c r="F88" s="22"/>
      <c r="H88" s="22"/>
      <c r="J88" s="22"/>
      <c r="N88" s="8"/>
      <c r="O88" s="8"/>
      <c r="P88" s="9"/>
    </row>
    <row r="89" spans="4:16" x14ac:dyDescent="0.25">
      <c r="D89" s="32">
        <f t="shared" si="1"/>
        <v>0</v>
      </c>
      <c r="F89" s="22"/>
      <c r="H89" s="22"/>
      <c r="J89" s="22"/>
      <c r="N89" s="8"/>
      <c r="O89" s="8"/>
      <c r="P89" s="9"/>
    </row>
    <row r="90" spans="4:16" x14ac:dyDescent="0.25">
      <c r="D90" s="32">
        <f t="shared" si="1"/>
        <v>0</v>
      </c>
      <c r="F90" s="22"/>
      <c r="H90" s="22"/>
      <c r="J90" s="22"/>
      <c r="N90" s="8"/>
      <c r="O90" s="8"/>
      <c r="P90" s="9"/>
    </row>
    <row r="91" spans="4:16" x14ac:dyDescent="0.25">
      <c r="D91" s="32">
        <f t="shared" si="1"/>
        <v>0</v>
      </c>
      <c r="F91" s="22"/>
      <c r="H91" s="22"/>
      <c r="J91" s="22"/>
      <c r="N91" s="8"/>
      <c r="O91" s="8"/>
      <c r="P91" s="9"/>
    </row>
    <row r="92" spans="4:16" x14ac:dyDescent="0.25">
      <c r="D92" s="32">
        <f t="shared" si="1"/>
        <v>0</v>
      </c>
      <c r="F92" s="22"/>
      <c r="H92" s="22"/>
      <c r="J92" s="22"/>
      <c r="N92" s="8"/>
      <c r="O92" s="8"/>
      <c r="P92" s="9"/>
    </row>
    <row r="93" spans="4:16" x14ac:dyDescent="0.25">
      <c r="D93" s="32">
        <f t="shared" si="1"/>
        <v>0</v>
      </c>
      <c r="F93" s="22"/>
      <c r="H93" s="22"/>
      <c r="J93" s="22"/>
      <c r="N93" s="8"/>
      <c r="O93" s="8"/>
      <c r="P93" s="9"/>
    </row>
    <row r="94" spans="4:16" x14ac:dyDescent="0.25">
      <c r="D94" s="32">
        <f t="shared" si="1"/>
        <v>0</v>
      </c>
      <c r="F94" s="22"/>
      <c r="H94" s="22"/>
      <c r="J94" s="22"/>
      <c r="N94" s="8"/>
      <c r="O94" s="8"/>
      <c r="P94" s="9"/>
    </row>
    <row r="95" spans="4:16" x14ac:dyDescent="0.25">
      <c r="D95" s="32">
        <f t="shared" si="1"/>
        <v>0</v>
      </c>
      <c r="F95" s="22"/>
      <c r="H95" s="22"/>
      <c r="J95" s="22"/>
      <c r="N95" s="8"/>
      <c r="O95" s="8"/>
      <c r="P95" s="9"/>
    </row>
    <row r="96" spans="4:16" x14ac:dyDescent="0.25">
      <c r="D96" s="32">
        <f t="shared" si="1"/>
        <v>0</v>
      </c>
      <c r="F96" s="22"/>
      <c r="H96" s="22"/>
      <c r="J96" s="22"/>
      <c r="N96" s="8"/>
      <c r="O96" s="8"/>
      <c r="P96" s="9"/>
    </row>
    <row r="97" spans="4:16" x14ac:dyDescent="0.25">
      <c r="D97" s="32">
        <f t="shared" si="1"/>
        <v>0</v>
      </c>
      <c r="F97" s="22"/>
      <c r="H97" s="22"/>
      <c r="J97" s="22"/>
      <c r="N97" s="8"/>
      <c r="O97" s="8"/>
      <c r="P97" s="9"/>
    </row>
    <row r="98" spans="4:16" x14ac:dyDescent="0.25">
      <c r="D98" s="32">
        <f t="shared" si="1"/>
        <v>0</v>
      </c>
      <c r="F98" s="22"/>
      <c r="H98" s="22"/>
      <c r="J98" s="22"/>
      <c r="N98" s="8"/>
      <c r="O98" s="8"/>
      <c r="P98" s="9"/>
    </row>
    <row r="99" spans="4:16" x14ac:dyDescent="0.25">
      <c r="D99" s="32">
        <f t="shared" si="1"/>
        <v>0</v>
      </c>
      <c r="F99" s="22"/>
      <c r="H99" s="22"/>
      <c r="J99" s="22"/>
      <c r="N99" s="8"/>
      <c r="O99" s="8"/>
      <c r="P99" s="9"/>
    </row>
    <row r="100" spans="4:16" x14ac:dyDescent="0.25">
      <c r="D100" s="32">
        <f t="shared" si="1"/>
        <v>0</v>
      </c>
      <c r="F100" s="22"/>
      <c r="H100" s="22"/>
      <c r="J100" s="22"/>
      <c r="N100" s="8"/>
      <c r="O100" s="8"/>
      <c r="P100" s="9"/>
    </row>
    <row r="101" spans="4:16" x14ac:dyDescent="0.25">
      <c r="D101" s="32">
        <f t="shared" si="1"/>
        <v>0</v>
      </c>
      <c r="F101" s="22"/>
      <c r="H101" s="22"/>
      <c r="J101" s="22"/>
      <c r="N101" s="8"/>
      <c r="O101" s="8"/>
      <c r="P101" s="9"/>
    </row>
    <row r="102" spans="4:16" x14ac:dyDescent="0.25">
      <c r="D102" s="32">
        <f t="shared" si="1"/>
        <v>0</v>
      </c>
      <c r="F102" s="22"/>
      <c r="H102" s="22"/>
      <c r="J102" s="22"/>
      <c r="N102" s="8"/>
      <c r="O102" s="8"/>
      <c r="P102" s="9"/>
    </row>
    <row r="103" spans="4:16" x14ac:dyDescent="0.25">
      <c r="D103" s="32">
        <f t="shared" si="1"/>
        <v>0</v>
      </c>
      <c r="F103" s="22"/>
      <c r="H103" s="22"/>
      <c r="J103" s="22"/>
      <c r="N103" s="8"/>
      <c r="O103" s="8"/>
      <c r="P103" s="9"/>
    </row>
    <row r="104" spans="4:16" x14ac:dyDescent="0.25">
      <c r="D104" s="32">
        <f t="shared" si="1"/>
        <v>0</v>
      </c>
      <c r="F104" s="22"/>
      <c r="H104" s="22"/>
      <c r="J104" s="22"/>
      <c r="N104" s="8"/>
      <c r="O104" s="8"/>
      <c r="P104" s="9"/>
    </row>
    <row r="105" spans="4:16" x14ac:dyDescent="0.25">
      <c r="D105" s="32">
        <f t="shared" si="1"/>
        <v>0</v>
      </c>
      <c r="F105" s="22"/>
      <c r="H105" s="22"/>
      <c r="J105" s="22"/>
      <c r="N105" s="8"/>
      <c r="O105" s="8"/>
      <c r="P105" s="9"/>
    </row>
    <row r="106" spans="4:16" x14ac:dyDescent="0.25">
      <c r="D106" s="32">
        <f t="shared" si="1"/>
        <v>0</v>
      </c>
      <c r="F106" s="22"/>
      <c r="H106" s="22"/>
      <c r="J106" s="22"/>
      <c r="N106" s="8"/>
      <c r="O106" s="8"/>
      <c r="P106" s="9"/>
    </row>
    <row r="107" spans="4:16" x14ac:dyDescent="0.25">
      <c r="D107" s="32">
        <f t="shared" si="1"/>
        <v>0</v>
      </c>
      <c r="F107" s="22"/>
      <c r="H107" s="22"/>
      <c r="J107" s="22"/>
      <c r="N107" s="8"/>
      <c r="O107" s="8"/>
      <c r="P107" s="9"/>
    </row>
    <row r="108" spans="4:16" x14ac:dyDescent="0.25">
      <c r="D108" s="32">
        <f t="shared" si="1"/>
        <v>0</v>
      </c>
      <c r="F108" s="22"/>
      <c r="H108" s="22"/>
      <c r="J108" s="22"/>
      <c r="N108" s="8"/>
      <c r="O108" s="8"/>
      <c r="P108" s="9"/>
    </row>
    <row r="109" spans="4:16" x14ac:dyDescent="0.25">
      <c r="D109" s="32">
        <f t="shared" si="1"/>
        <v>0</v>
      </c>
      <c r="F109" s="22"/>
      <c r="H109" s="22"/>
      <c r="J109" s="22"/>
      <c r="N109" s="8"/>
      <c r="O109" s="8"/>
      <c r="P109" s="9"/>
    </row>
    <row r="110" spans="4:16" x14ac:dyDescent="0.25">
      <c r="D110" s="32">
        <f t="shared" si="1"/>
        <v>0</v>
      </c>
      <c r="F110" s="22"/>
      <c r="H110" s="22"/>
      <c r="J110" s="22"/>
      <c r="N110" s="8"/>
      <c r="O110" s="8"/>
      <c r="P110" s="9"/>
    </row>
    <row r="111" spans="4:16" x14ac:dyDescent="0.25">
      <c r="D111" s="32">
        <f t="shared" si="1"/>
        <v>0</v>
      </c>
      <c r="F111" s="22"/>
      <c r="H111" s="22"/>
      <c r="J111" s="22"/>
      <c r="N111" s="8"/>
      <c r="O111" s="8"/>
      <c r="P111" s="9"/>
    </row>
    <row r="112" spans="4:16" x14ac:dyDescent="0.25">
      <c r="D112" s="32">
        <f t="shared" si="1"/>
        <v>0</v>
      </c>
      <c r="F112" s="22"/>
      <c r="H112" s="22"/>
      <c r="J112" s="22"/>
      <c r="N112" s="8"/>
      <c r="O112" s="8"/>
      <c r="P112" s="9"/>
    </row>
    <row r="113" spans="4:16" x14ac:dyDescent="0.25">
      <c r="D113" s="32">
        <f t="shared" si="1"/>
        <v>0</v>
      </c>
      <c r="F113" s="22"/>
      <c r="H113" s="22"/>
      <c r="J113" s="22"/>
      <c r="N113" s="8"/>
      <c r="O113" s="8"/>
      <c r="P113" s="9"/>
    </row>
    <row r="114" spans="4:16" x14ac:dyDescent="0.25">
      <c r="D114" s="32">
        <f t="shared" si="1"/>
        <v>0</v>
      </c>
      <c r="F114" s="22"/>
      <c r="H114" s="22"/>
      <c r="J114" s="22"/>
      <c r="N114" s="8"/>
      <c r="O114" s="8"/>
      <c r="P114" s="9"/>
    </row>
    <row r="115" spans="4:16" x14ac:dyDescent="0.25">
      <c r="D115" s="32">
        <f t="shared" si="1"/>
        <v>0</v>
      </c>
      <c r="F115" s="22"/>
      <c r="H115" s="22"/>
      <c r="J115" s="22"/>
      <c r="N115" s="8"/>
      <c r="O115" s="8"/>
      <c r="P115" s="9"/>
    </row>
    <row r="116" spans="4:16" x14ac:dyDescent="0.25">
      <c r="D116" s="32">
        <f t="shared" si="1"/>
        <v>0</v>
      </c>
      <c r="F116" s="22"/>
      <c r="H116" s="22"/>
      <c r="J116" s="22"/>
      <c r="N116" s="8"/>
      <c r="O116" s="8"/>
      <c r="P116" s="9"/>
    </row>
    <row r="117" spans="4:16" x14ac:dyDescent="0.25">
      <c r="D117" s="32">
        <f t="shared" si="1"/>
        <v>0</v>
      </c>
      <c r="F117" s="22"/>
      <c r="H117" s="22"/>
      <c r="J117" s="22"/>
      <c r="N117" s="8"/>
      <c r="O117" s="8"/>
      <c r="P117" s="9"/>
    </row>
    <row r="118" spans="4:16" x14ac:dyDescent="0.25">
      <c r="D118" s="32">
        <f t="shared" si="1"/>
        <v>0</v>
      </c>
      <c r="F118" s="22"/>
      <c r="H118" s="22"/>
      <c r="J118" s="22"/>
      <c r="N118" s="8"/>
      <c r="O118" s="8"/>
      <c r="P118" s="9"/>
    </row>
    <row r="119" spans="4:16" x14ac:dyDescent="0.25">
      <c r="D119" s="32">
        <f t="shared" si="1"/>
        <v>0</v>
      </c>
      <c r="F119" s="22"/>
      <c r="H119" s="22"/>
      <c r="J119" s="22"/>
      <c r="N119" s="8"/>
      <c r="O119" s="8"/>
      <c r="P119" s="9"/>
    </row>
    <row r="120" spans="4:16" x14ac:dyDescent="0.25">
      <c r="D120" s="32">
        <f t="shared" si="1"/>
        <v>0</v>
      </c>
      <c r="F120" s="22"/>
      <c r="H120" s="22"/>
      <c r="J120" s="22"/>
      <c r="N120" s="8"/>
      <c r="O120" s="8"/>
      <c r="P120" s="9"/>
    </row>
    <row r="121" spans="4:16" x14ac:dyDescent="0.25">
      <c r="D121" s="32">
        <f t="shared" si="1"/>
        <v>0</v>
      </c>
      <c r="F121" s="22"/>
      <c r="H121" s="22"/>
      <c r="J121" s="22"/>
      <c r="N121" s="8"/>
      <c r="O121" s="8"/>
      <c r="P121" s="9"/>
    </row>
    <row r="122" spans="4:16" x14ac:dyDescent="0.25">
      <c r="D122" s="32">
        <f t="shared" si="1"/>
        <v>0</v>
      </c>
      <c r="F122" s="22"/>
      <c r="H122" s="22"/>
      <c r="J122" s="22"/>
      <c r="N122" s="8"/>
      <c r="O122" s="8"/>
      <c r="P122" s="9"/>
    </row>
    <row r="123" spans="4:16" x14ac:dyDescent="0.25">
      <c r="D123" s="32">
        <f t="shared" si="1"/>
        <v>0</v>
      </c>
      <c r="F123" s="22"/>
      <c r="H123" s="22"/>
      <c r="J123" s="22"/>
      <c r="N123" s="8"/>
      <c r="O123" s="8"/>
      <c r="P123" s="9"/>
    </row>
    <row r="124" spans="4:16" x14ac:dyDescent="0.25">
      <c r="D124" s="32">
        <f t="shared" si="1"/>
        <v>0</v>
      </c>
      <c r="F124" s="22"/>
      <c r="H124" s="22"/>
      <c r="J124" s="22"/>
      <c r="N124" s="8"/>
      <c r="O124" s="8"/>
      <c r="P124" s="9"/>
    </row>
    <row r="125" spans="4:16" x14ac:dyDescent="0.25">
      <c r="D125" s="32">
        <f t="shared" si="1"/>
        <v>0</v>
      </c>
      <c r="F125" s="22"/>
      <c r="H125" s="22"/>
      <c r="J125" s="22"/>
      <c r="N125" s="8"/>
      <c r="O125" s="8"/>
      <c r="P125" s="9"/>
    </row>
    <row r="126" spans="4:16" x14ac:dyDescent="0.25">
      <c r="D126" s="32">
        <f t="shared" si="1"/>
        <v>0</v>
      </c>
      <c r="F126" s="22"/>
      <c r="H126" s="22"/>
      <c r="J126" s="22"/>
      <c r="N126" s="8"/>
      <c r="O126" s="8"/>
      <c r="P126" s="9"/>
    </row>
    <row r="127" spans="4:16" x14ac:dyDescent="0.25">
      <c r="D127" s="32">
        <f t="shared" si="1"/>
        <v>0</v>
      </c>
      <c r="F127" s="22"/>
      <c r="H127" s="22"/>
      <c r="J127" s="22"/>
      <c r="N127" s="8"/>
      <c r="O127" s="8"/>
      <c r="P127" s="9"/>
    </row>
    <row r="128" spans="4:16" x14ac:dyDescent="0.25">
      <c r="D128" s="32">
        <f t="shared" si="1"/>
        <v>0</v>
      </c>
      <c r="F128" s="22"/>
      <c r="H128" s="22"/>
      <c r="J128" s="22"/>
      <c r="N128" s="8"/>
      <c r="O128" s="8"/>
      <c r="P128" s="9"/>
    </row>
    <row r="129" spans="4:16" x14ac:dyDescent="0.25">
      <c r="D129" s="32">
        <f t="shared" si="1"/>
        <v>0</v>
      </c>
      <c r="F129" s="22"/>
      <c r="H129" s="22"/>
      <c r="J129" s="22"/>
      <c r="N129" s="8"/>
      <c r="O129" s="8"/>
      <c r="P129" s="9"/>
    </row>
    <row r="130" spans="4:16" x14ac:dyDescent="0.25">
      <c r="D130" s="32">
        <f t="shared" si="1"/>
        <v>0</v>
      </c>
      <c r="F130" s="22"/>
      <c r="H130" s="22"/>
      <c r="J130" s="22"/>
      <c r="N130" s="8"/>
      <c r="O130" s="8"/>
      <c r="P130" s="9"/>
    </row>
    <row r="131" spans="4:16" x14ac:dyDescent="0.25">
      <c r="D131" s="32">
        <f t="shared" si="1"/>
        <v>0</v>
      </c>
      <c r="F131" s="22"/>
      <c r="H131" s="22"/>
      <c r="J131" s="22"/>
      <c r="N131" s="8"/>
      <c r="O131" s="8"/>
      <c r="P131" s="9"/>
    </row>
    <row r="132" spans="4:16" x14ac:dyDescent="0.25">
      <c r="D132" s="32">
        <f t="shared" si="1"/>
        <v>0</v>
      </c>
      <c r="F132" s="22"/>
      <c r="H132" s="22"/>
      <c r="J132" s="22"/>
      <c r="N132" s="8"/>
      <c r="O132" s="8"/>
      <c r="P132" s="9"/>
    </row>
    <row r="133" spans="4:16" x14ac:dyDescent="0.25">
      <c r="D133" s="32">
        <f t="shared" si="1"/>
        <v>0</v>
      </c>
      <c r="F133" s="22"/>
      <c r="H133" s="22"/>
      <c r="J133" s="22"/>
      <c r="N133" s="8"/>
      <c r="O133" s="8"/>
      <c r="P133" s="9"/>
    </row>
    <row r="134" spans="4:16" x14ac:dyDescent="0.25">
      <c r="D134" s="32">
        <f t="shared" si="1"/>
        <v>0</v>
      </c>
      <c r="F134" s="22"/>
      <c r="H134" s="22"/>
      <c r="J134" s="22"/>
      <c r="N134" s="8"/>
      <c r="O134" s="8"/>
      <c r="P134" s="9"/>
    </row>
    <row r="135" spans="4:16" x14ac:dyDescent="0.25">
      <c r="D135" s="32">
        <f t="shared" si="1"/>
        <v>0</v>
      </c>
      <c r="F135" s="22"/>
      <c r="H135" s="22"/>
      <c r="J135" s="22"/>
      <c r="N135" s="8"/>
      <c r="O135" s="8"/>
      <c r="P135" s="9"/>
    </row>
    <row r="136" spans="4:16" x14ac:dyDescent="0.25">
      <c r="D136" s="32">
        <f t="shared" si="1"/>
        <v>0</v>
      </c>
      <c r="F136" s="22"/>
      <c r="H136" s="22"/>
      <c r="J136" s="22"/>
      <c r="N136" s="8"/>
      <c r="O136" s="8"/>
      <c r="P136" s="9"/>
    </row>
    <row r="137" spans="4:16" x14ac:dyDescent="0.25">
      <c r="D137" s="32">
        <f t="shared" si="1"/>
        <v>0</v>
      </c>
      <c r="F137" s="22"/>
      <c r="H137" s="22"/>
      <c r="J137" s="22"/>
      <c r="N137" s="8"/>
      <c r="O137" s="8"/>
      <c r="P137" s="9"/>
    </row>
    <row r="138" spans="4:16" x14ac:dyDescent="0.25">
      <c r="D138" s="32">
        <f t="shared" si="1"/>
        <v>0</v>
      </c>
      <c r="F138" s="22"/>
      <c r="H138" s="22"/>
      <c r="J138" s="22"/>
      <c r="N138" s="8"/>
      <c r="O138" s="8"/>
      <c r="P138" s="9"/>
    </row>
    <row r="139" spans="4:16" x14ac:dyDescent="0.25">
      <c r="D139" s="32">
        <f t="shared" ref="D139:D202" si="2">(C139/1000)*24300</f>
        <v>0</v>
      </c>
      <c r="F139" s="22"/>
      <c r="H139" s="22"/>
      <c r="J139" s="22"/>
      <c r="N139" s="8"/>
      <c r="O139" s="8"/>
      <c r="P139" s="9"/>
    </row>
    <row r="140" spans="4:16" x14ac:dyDescent="0.25">
      <c r="D140" s="32">
        <f t="shared" si="2"/>
        <v>0</v>
      </c>
      <c r="F140" s="22"/>
      <c r="H140" s="22"/>
      <c r="J140" s="22"/>
      <c r="N140" s="8"/>
      <c r="O140" s="8"/>
      <c r="P140" s="9"/>
    </row>
    <row r="141" spans="4:16" x14ac:dyDescent="0.25">
      <c r="D141" s="32">
        <f t="shared" si="2"/>
        <v>0</v>
      </c>
      <c r="F141" s="22"/>
      <c r="H141" s="22"/>
      <c r="J141" s="22"/>
      <c r="N141" s="8"/>
      <c r="O141" s="8"/>
      <c r="P141" s="9"/>
    </row>
    <row r="142" spans="4:16" x14ac:dyDescent="0.25">
      <c r="D142" s="32">
        <f t="shared" si="2"/>
        <v>0</v>
      </c>
      <c r="F142" s="22"/>
      <c r="H142" s="22"/>
      <c r="J142" s="22"/>
      <c r="N142" s="8"/>
      <c r="O142" s="8"/>
      <c r="P142" s="9"/>
    </row>
    <row r="143" spans="4:16" x14ac:dyDescent="0.25">
      <c r="D143" s="32">
        <f t="shared" si="2"/>
        <v>0</v>
      </c>
      <c r="F143" s="22"/>
      <c r="H143" s="22"/>
      <c r="J143" s="22"/>
      <c r="N143" s="8"/>
      <c r="O143" s="8"/>
      <c r="P143" s="9"/>
    </row>
    <row r="144" spans="4:16" x14ac:dyDescent="0.25">
      <c r="D144" s="32">
        <f t="shared" si="2"/>
        <v>0</v>
      </c>
      <c r="F144" s="22"/>
      <c r="H144" s="22"/>
      <c r="J144" s="22"/>
      <c r="N144" s="8"/>
      <c r="O144" s="8"/>
      <c r="P144" s="9"/>
    </row>
    <row r="145" spans="4:16" x14ac:dyDescent="0.25">
      <c r="D145" s="32">
        <f t="shared" si="2"/>
        <v>0</v>
      </c>
      <c r="F145" s="22"/>
      <c r="H145" s="22"/>
      <c r="J145" s="22"/>
      <c r="N145" s="8"/>
      <c r="O145" s="8"/>
      <c r="P145" s="9"/>
    </row>
    <row r="146" spans="4:16" x14ac:dyDescent="0.25">
      <c r="D146" s="32">
        <f t="shared" si="2"/>
        <v>0</v>
      </c>
      <c r="F146" s="22"/>
      <c r="H146" s="22"/>
      <c r="J146" s="22"/>
      <c r="N146" s="8"/>
      <c r="O146" s="8"/>
      <c r="P146" s="9"/>
    </row>
    <row r="147" spans="4:16" x14ac:dyDescent="0.25">
      <c r="D147" s="32">
        <f t="shared" si="2"/>
        <v>0</v>
      </c>
      <c r="F147" s="22"/>
      <c r="H147" s="22"/>
      <c r="J147" s="22"/>
      <c r="N147" s="8"/>
      <c r="O147" s="8"/>
      <c r="P147" s="9"/>
    </row>
    <row r="148" spans="4:16" x14ac:dyDescent="0.25">
      <c r="D148" s="32">
        <f t="shared" si="2"/>
        <v>0</v>
      </c>
      <c r="F148" s="22"/>
      <c r="H148" s="22"/>
      <c r="J148" s="22"/>
      <c r="N148" s="8"/>
      <c r="O148" s="8"/>
      <c r="P148" s="9"/>
    </row>
    <row r="149" spans="4:16" x14ac:dyDescent="0.25">
      <c r="D149" s="32">
        <f t="shared" si="2"/>
        <v>0</v>
      </c>
      <c r="F149" s="22"/>
      <c r="H149" s="22"/>
      <c r="J149" s="22"/>
      <c r="N149" s="8"/>
      <c r="O149" s="8"/>
      <c r="P149" s="9"/>
    </row>
    <row r="150" spans="4:16" x14ac:dyDescent="0.25">
      <c r="D150" s="32">
        <f t="shared" si="2"/>
        <v>0</v>
      </c>
      <c r="F150" s="22"/>
      <c r="H150" s="22"/>
      <c r="J150" s="22"/>
      <c r="N150" s="8"/>
      <c r="O150" s="8"/>
      <c r="P150" s="9"/>
    </row>
    <row r="151" spans="4:16" x14ac:dyDescent="0.25">
      <c r="D151" s="32">
        <f t="shared" si="2"/>
        <v>0</v>
      </c>
      <c r="F151" s="22"/>
      <c r="H151" s="22"/>
      <c r="J151" s="22"/>
      <c r="N151" s="8"/>
      <c r="O151" s="8"/>
      <c r="P151" s="9"/>
    </row>
    <row r="152" spans="4:16" x14ac:dyDescent="0.25">
      <c r="D152" s="32">
        <f t="shared" si="2"/>
        <v>0</v>
      </c>
      <c r="F152" s="22"/>
      <c r="H152" s="22"/>
      <c r="J152" s="22"/>
      <c r="N152" s="8"/>
      <c r="O152" s="8"/>
      <c r="P152" s="9"/>
    </row>
    <row r="153" spans="4:16" x14ac:dyDescent="0.25">
      <c r="D153" s="32">
        <f t="shared" si="2"/>
        <v>0</v>
      </c>
      <c r="F153" s="22"/>
      <c r="H153" s="22"/>
      <c r="J153" s="22"/>
      <c r="N153" s="8"/>
      <c r="O153" s="8"/>
      <c r="P153" s="9"/>
    </row>
    <row r="154" spans="4:16" x14ac:dyDescent="0.25">
      <c r="D154" s="32">
        <f t="shared" si="2"/>
        <v>0</v>
      </c>
      <c r="F154" s="22"/>
      <c r="H154" s="22"/>
      <c r="J154" s="22"/>
      <c r="N154" s="8"/>
      <c r="O154" s="8"/>
      <c r="P154" s="9"/>
    </row>
    <row r="155" spans="4:16" x14ac:dyDescent="0.25">
      <c r="D155" s="32">
        <f t="shared" si="2"/>
        <v>0</v>
      </c>
      <c r="F155" s="22"/>
      <c r="H155" s="22"/>
      <c r="J155" s="22"/>
      <c r="N155" s="8"/>
      <c r="O155" s="8"/>
      <c r="P155" s="9"/>
    </row>
    <row r="156" spans="4:16" x14ac:dyDescent="0.25">
      <c r="D156" s="32">
        <f t="shared" si="2"/>
        <v>0</v>
      </c>
      <c r="F156" s="22"/>
      <c r="H156" s="22"/>
      <c r="J156" s="22"/>
      <c r="N156" s="8"/>
      <c r="O156" s="8"/>
      <c r="P156" s="9"/>
    </row>
    <row r="157" spans="4:16" x14ac:dyDescent="0.25">
      <c r="D157" s="32">
        <f t="shared" si="2"/>
        <v>0</v>
      </c>
      <c r="F157" s="22"/>
      <c r="H157" s="22"/>
      <c r="J157" s="22"/>
      <c r="N157" s="8"/>
      <c r="O157" s="8"/>
      <c r="P157" s="9"/>
    </row>
    <row r="158" spans="4:16" x14ac:dyDescent="0.25">
      <c r="D158" s="32">
        <f t="shared" si="2"/>
        <v>0</v>
      </c>
      <c r="F158" s="22"/>
      <c r="H158" s="22"/>
      <c r="J158" s="22"/>
      <c r="N158" s="8"/>
      <c r="O158" s="8"/>
      <c r="P158" s="9"/>
    </row>
    <row r="159" spans="4:16" x14ac:dyDescent="0.25">
      <c r="D159" s="32">
        <f t="shared" si="2"/>
        <v>0</v>
      </c>
      <c r="F159" s="22"/>
      <c r="H159" s="22"/>
      <c r="J159" s="22"/>
      <c r="N159" s="8"/>
      <c r="O159" s="8"/>
      <c r="P159" s="9"/>
    </row>
    <row r="160" spans="4:16" x14ac:dyDescent="0.25">
      <c r="D160" s="32">
        <f t="shared" si="2"/>
        <v>0</v>
      </c>
      <c r="F160" s="22"/>
      <c r="H160" s="22"/>
      <c r="J160" s="22"/>
      <c r="N160" s="8"/>
      <c r="O160" s="8"/>
      <c r="P160" s="9"/>
    </row>
    <row r="161" spans="4:16" x14ac:dyDescent="0.25">
      <c r="D161" s="32">
        <f t="shared" si="2"/>
        <v>0</v>
      </c>
      <c r="F161" s="22"/>
      <c r="H161" s="22"/>
      <c r="J161" s="22"/>
      <c r="N161" s="8"/>
      <c r="O161" s="8"/>
      <c r="P161" s="9"/>
    </row>
    <row r="162" spans="4:16" x14ac:dyDescent="0.25">
      <c r="D162" s="32">
        <f t="shared" si="2"/>
        <v>0</v>
      </c>
      <c r="F162" s="22"/>
      <c r="H162" s="22"/>
      <c r="J162" s="22"/>
      <c r="N162" s="8"/>
      <c r="O162" s="8"/>
      <c r="P162" s="9"/>
    </row>
    <row r="163" spans="4:16" x14ac:dyDescent="0.25">
      <c r="D163" s="32">
        <f t="shared" si="2"/>
        <v>0</v>
      </c>
      <c r="F163" s="22"/>
      <c r="H163" s="22"/>
      <c r="J163" s="22"/>
      <c r="N163" s="8"/>
      <c r="O163" s="8"/>
      <c r="P163" s="9"/>
    </row>
    <row r="164" spans="4:16" x14ac:dyDescent="0.25">
      <c r="D164" s="32">
        <f t="shared" si="2"/>
        <v>0</v>
      </c>
      <c r="F164" s="22"/>
      <c r="H164" s="22"/>
      <c r="J164" s="22"/>
      <c r="N164" s="8"/>
      <c r="O164" s="8"/>
      <c r="P164" s="9"/>
    </row>
    <row r="165" spans="4:16" x14ac:dyDescent="0.25">
      <c r="D165" s="32">
        <f t="shared" si="2"/>
        <v>0</v>
      </c>
      <c r="F165" s="22"/>
      <c r="H165" s="22"/>
      <c r="J165" s="22"/>
      <c r="N165" s="8"/>
      <c r="O165" s="8"/>
      <c r="P165" s="9"/>
    </row>
    <row r="166" spans="4:16" x14ac:dyDescent="0.25">
      <c r="D166" s="32">
        <f t="shared" si="2"/>
        <v>0</v>
      </c>
      <c r="F166" s="22"/>
      <c r="H166" s="22"/>
      <c r="J166" s="22"/>
      <c r="N166" s="8"/>
      <c r="O166" s="8"/>
    </row>
    <row r="167" spans="4:16" x14ac:dyDescent="0.25">
      <c r="D167" s="32">
        <f t="shared" si="2"/>
        <v>0</v>
      </c>
      <c r="F167" s="22"/>
      <c r="H167" s="22"/>
      <c r="J167" s="22"/>
      <c r="N167" s="8"/>
      <c r="O167" s="8"/>
    </row>
    <row r="168" spans="4:16" x14ac:dyDescent="0.25">
      <c r="D168" s="32">
        <f t="shared" si="2"/>
        <v>0</v>
      </c>
      <c r="F168" s="22"/>
      <c r="H168" s="22"/>
      <c r="J168" s="22"/>
      <c r="N168" s="8"/>
      <c r="O168" s="8"/>
    </row>
    <row r="169" spans="4:16" x14ac:dyDescent="0.25">
      <c r="D169" s="32">
        <f t="shared" si="2"/>
        <v>0</v>
      </c>
      <c r="F169" s="22"/>
      <c r="H169" s="22"/>
      <c r="J169" s="22"/>
      <c r="N169" s="8"/>
      <c r="O169" s="8"/>
    </row>
    <row r="170" spans="4:16" x14ac:dyDescent="0.25">
      <c r="D170" s="32">
        <f t="shared" si="2"/>
        <v>0</v>
      </c>
      <c r="F170" s="22"/>
      <c r="H170" s="22"/>
      <c r="J170" s="22"/>
      <c r="N170" s="8"/>
      <c r="O170" s="8"/>
    </row>
    <row r="171" spans="4:16" x14ac:dyDescent="0.25">
      <c r="D171" s="32">
        <f t="shared" si="2"/>
        <v>0</v>
      </c>
      <c r="F171" s="22"/>
      <c r="H171" s="22"/>
      <c r="J171" s="22"/>
      <c r="N171" s="8"/>
      <c r="O171" s="8"/>
    </row>
    <row r="172" spans="4:16" x14ac:dyDescent="0.25">
      <c r="D172" s="32">
        <f t="shared" si="2"/>
        <v>0</v>
      </c>
      <c r="F172" s="22"/>
      <c r="H172" s="22"/>
      <c r="J172" s="22"/>
      <c r="N172" s="8"/>
      <c r="O172" s="8"/>
    </row>
    <row r="173" spans="4:16" x14ac:dyDescent="0.25">
      <c r="D173" s="32">
        <f t="shared" si="2"/>
        <v>0</v>
      </c>
      <c r="F173" s="22"/>
      <c r="H173" s="22"/>
      <c r="J173" s="22"/>
      <c r="N173" s="8"/>
      <c r="O173" s="8"/>
    </row>
    <row r="174" spans="4:16" x14ac:dyDescent="0.25">
      <c r="D174" s="32">
        <f t="shared" si="2"/>
        <v>0</v>
      </c>
      <c r="F174" s="22"/>
      <c r="H174" s="22"/>
      <c r="J174" s="22"/>
      <c r="N174" s="8"/>
      <c r="O174" s="8"/>
    </row>
    <row r="175" spans="4:16" x14ac:dyDescent="0.25">
      <c r="D175" s="32">
        <f t="shared" si="2"/>
        <v>0</v>
      </c>
      <c r="F175" s="22"/>
      <c r="H175" s="22"/>
      <c r="J175" s="22"/>
      <c r="N175" s="8"/>
      <c r="O175" s="8"/>
    </row>
    <row r="176" spans="4:16" x14ac:dyDescent="0.25">
      <c r="D176" s="32">
        <f t="shared" si="2"/>
        <v>0</v>
      </c>
      <c r="F176" s="22"/>
      <c r="H176" s="22"/>
      <c r="J176" s="22"/>
      <c r="N176" s="8"/>
      <c r="O176" s="8"/>
    </row>
    <row r="177" spans="4:15" x14ac:dyDescent="0.25">
      <c r="D177" s="32">
        <f t="shared" si="2"/>
        <v>0</v>
      </c>
      <c r="F177" s="22"/>
      <c r="H177" s="22"/>
      <c r="J177" s="22"/>
      <c r="N177" s="8"/>
      <c r="O177" s="8"/>
    </row>
    <row r="178" spans="4:15" x14ac:dyDescent="0.25">
      <c r="D178" s="32">
        <f t="shared" si="2"/>
        <v>0</v>
      </c>
      <c r="F178" s="22"/>
      <c r="H178" s="22"/>
      <c r="J178" s="22"/>
      <c r="N178" s="8"/>
      <c r="O178" s="8"/>
    </row>
    <row r="179" spans="4:15" x14ac:dyDescent="0.25">
      <c r="D179" s="32">
        <f t="shared" si="2"/>
        <v>0</v>
      </c>
      <c r="F179" s="22"/>
      <c r="H179" s="22"/>
      <c r="J179" s="22"/>
      <c r="N179" s="8"/>
      <c r="O179" s="8"/>
    </row>
    <row r="180" spans="4:15" x14ac:dyDescent="0.25">
      <c r="D180" s="32">
        <f t="shared" si="2"/>
        <v>0</v>
      </c>
      <c r="F180" s="22"/>
      <c r="H180" s="22"/>
      <c r="J180" s="22"/>
      <c r="N180" s="8"/>
      <c r="O180" s="8"/>
    </row>
    <row r="181" spans="4:15" x14ac:dyDescent="0.25">
      <c r="D181" s="32">
        <f t="shared" si="2"/>
        <v>0</v>
      </c>
      <c r="F181" s="22"/>
      <c r="H181" s="22"/>
      <c r="J181" s="22"/>
      <c r="N181" s="8"/>
      <c r="O181" s="8"/>
    </row>
    <row r="182" spans="4:15" x14ac:dyDescent="0.25">
      <c r="D182" s="32">
        <f t="shared" si="2"/>
        <v>0</v>
      </c>
      <c r="F182" s="22"/>
      <c r="H182" s="22"/>
      <c r="J182" s="22"/>
      <c r="N182" s="8"/>
      <c r="O182" s="8"/>
    </row>
    <row r="183" spans="4:15" x14ac:dyDescent="0.25">
      <c r="D183" s="32">
        <f t="shared" si="2"/>
        <v>0</v>
      </c>
      <c r="F183" s="22"/>
      <c r="H183" s="22"/>
      <c r="J183" s="22"/>
      <c r="N183" s="8"/>
      <c r="O183" s="8"/>
    </row>
    <row r="184" spans="4:15" x14ac:dyDescent="0.25">
      <c r="D184" s="32">
        <f t="shared" si="2"/>
        <v>0</v>
      </c>
      <c r="F184" s="22"/>
      <c r="H184" s="22"/>
      <c r="J184" s="22"/>
      <c r="N184" s="8"/>
      <c r="O184" s="8"/>
    </row>
    <row r="185" spans="4:15" x14ac:dyDescent="0.25">
      <c r="D185" s="32">
        <f t="shared" si="2"/>
        <v>0</v>
      </c>
      <c r="F185" s="22"/>
      <c r="H185" s="22"/>
      <c r="J185" s="22"/>
      <c r="N185" s="8"/>
      <c r="O185" s="8"/>
    </row>
    <row r="186" spans="4:15" x14ac:dyDescent="0.25">
      <c r="D186" s="32">
        <f t="shared" si="2"/>
        <v>0</v>
      </c>
      <c r="F186" s="22"/>
      <c r="H186" s="22"/>
      <c r="J186" s="22"/>
      <c r="N186" s="8"/>
      <c r="O186" s="8"/>
    </row>
    <row r="187" spans="4:15" x14ac:dyDescent="0.25">
      <c r="D187" s="32">
        <f t="shared" si="2"/>
        <v>0</v>
      </c>
      <c r="F187" s="22"/>
      <c r="H187" s="22"/>
      <c r="J187" s="22"/>
      <c r="N187" s="8"/>
      <c r="O187" s="8"/>
    </row>
    <row r="188" spans="4:15" x14ac:dyDescent="0.25">
      <c r="D188" s="32">
        <f t="shared" si="2"/>
        <v>0</v>
      </c>
      <c r="F188" s="22"/>
      <c r="H188" s="22"/>
      <c r="J188" s="22"/>
      <c r="N188" s="8"/>
      <c r="O188" s="8"/>
    </row>
    <row r="189" spans="4:15" x14ac:dyDescent="0.25">
      <c r="D189" s="32">
        <f t="shared" si="2"/>
        <v>0</v>
      </c>
      <c r="F189" s="22"/>
      <c r="H189" s="22"/>
      <c r="J189" s="22"/>
      <c r="N189" s="8"/>
      <c r="O189" s="8"/>
    </row>
    <row r="190" spans="4:15" x14ac:dyDescent="0.25">
      <c r="D190" s="32">
        <f t="shared" si="2"/>
        <v>0</v>
      </c>
      <c r="F190" s="22"/>
      <c r="H190" s="22"/>
      <c r="J190" s="22"/>
      <c r="N190" s="8"/>
      <c r="O190" s="8"/>
    </row>
    <row r="191" spans="4:15" x14ac:dyDescent="0.25">
      <c r="D191" s="32">
        <f t="shared" si="2"/>
        <v>0</v>
      </c>
      <c r="F191" s="22"/>
      <c r="H191" s="22"/>
      <c r="J191" s="22"/>
      <c r="N191" s="8"/>
      <c r="O191" s="8"/>
    </row>
    <row r="192" spans="4:15" x14ac:dyDescent="0.25">
      <c r="D192" s="32">
        <f t="shared" si="2"/>
        <v>0</v>
      </c>
      <c r="F192" s="22"/>
      <c r="H192" s="22"/>
      <c r="J192" s="22"/>
      <c r="N192" s="8"/>
      <c r="O192" s="8"/>
    </row>
    <row r="193" spans="4:15" x14ac:dyDescent="0.25">
      <c r="D193" s="32">
        <f t="shared" si="2"/>
        <v>0</v>
      </c>
      <c r="F193" s="22"/>
      <c r="H193" s="22"/>
      <c r="J193" s="22"/>
      <c r="N193" s="8"/>
      <c r="O193" s="8"/>
    </row>
    <row r="194" spans="4:15" x14ac:dyDescent="0.25">
      <c r="D194" s="32">
        <f t="shared" si="2"/>
        <v>0</v>
      </c>
      <c r="F194" s="22"/>
      <c r="H194" s="22"/>
      <c r="J194" s="22"/>
      <c r="N194" s="8"/>
      <c r="O194" s="8"/>
    </row>
    <row r="195" spans="4:15" x14ac:dyDescent="0.25">
      <c r="D195" s="32">
        <f t="shared" si="2"/>
        <v>0</v>
      </c>
      <c r="F195" s="22"/>
      <c r="H195" s="22"/>
      <c r="J195" s="22"/>
      <c r="N195" s="8"/>
      <c r="O195" s="8"/>
    </row>
    <row r="196" spans="4:15" x14ac:dyDescent="0.25">
      <c r="D196" s="32">
        <f t="shared" si="2"/>
        <v>0</v>
      </c>
      <c r="F196" s="22"/>
      <c r="H196" s="22"/>
      <c r="J196" s="22"/>
      <c r="N196" s="8"/>
      <c r="O196" s="8"/>
    </row>
    <row r="197" spans="4:15" x14ac:dyDescent="0.25">
      <c r="D197" s="32">
        <f t="shared" si="2"/>
        <v>0</v>
      </c>
      <c r="F197" s="22"/>
      <c r="H197" s="22"/>
      <c r="J197" s="22"/>
      <c r="N197" s="8"/>
      <c r="O197" s="8"/>
    </row>
    <row r="198" spans="4:15" x14ac:dyDescent="0.25">
      <c r="D198" s="32">
        <f t="shared" si="2"/>
        <v>0</v>
      </c>
      <c r="F198" s="22"/>
      <c r="H198" s="22"/>
      <c r="J198" s="22"/>
      <c r="N198" s="8"/>
      <c r="O198" s="8"/>
    </row>
    <row r="199" spans="4:15" x14ac:dyDescent="0.25">
      <c r="D199" s="32">
        <f t="shared" si="2"/>
        <v>0</v>
      </c>
      <c r="F199" s="22"/>
      <c r="H199" s="22"/>
      <c r="J199" s="22"/>
      <c r="N199" s="8"/>
      <c r="O199" s="8"/>
    </row>
    <row r="200" spans="4:15" x14ac:dyDescent="0.25">
      <c r="D200" s="32">
        <f t="shared" si="2"/>
        <v>0</v>
      </c>
      <c r="F200" s="22"/>
      <c r="H200" s="22"/>
      <c r="J200" s="22"/>
      <c r="N200" s="8"/>
      <c r="O200" s="8"/>
    </row>
    <row r="201" spans="4:15" x14ac:dyDescent="0.25">
      <c r="D201" s="32">
        <f t="shared" si="2"/>
        <v>0</v>
      </c>
      <c r="F201" s="22"/>
      <c r="H201" s="22"/>
      <c r="J201" s="22"/>
      <c r="N201" s="8"/>
      <c r="O201" s="8"/>
    </row>
    <row r="202" spans="4:15" x14ac:dyDescent="0.25">
      <c r="D202" s="32">
        <f t="shared" si="2"/>
        <v>0</v>
      </c>
      <c r="F202" s="22"/>
      <c r="H202" s="22"/>
      <c r="J202" s="22"/>
      <c r="N202" s="8"/>
      <c r="O202" s="8"/>
    </row>
    <row r="203" spans="4:15" x14ac:dyDescent="0.25">
      <c r="D203" s="32">
        <f t="shared" ref="D203:D266" si="3">(C203/1000)*24300</f>
        <v>0</v>
      </c>
      <c r="F203" s="22"/>
      <c r="H203" s="22"/>
      <c r="J203" s="22"/>
      <c r="N203" s="8"/>
      <c r="O203" s="8"/>
    </row>
    <row r="204" spans="4:15" x14ac:dyDescent="0.25">
      <c r="D204" s="32">
        <f t="shared" si="3"/>
        <v>0</v>
      </c>
      <c r="F204" s="22"/>
      <c r="H204" s="22"/>
      <c r="J204" s="22"/>
      <c r="N204" s="8"/>
      <c r="O204" s="8"/>
    </row>
    <row r="205" spans="4:15" x14ac:dyDescent="0.25">
      <c r="D205" s="32">
        <f t="shared" si="3"/>
        <v>0</v>
      </c>
      <c r="F205" s="22"/>
      <c r="H205" s="22"/>
      <c r="J205" s="22"/>
      <c r="N205" s="8"/>
      <c r="O205" s="8"/>
    </row>
    <row r="206" spans="4:15" x14ac:dyDescent="0.25">
      <c r="D206" s="32">
        <f t="shared" si="3"/>
        <v>0</v>
      </c>
      <c r="F206" s="22"/>
      <c r="H206" s="22"/>
      <c r="J206" s="22"/>
      <c r="N206" s="8"/>
      <c r="O206" s="8"/>
    </row>
    <row r="207" spans="4:15" x14ac:dyDescent="0.25">
      <c r="D207" s="32">
        <f t="shared" si="3"/>
        <v>0</v>
      </c>
      <c r="F207" s="22"/>
      <c r="H207" s="22"/>
      <c r="J207" s="22"/>
      <c r="N207" s="8"/>
      <c r="O207" s="8"/>
    </row>
    <row r="208" spans="4:15" x14ac:dyDescent="0.25">
      <c r="D208" s="32">
        <f t="shared" si="3"/>
        <v>0</v>
      </c>
      <c r="F208" s="22"/>
      <c r="H208" s="22"/>
      <c r="J208" s="22"/>
      <c r="N208" s="8"/>
      <c r="O208" s="8"/>
    </row>
    <row r="209" spans="4:10" x14ac:dyDescent="0.25">
      <c r="D209" s="32">
        <f t="shared" si="3"/>
        <v>0</v>
      </c>
      <c r="F209" s="22"/>
      <c r="H209" s="22"/>
      <c r="J209" s="22"/>
    </row>
    <row r="210" spans="4:10" x14ac:dyDescent="0.25">
      <c r="D210" s="32">
        <f t="shared" si="3"/>
        <v>0</v>
      </c>
      <c r="F210" s="22"/>
      <c r="H210" s="22"/>
      <c r="J210" s="22"/>
    </row>
    <row r="211" spans="4:10" x14ac:dyDescent="0.25">
      <c r="D211" s="32">
        <f t="shared" si="3"/>
        <v>0</v>
      </c>
      <c r="F211" s="22"/>
      <c r="H211" s="22"/>
      <c r="J211" s="22"/>
    </row>
    <row r="212" spans="4:10" x14ac:dyDescent="0.25">
      <c r="D212" s="32">
        <f t="shared" si="3"/>
        <v>0</v>
      </c>
      <c r="F212" s="22"/>
      <c r="H212" s="22"/>
      <c r="J212" s="22"/>
    </row>
    <row r="213" spans="4:10" x14ac:dyDescent="0.25">
      <c r="D213" s="32">
        <f t="shared" si="3"/>
        <v>0</v>
      </c>
      <c r="F213" s="22"/>
      <c r="H213" s="22"/>
      <c r="J213" s="22"/>
    </row>
    <row r="214" spans="4:10" x14ac:dyDescent="0.25">
      <c r="D214" s="32">
        <f t="shared" si="3"/>
        <v>0</v>
      </c>
      <c r="F214" s="22"/>
      <c r="H214" s="22"/>
      <c r="J214" s="22"/>
    </row>
    <row r="215" spans="4:10" x14ac:dyDescent="0.25">
      <c r="D215" s="32">
        <f t="shared" si="3"/>
        <v>0</v>
      </c>
      <c r="F215" s="22"/>
      <c r="H215" s="22"/>
      <c r="J215" s="22"/>
    </row>
    <row r="216" spans="4:10" x14ac:dyDescent="0.25">
      <c r="D216" s="32">
        <f t="shared" si="3"/>
        <v>0</v>
      </c>
      <c r="F216" s="22"/>
      <c r="H216" s="22"/>
      <c r="J216" s="22"/>
    </row>
    <row r="217" spans="4:10" x14ac:dyDescent="0.25">
      <c r="D217" s="32">
        <f t="shared" si="3"/>
        <v>0</v>
      </c>
      <c r="F217" s="22"/>
      <c r="H217" s="22"/>
      <c r="J217" s="22"/>
    </row>
    <row r="218" spans="4:10" x14ac:dyDescent="0.25">
      <c r="D218" s="32">
        <f t="shared" si="3"/>
        <v>0</v>
      </c>
      <c r="F218" s="22"/>
      <c r="H218" s="22"/>
      <c r="J218" s="22"/>
    </row>
    <row r="219" spans="4:10" x14ac:dyDescent="0.25">
      <c r="D219" s="32">
        <f t="shared" si="3"/>
        <v>0</v>
      </c>
      <c r="F219" s="22"/>
      <c r="H219" s="22"/>
      <c r="J219" s="22"/>
    </row>
    <row r="220" spans="4:10" x14ac:dyDescent="0.25">
      <c r="D220" s="32">
        <f t="shared" si="3"/>
        <v>0</v>
      </c>
      <c r="F220" s="22"/>
      <c r="H220" s="22"/>
      <c r="J220" s="22"/>
    </row>
    <row r="221" spans="4:10" x14ac:dyDescent="0.25">
      <c r="D221" s="32">
        <f t="shared" si="3"/>
        <v>0</v>
      </c>
      <c r="F221" s="22"/>
      <c r="H221" s="22"/>
      <c r="J221" s="22"/>
    </row>
    <row r="222" spans="4:10" x14ac:dyDescent="0.25">
      <c r="D222" s="32">
        <f t="shared" si="3"/>
        <v>0</v>
      </c>
      <c r="F222" s="22"/>
      <c r="H222" s="22"/>
      <c r="J222" s="22"/>
    </row>
    <row r="223" spans="4:10" x14ac:dyDescent="0.25">
      <c r="D223" s="32">
        <f t="shared" si="3"/>
        <v>0</v>
      </c>
      <c r="F223" s="22"/>
      <c r="H223" s="22"/>
      <c r="J223" s="22"/>
    </row>
    <row r="224" spans="4:10" x14ac:dyDescent="0.25">
      <c r="D224" s="32">
        <f t="shared" si="3"/>
        <v>0</v>
      </c>
      <c r="F224" s="22"/>
      <c r="H224" s="22"/>
      <c r="J224" s="22"/>
    </row>
    <row r="225" spans="4:10" x14ac:dyDescent="0.25">
      <c r="D225" s="32">
        <f t="shared" si="3"/>
        <v>0</v>
      </c>
      <c r="F225" s="22"/>
      <c r="H225" s="22"/>
      <c r="J225" s="22"/>
    </row>
    <row r="226" spans="4:10" x14ac:dyDescent="0.25">
      <c r="D226" s="32">
        <f t="shared" si="3"/>
        <v>0</v>
      </c>
      <c r="F226" s="22"/>
      <c r="H226" s="22"/>
      <c r="J226" s="22"/>
    </row>
    <row r="227" spans="4:10" x14ac:dyDescent="0.25">
      <c r="D227" s="32">
        <f t="shared" si="3"/>
        <v>0</v>
      </c>
      <c r="F227" s="22"/>
      <c r="H227" s="22"/>
      <c r="J227" s="22"/>
    </row>
    <row r="228" spans="4:10" x14ac:dyDescent="0.25">
      <c r="D228" s="32">
        <f t="shared" si="3"/>
        <v>0</v>
      </c>
      <c r="F228" s="22"/>
      <c r="H228" s="22"/>
      <c r="J228" s="22"/>
    </row>
    <row r="229" spans="4:10" x14ac:dyDescent="0.25">
      <c r="D229" s="32">
        <f t="shared" si="3"/>
        <v>0</v>
      </c>
      <c r="F229" s="22"/>
      <c r="H229" s="22"/>
      <c r="J229" s="22"/>
    </row>
    <row r="230" spans="4:10" x14ac:dyDescent="0.25">
      <c r="D230" s="32">
        <f t="shared" si="3"/>
        <v>0</v>
      </c>
      <c r="F230" s="22"/>
      <c r="H230" s="22"/>
      <c r="J230" s="22"/>
    </row>
    <row r="231" spans="4:10" x14ac:dyDescent="0.25">
      <c r="D231" s="32">
        <f t="shared" si="3"/>
        <v>0</v>
      </c>
      <c r="F231" s="22"/>
      <c r="H231" s="22"/>
      <c r="J231" s="22"/>
    </row>
    <row r="232" spans="4:10" x14ac:dyDescent="0.25">
      <c r="D232" s="32">
        <f t="shared" si="3"/>
        <v>0</v>
      </c>
      <c r="F232" s="22"/>
      <c r="H232" s="22"/>
      <c r="J232" s="22"/>
    </row>
    <row r="233" spans="4:10" x14ac:dyDescent="0.25">
      <c r="D233" s="32">
        <f t="shared" si="3"/>
        <v>0</v>
      </c>
      <c r="F233" s="22"/>
      <c r="H233" s="22"/>
      <c r="J233" s="22"/>
    </row>
    <row r="234" spans="4:10" x14ac:dyDescent="0.25">
      <c r="D234" s="32">
        <f t="shared" si="3"/>
        <v>0</v>
      </c>
      <c r="F234" s="22"/>
      <c r="H234" s="22"/>
      <c r="J234" s="22"/>
    </row>
    <row r="235" spans="4:10" x14ac:dyDescent="0.25">
      <c r="D235" s="32">
        <f t="shared" si="3"/>
        <v>0</v>
      </c>
      <c r="F235" s="22"/>
      <c r="H235" s="22"/>
      <c r="J235" s="22"/>
    </row>
    <row r="236" spans="4:10" x14ac:dyDescent="0.25">
      <c r="D236" s="32">
        <f t="shared" si="3"/>
        <v>0</v>
      </c>
      <c r="F236" s="22"/>
      <c r="H236" s="22"/>
      <c r="J236" s="22"/>
    </row>
    <row r="237" spans="4:10" x14ac:dyDescent="0.25">
      <c r="D237" s="32">
        <f t="shared" si="3"/>
        <v>0</v>
      </c>
      <c r="F237" s="22"/>
      <c r="H237" s="22"/>
      <c r="J237" s="22"/>
    </row>
    <row r="238" spans="4:10" x14ac:dyDescent="0.25">
      <c r="D238" s="32">
        <f t="shared" si="3"/>
        <v>0</v>
      </c>
      <c r="F238" s="22"/>
      <c r="H238" s="22"/>
      <c r="J238" s="22"/>
    </row>
    <row r="239" spans="4:10" x14ac:dyDescent="0.25">
      <c r="D239" s="32">
        <f t="shared" si="3"/>
        <v>0</v>
      </c>
      <c r="F239" s="22"/>
      <c r="H239" s="22"/>
      <c r="J239" s="22"/>
    </row>
    <row r="240" spans="4:10" x14ac:dyDescent="0.25">
      <c r="D240" s="32">
        <f t="shared" si="3"/>
        <v>0</v>
      </c>
      <c r="F240" s="22"/>
      <c r="H240" s="22"/>
      <c r="J240" s="22"/>
    </row>
    <row r="241" spans="4:10" x14ac:dyDescent="0.25">
      <c r="D241" s="32">
        <f t="shared" si="3"/>
        <v>0</v>
      </c>
      <c r="F241" s="22"/>
      <c r="H241" s="22"/>
      <c r="J241" s="22"/>
    </row>
    <row r="242" spans="4:10" x14ac:dyDescent="0.25">
      <c r="D242" s="32">
        <f t="shared" si="3"/>
        <v>0</v>
      </c>
      <c r="F242" s="22"/>
      <c r="H242" s="22"/>
      <c r="J242" s="22"/>
    </row>
    <row r="243" spans="4:10" x14ac:dyDescent="0.25">
      <c r="D243" s="32">
        <f t="shared" si="3"/>
        <v>0</v>
      </c>
      <c r="F243" s="22"/>
      <c r="H243" s="22"/>
      <c r="J243" s="22"/>
    </row>
    <row r="244" spans="4:10" x14ac:dyDescent="0.25">
      <c r="D244" s="32">
        <f t="shared" si="3"/>
        <v>0</v>
      </c>
      <c r="F244" s="22"/>
      <c r="H244" s="22"/>
      <c r="J244" s="22"/>
    </row>
    <row r="245" spans="4:10" x14ac:dyDescent="0.25">
      <c r="D245" s="32">
        <f t="shared" si="3"/>
        <v>0</v>
      </c>
      <c r="F245" s="22"/>
      <c r="H245" s="22"/>
      <c r="J245" s="22"/>
    </row>
    <row r="246" spans="4:10" x14ac:dyDescent="0.25">
      <c r="D246" s="32">
        <f t="shared" si="3"/>
        <v>0</v>
      </c>
      <c r="F246" s="22"/>
      <c r="H246" s="22"/>
      <c r="J246" s="22"/>
    </row>
    <row r="247" spans="4:10" x14ac:dyDescent="0.25">
      <c r="D247" s="32">
        <f t="shared" si="3"/>
        <v>0</v>
      </c>
      <c r="F247" s="22"/>
      <c r="H247" s="22"/>
      <c r="J247" s="22"/>
    </row>
    <row r="248" spans="4:10" x14ac:dyDescent="0.25">
      <c r="D248" s="32">
        <f t="shared" si="3"/>
        <v>0</v>
      </c>
      <c r="F248" s="22"/>
      <c r="H248" s="22"/>
      <c r="J248" s="22"/>
    </row>
    <row r="249" spans="4:10" x14ac:dyDescent="0.25">
      <c r="D249" s="32">
        <f t="shared" si="3"/>
        <v>0</v>
      </c>
      <c r="F249" s="22"/>
      <c r="H249" s="22"/>
      <c r="J249" s="22"/>
    </row>
    <row r="250" spans="4:10" x14ac:dyDescent="0.25">
      <c r="D250" s="32">
        <f t="shared" si="3"/>
        <v>0</v>
      </c>
      <c r="F250" s="22"/>
      <c r="H250" s="22"/>
      <c r="J250" s="22"/>
    </row>
    <row r="251" spans="4:10" x14ac:dyDescent="0.25">
      <c r="D251" s="32">
        <f t="shared" si="3"/>
        <v>0</v>
      </c>
      <c r="F251" s="22"/>
      <c r="H251" s="22"/>
      <c r="J251" s="22"/>
    </row>
    <row r="252" spans="4:10" x14ac:dyDescent="0.25">
      <c r="D252" s="32">
        <f t="shared" si="3"/>
        <v>0</v>
      </c>
      <c r="F252" s="22"/>
      <c r="H252" s="22"/>
      <c r="J252" s="22"/>
    </row>
    <row r="253" spans="4:10" x14ac:dyDescent="0.25">
      <c r="D253" s="32">
        <f t="shared" si="3"/>
        <v>0</v>
      </c>
      <c r="F253" s="22"/>
      <c r="H253" s="22"/>
      <c r="J253" s="22"/>
    </row>
    <row r="254" spans="4:10" x14ac:dyDescent="0.25">
      <c r="D254" s="32">
        <f t="shared" si="3"/>
        <v>0</v>
      </c>
      <c r="F254" s="22"/>
      <c r="H254" s="22"/>
      <c r="J254" s="22"/>
    </row>
    <row r="255" spans="4:10" x14ac:dyDescent="0.25">
      <c r="D255" s="32">
        <f t="shared" si="3"/>
        <v>0</v>
      </c>
      <c r="F255" s="22"/>
      <c r="H255" s="22"/>
      <c r="J255" s="22"/>
    </row>
    <row r="256" spans="4:10" x14ac:dyDescent="0.25">
      <c r="D256" s="32">
        <f t="shared" si="3"/>
        <v>0</v>
      </c>
      <c r="F256" s="22"/>
      <c r="H256" s="22"/>
      <c r="J256" s="22"/>
    </row>
    <row r="257" spans="4:10" x14ac:dyDescent="0.25">
      <c r="D257" s="32">
        <f t="shared" si="3"/>
        <v>0</v>
      </c>
      <c r="F257" s="22"/>
      <c r="H257" s="22"/>
      <c r="J257" s="22"/>
    </row>
    <row r="258" spans="4:10" x14ac:dyDescent="0.25">
      <c r="D258" s="32">
        <f t="shared" si="3"/>
        <v>0</v>
      </c>
      <c r="F258" s="22"/>
      <c r="H258" s="22"/>
      <c r="J258" s="22"/>
    </row>
    <row r="259" spans="4:10" x14ac:dyDescent="0.25">
      <c r="D259" s="32">
        <f t="shared" si="3"/>
        <v>0</v>
      </c>
      <c r="F259" s="22"/>
      <c r="H259" s="22"/>
      <c r="J259" s="22"/>
    </row>
    <row r="260" spans="4:10" x14ac:dyDescent="0.25">
      <c r="D260" s="32">
        <f t="shared" si="3"/>
        <v>0</v>
      </c>
      <c r="F260" s="22"/>
      <c r="H260" s="22"/>
      <c r="J260" s="22"/>
    </row>
    <row r="261" spans="4:10" x14ac:dyDescent="0.25">
      <c r="D261" s="32">
        <f t="shared" si="3"/>
        <v>0</v>
      </c>
      <c r="F261" s="22"/>
      <c r="H261" s="22"/>
      <c r="J261" s="22"/>
    </row>
    <row r="262" spans="4:10" x14ac:dyDescent="0.25">
      <c r="D262" s="32">
        <f t="shared" si="3"/>
        <v>0</v>
      </c>
      <c r="F262" s="22"/>
      <c r="H262" s="22"/>
      <c r="J262" s="22"/>
    </row>
    <row r="263" spans="4:10" x14ac:dyDescent="0.25">
      <c r="D263" s="32">
        <f t="shared" si="3"/>
        <v>0</v>
      </c>
      <c r="F263" s="22"/>
      <c r="H263" s="22"/>
      <c r="J263" s="22"/>
    </row>
    <row r="264" spans="4:10" x14ac:dyDescent="0.25">
      <c r="D264" s="32">
        <f t="shared" si="3"/>
        <v>0</v>
      </c>
      <c r="F264" s="22"/>
      <c r="H264" s="22"/>
      <c r="J264" s="22"/>
    </row>
    <row r="265" spans="4:10" x14ac:dyDescent="0.25">
      <c r="D265" s="32">
        <f t="shared" si="3"/>
        <v>0</v>
      </c>
      <c r="F265" s="22"/>
      <c r="H265" s="22"/>
      <c r="J265" s="22"/>
    </row>
    <row r="266" spans="4:10" x14ac:dyDescent="0.25">
      <c r="D266" s="32">
        <f t="shared" si="3"/>
        <v>0</v>
      </c>
      <c r="F266" s="22"/>
      <c r="H266" s="22"/>
      <c r="J266" s="22"/>
    </row>
    <row r="267" spans="4:10" x14ac:dyDescent="0.25">
      <c r="D267" s="32">
        <f t="shared" ref="D267:D330" si="4">(C267/1000)*24300</f>
        <v>0</v>
      </c>
      <c r="F267" s="22"/>
      <c r="H267" s="22"/>
      <c r="J267" s="22"/>
    </row>
    <row r="268" spans="4:10" x14ac:dyDescent="0.25">
      <c r="D268" s="32">
        <f t="shared" si="4"/>
        <v>0</v>
      </c>
      <c r="F268" s="22"/>
      <c r="H268" s="22"/>
      <c r="J268" s="22"/>
    </row>
    <row r="269" spans="4:10" x14ac:dyDescent="0.25">
      <c r="D269" s="32">
        <f t="shared" si="4"/>
        <v>0</v>
      </c>
      <c r="F269" s="22"/>
      <c r="H269" s="22"/>
      <c r="J269" s="22"/>
    </row>
    <row r="270" spans="4:10" x14ac:dyDescent="0.25">
      <c r="D270" s="32">
        <f t="shared" si="4"/>
        <v>0</v>
      </c>
      <c r="F270" s="22"/>
      <c r="H270" s="22"/>
      <c r="J270" s="22"/>
    </row>
    <row r="271" spans="4:10" x14ac:dyDescent="0.25">
      <c r="D271" s="32">
        <f t="shared" si="4"/>
        <v>0</v>
      </c>
      <c r="F271" s="22"/>
      <c r="H271" s="22"/>
      <c r="J271" s="22"/>
    </row>
    <row r="272" spans="4:10" x14ac:dyDescent="0.25">
      <c r="D272" s="32">
        <f t="shared" si="4"/>
        <v>0</v>
      </c>
      <c r="F272" s="22"/>
      <c r="H272" s="22"/>
      <c r="J272" s="22"/>
    </row>
    <row r="273" spans="4:10" x14ac:dyDescent="0.25">
      <c r="D273" s="32">
        <f t="shared" si="4"/>
        <v>0</v>
      </c>
      <c r="F273" s="22"/>
      <c r="H273" s="22"/>
      <c r="J273" s="22"/>
    </row>
    <row r="274" spans="4:10" x14ac:dyDescent="0.25">
      <c r="D274" s="32">
        <f t="shared" si="4"/>
        <v>0</v>
      </c>
      <c r="F274" s="22"/>
      <c r="H274" s="22"/>
      <c r="J274" s="22"/>
    </row>
    <row r="275" spans="4:10" x14ac:dyDescent="0.25">
      <c r="D275" s="32">
        <f t="shared" si="4"/>
        <v>0</v>
      </c>
      <c r="F275" s="22"/>
      <c r="H275" s="22"/>
      <c r="J275" s="22"/>
    </row>
    <row r="276" spans="4:10" x14ac:dyDescent="0.25">
      <c r="D276" s="32">
        <f t="shared" si="4"/>
        <v>0</v>
      </c>
      <c r="F276" s="22"/>
      <c r="H276" s="22"/>
      <c r="J276" s="22"/>
    </row>
    <row r="277" spans="4:10" x14ac:dyDescent="0.25">
      <c r="D277" s="32">
        <f t="shared" si="4"/>
        <v>0</v>
      </c>
      <c r="F277" s="22"/>
      <c r="H277" s="22"/>
      <c r="J277" s="22"/>
    </row>
    <row r="278" spans="4:10" x14ac:dyDescent="0.25">
      <c r="D278" s="32">
        <f t="shared" si="4"/>
        <v>0</v>
      </c>
      <c r="F278" s="22"/>
      <c r="H278" s="22"/>
      <c r="J278" s="22"/>
    </row>
    <row r="279" spans="4:10" x14ac:dyDescent="0.25">
      <c r="D279" s="32">
        <f t="shared" si="4"/>
        <v>0</v>
      </c>
      <c r="F279" s="22"/>
      <c r="H279" s="22"/>
      <c r="J279" s="22"/>
    </row>
    <row r="280" spans="4:10" x14ac:dyDescent="0.25">
      <c r="D280" s="32">
        <f t="shared" si="4"/>
        <v>0</v>
      </c>
      <c r="F280" s="22"/>
      <c r="H280" s="22"/>
      <c r="J280" s="22"/>
    </row>
    <row r="281" spans="4:10" x14ac:dyDescent="0.25">
      <c r="D281" s="32">
        <f t="shared" si="4"/>
        <v>0</v>
      </c>
      <c r="F281" s="22"/>
      <c r="H281" s="22"/>
      <c r="J281" s="22"/>
    </row>
    <row r="282" spans="4:10" x14ac:dyDescent="0.25">
      <c r="D282" s="32">
        <f t="shared" si="4"/>
        <v>0</v>
      </c>
      <c r="F282" s="22"/>
      <c r="H282" s="22"/>
      <c r="J282" s="22"/>
    </row>
    <row r="283" spans="4:10" x14ac:dyDescent="0.25">
      <c r="D283" s="32">
        <f t="shared" si="4"/>
        <v>0</v>
      </c>
      <c r="F283" s="22"/>
      <c r="H283" s="22"/>
      <c r="J283" s="22"/>
    </row>
    <row r="284" spans="4:10" x14ac:dyDescent="0.25">
      <c r="D284" s="32">
        <f t="shared" si="4"/>
        <v>0</v>
      </c>
      <c r="F284" s="22"/>
      <c r="H284" s="22"/>
      <c r="J284" s="22"/>
    </row>
    <row r="285" spans="4:10" x14ac:dyDescent="0.25">
      <c r="D285" s="32">
        <f t="shared" si="4"/>
        <v>0</v>
      </c>
      <c r="F285" s="22"/>
      <c r="H285" s="22"/>
      <c r="J285" s="22"/>
    </row>
    <row r="286" spans="4:10" x14ac:dyDescent="0.25">
      <c r="D286" s="32">
        <f t="shared" si="4"/>
        <v>0</v>
      </c>
      <c r="F286" s="22"/>
      <c r="H286" s="22"/>
      <c r="J286" s="22"/>
    </row>
    <row r="287" spans="4:10" x14ac:dyDescent="0.25">
      <c r="D287" s="32">
        <f t="shared" si="4"/>
        <v>0</v>
      </c>
      <c r="F287" s="22"/>
      <c r="H287" s="22"/>
      <c r="J287" s="22"/>
    </row>
    <row r="288" spans="4:10" x14ac:dyDescent="0.25">
      <c r="D288" s="32">
        <f t="shared" si="4"/>
        <v>0</v>
      </c>
      <c r="F288" s="22"/>
      <c r="H288" s="22"/>
      <c r="J288" s="22"/>
    </row>
    <row r="289" spans="4:10" x14ac:dyDescent="0.25">
      <c r="D289" s="32">
        <f t="shared" si="4"/>
        <v>0</v>
      </c>
      <c r="F289" s="22"/>
      <c r="H289" s="22"/>
      <c r="J289" s="22"/>
    </row>
    <row r="290" spans="4:10" x14ac:dyDescent="0.25">
      <c r="D290" s="32">
        <f t="shared" si="4"/>
        <v>0</v>
      </c>
      <c r="F290" s="22"/>
      <c r="H290" s="22"/>
      <c r="J290" s="22"/>
    </row>
    <row r="291" spans="4:10" x14ac:dyDescent="0.25">
      <c r="D291" s="32">
        <f t="shared" si="4"/>
        <v>0</v>
      </c>
      <c r="F291" s="22"/>
      <c r="H291" s="22"/>
      <c r="J291" s="22"/>
    </row>
    <row r="292" spans="4:10" x14ac:dyDescent="0.25">
      <c r="D292" s="32">
        <f t="shared" si="4"/>
        <v>0</v>
      </c>
      <c r="F292" s="22"/>
      <c r="H292" s="22"/>
      <c r="J292" s="22"/>
    </row>
    <row r="293" spans="4:10" x14ac:dyDescent="0.25">
      <c r="D293" s="32">
        <f t="shared" si="4"/>
        <v>0</v>
      </c>
      <c r="F293" s="22"/>
      <c r="H293" s="22"/>
      <c r="J293" s="22"/>
    </row>
    <row r="294" spans="4:10" x14ac:dyDescent="0.25">
      <c r="D294" s="32">
        <f t="shared" si="4"/>
        <v>0</v>
      </c>
      <c r="F294" s="22"/>
      <c r="H294" s="22"/>
      <c r="J294" s="22"/>
    </row>
    <row r="295" spans="4:10" x14ac:dyDescent="0.25">
      <c r="D295" s="32">
        <f t="shared" si="4"/>
        <v>0</v>
      </c>
      <c r="F295" s="22"/>
      <c r="H295" s="22"/>
      <c r="J295" s="22"/>
    </row>
    <row r="296" spans="4:10" x14ac:dyDescent="0.25">
      <c r="D296" s="32">
        <f t="shared" si="4"/>
        <v>0</v>
      </c>
      <c r="F296" s="22"/>
      <c r="H296" s="22"/>
      <c r="J296" s="22"/>
    </row>
    <row r="297" spans="4:10" x14ac:dyDescent="0.25">
      <c r="D297" s="32">
        <f t="shared" si="4"/>
        <v>0</v>
      </c>
      <c r="F297" s="22"/>
      <c r="H297" s="22"/>
      <c r="J297" s="22"/>
    </row>
    <row r="298" spans="4:10" x14ac:dyDescent="0.25">
      <c r="D298" s="32">
        <f t="shared" si="4"/>
        <v>0</v>
      </c>
      <c r="F298" s="22"/>
      <c r="H298" s="22"/>
      <c r="J298" s="22"/>
    </row>
    <row r="299" spans="4:10" x14ac:dyDescent="0.25">
      <c r="D299" s="32">
        <f t="shared" si="4"/>
        <v>0</v>
      </c>
      <c r="F299" s="22"/>
      <c r="H299" s="22"/>
      <c r="J299" s="22"/>
    </row>
    <row r="300" spans="4:10" x14ac:dyDescent="0.25">
      <c r="D300" s="32">
        <f t="shared" si="4"/>
        <v>0</v>
      </c>
      <c r="F300" s="22"/>
      <c r="H300" s="22"/>
      <c r="J300" s="22"/>
    </row>
    <row r="301" spans="4:10" x14ac:dyDescent="0.25">
      <c r="D301" s="32">
        <f t="shared" si="4"/>
        <v>0</v>
      </c>
      <c r="F301" s="22"/>
      <c r="H301" s="22"/>
      <c r="J301" s="22"/>
    </row>
    <row r="302" spans="4:10" x14ac:dyDescent="0.25">
      <c r="D302" s="32">
        <f t="shared" si="4"/>
        <v>0</v>
      </c>
      <c r="F302" s="22"/>
      <c r="H302" s="22"/>
      <c r="J302" s="22"/>
    </row>
    <row r="303" spans="4:10" x14ac:dyDescent="0.25">
      <c r="D303" s="32">
        <f t="shared" si="4"/>
        <v>0</v>
      </c>
      <c r="F303" s="22"/>
      <c r="H303" s="22"/>
      <c r="J303" s="22"/>
    </row>
    <row r="304" spans="4:10" x14ac:dyDescent="0.25">
      <c r="D304" s="32">
        <f t="shared" si="4"/>
        <v>0</v>
      </c>
      <c r="F304" s="22"/>
      <c r="H304" s="22"/>
      <c r="J304" s="22"/>
    </row>
    <row r="305" spans="4:10" x14ac:dyDescent="0.25">
      <c r="D305" s="32">
        <f t="shared" si="4"/>
        <v>0</v>
      </c>
      <c r="F305" s="22"/>
      <c r="H305" s="22"/>
      <c r="J305" s="22"/>
    </row>
    <row r="306" spans="4:10" x14ac:dyDescent="0.25">
      <c r="D306" s="32">
        <f t="shared" si="4"/>
        <v>0</v>
      </c>
      <c r="F306" s="22"/>
      <c r="H306" s="22"/>
      <c r="J306" s="22"/>
    </row>
    <row r="307" spans="4:10" x14ac:dyDescent="0.25">
      <c r="D307" s="32">
        <f t="shared" si="4"/>
        <v>0</v>
      </c>
      <c r="F307" s="22"/>
      <c r="H307" s="22"/>
      <c r="J307" s="22"/>
    </row>
    <row r="308" spans="4:10" x14ac:dyDescent="0.25">
      <c r="D308" s="32">
        <f t="shared" si="4"/>
        <v>0</v>
      </c>
      <c r="F308" s="22"/>
      <c r="H308" s="22"/>
      <c r="J308" s="22"/>
    </row>
    <row r="309" spans="4:10" x14ac:dyDescent="0.25">
      <c r="D309" s="32">
        <f t="shared" si="4"/>
        <v>0</v>
      </c>
      <c r="F309" s="22"/>
      <c r="H309" s="22"/>
      <c r="J309" s="22"/>
    </row>
    <row r="310" spans="4:10" x14ac:dyDescent="0.25">
      <c r="D310" s="32">
        <f t="shared" si="4"/>
        <v>0</v>
      </c>
      <c r="F310" s="22"/>
      <c r="H310" s="22"/>
      <c r="J310" s="22"/>
    </row>
    <row r="311" spans="4:10" x14ac:dyDescent="0.25">
      <c r="D311" s="32">
        <f t="shared" si="4"/>
        <v>0</v>
      </c>
      <c r="F311" s="22"/>
      <c r="H311" s="22"/>
      <c r="J311" s="22"/>
    </row>
    <row r="312" spans="4:10" x14ac:dyDescent="0.25">
      <c r="D312" s="32">
        <f t="shared" si="4"/>
        <v>0</v>
      </c>
      <c r="F312" s="22"/>
      <c r="H312" s="22"/>
      <c r="J312" s="22"/>
    </row>
    <row r="313" spans="4:10" x14ac:dyDescent="0.25">
      <c r="D313" s="32">
        <f t="shared" si="4"/>
        <v>0</v>
      </c>
      <c r="F313" s="22"/>
      <c r="H313" s="22"/>
      <c r="J313" s="22"/>
    </row>
    <row r="314" spans="4:10" x14ac:dyDescent="0.25">
      <c r="D314" s="32">
        <f t="shared" si="4"/>
        <v>0</v>
      </c>
      <c r="F314" s="22"/>
      <c r="H314" s="22"/>
      <c r="J314" s="22"/>
    </row>
    <row r="315" spans="4:10" x14ac:dyDescent="0.25">
      <c r="D315" s="32">
        <f t="shared" si="4"/>
        <v>0</v>
      </c>
      <c r="F315" s="22"/>
      <c r="H315" s="22"/>
      <c r="J315" s="22"/>
    </row>
    <row r="316" spans="4:10" x14ac:dyDescent="0.25">
      <c r="D316" s="32">
        <f t="shared" si="4"/>
        <v>0</v>
      </c>
      <c r="F316" s="22"/>
      <c r="H316" s="22"/>
      <c r="J316" s="22"/>
    </row>
    <row r="317" spans="4:10" x14ac:dyDescent="0.25">
      <c r="D317" s="32">
        <f t="shared" si="4"/>
        <v>0</v>
      </c>
      <c r="F317" s="22"/>
      <c r="H317" s="22"/>
      <c r="J317" s="22"/>
    </row>
    <row r="318" spans="4:10" x14ac:dyDescent="0.25">
      <c r="D318" s="32">
        <f t="shared" si="4"/>
        <v>0</v>
      </c>
      <c r="F318" s="22"/>
      <c r="H318" s="22"/>
      <c r="J318" s="22"/>
    </row>
    <row r="319" spans="4:10" x14ac:dyDescent="0.25">
      <c r="D319" s="32">
        <f t="shared" si="4"/>
        <v>0</v>
      </c>
      <c r="F319" s="22"/>
      <c r="H319" s="22"/>
      <c r="J319" s="22"/>
    </row>
    <row r="320" spans="4:10" x14ac:dyDescent="0.25">
      <c r="D320" s="32">
        <f t="shared" si="4"/>
        <v>0</v>
      </c>
      <c r="F320" s="22"/>
      <c r="H320" s="22"/>
      <c r="J320" s="22"/>
    </row>
    <row r="321" spans="4:10" x14ac:dyDescent="0.25">
      <c r="D321" s="32">
        <f t="shared" si="4"/>
        <v>0</v>
      </c>
      <c r="F321" s="22"/>
      <c r="H321" s="22"/>
      <c r="J321" s="22"/>
    </row>
    <row r="322" spans="4:10" x14ac:dyDescent="0.25">
      <c r="D322" s="32">
        <f t="shared" si="4"/>
        <v>0</v>
      </c>
      <c r="F322" s="22"/>
      <c r="H322" s="22"/>
      <c r="J322" s="22"/>
    </row>
    <row r="323" spans="4:10" x14ac:dyDescent="0.25">
      <c r="D323" s="32">
        <f t="shared" si="4"/>
        <v>0</v>
      </c>
      <c r="F323" s="22"/>
      <c r="H323" s="22"/>
      <c r="J323" s="22"/>
    </row>
    <row r="324" spans="4:10" x14ac:dyDescent="0.25">
      <c r="D324" s="32">
        <f t="shared" si="4"/>
        <v>0</v>
      </c>
      <c r="F324" s="22"/>
      <c r="H324" s="22"/>
      <c r="J324" s="22"/>
    </row>
    <row r="325" spans="4:10" x14ac:dyDescent="0.25">
      <c r="D325" s="32">
        <f t="shared" si="4"/>
        <v>0</v>
      </c>
      <c r="F325" s="22"/>
      <c r="H325" s="22"/>
      <c r="J325" s="22"/>
    </row>
    <row r="326" spans="4:10" x14ac:dyDescent="0.25">
      <c r="D326" s="32">
        <f t="shared" si="4"/>
        <v>0</v>
      </c>
      <c r="F326" s="22"/>
      <c r="H326" s="22"/>
      <c r="J326" s="22"/>
    </row>
    <row r="327" spans="4:10" x14ac:dyDescent="0.25">
      <c r="D327" s="32">
        <f t="shared" si="4"/>
        <v>0</v>
      </c>
      <c r="F327" s="22"/>
      <c r="H327" s="22"/>
      <c r="J327" s="22"/>
    </row>
    <row r="328" spans="4:10" x14ac:dyDescent="0.25">
      <c r="D328" s="32">
        <f t="shared" si="4"/>
        <v>0</v>
      </c>
      <c r="F328" s="22"/>
      <c r="H328" s="22"/>
      <c r="J328" s="22"/>
    </row>
    <row r="329" spans="4:10" x14ac:dyDescent="0.25">
      <c r="D329" s="32">
        <f t="shared" si="4"/>
        <v>0</v>
      </c>
      <c r="F329" s="22"/>
      <c r="H329" s="22"/>
      <c r="J329" s="22"/>
    </row>
    <row r="330" spans="4:10" x14ac:dyDescent="0.25">
      <c r="D330" s="32">
        <f t="shared" si="4"/>
        <v>0</v>
      </c>
      <c r="F330" s="22"/>
      <c r="H330" s="22"/>
      <c r="J330" s="22"/>
    </row>
    <row r="331" spans="4:10" x14ac:dyDescent="0.25">
      <c r="D331" s="32">
        <f t="shared" ref="D331:D394" si="5">(C331/1000)*24300</f>
        <v>0</v>
      </c>
      <c r="F331" s="22"/>
      <c r="H331" s="22"/>
      <c r="J331" s="22"/>
    </row>
    <row r="332" spans="4:10" x14ac:dyDescent="0.25">
      <c r="D332" s="32">
        <f t="shared" si="5"/>
        <v>0</v>
      </c>
      <c r="F332" s="22"/>
      <c r="H332" s="22"/>
      <c r="J332" s="22"/>
    </row>
    <row r="333" spans="4:10" x14ac:dyDescent="0.25">
      <c r="D333" s="32">
        <f t="shared" si="5"/>
        <v>0</v>
      </c>
      <c r="F333" s="22"/>
      <c r="H333" s="22"/>
      <c r="J333" s="22"/>
    </row>
    <row r="334" spans="4:10" x14ac:dyDescent="0.25">
      <c r="D334" s="32">
        <f t="shared" si="5"/>
        <v>0</v>
      </c>
      <c r="F334" s="22"/>
      <c r="H334" s="22"/>
      <c r="J334" s="22"/>
    </row>
    <row r="335" spans="4:10" x14ac:dyDescent="0.25">
      <c r="D335" s="32">
        <f t="shared" si="5"/>
        <v>0</v>
      </c>
      <c r="F335" s="22"/>
      <c r="H335" s="22"/>
      <c r="J335" s="22"/>
    </row>
    <row r="336" spans="4:10" x14ac:dyDescent="0.25">
      <c r="D336" s="32">
        <f t="shared" si="5"/>
        <v>0</v>
      </c>
      <c r="F336" s="22"/>
      <c r="H336" s="22"/>
      <c r="J336" s="22"/>
    </row>
    <row r="337" spans="4:10" x14ac:dyDescent="0.25">
      <c r="D337" s="32">
        <f t="shared" si="5"/>
        <v>0</v>
      </c>
      <c r="F337" s="22"/>
      <c r="H337" s="22"/>
      <c r="J337" s="22"/>
    </row>
    <row r="338" spans="4:10" x14ac:dyDescent="0.25">
      <c r="D338" s="32">
        <f t="shared" si="5"/>
        <v>0</v>
      </c>
      <c r="F338" s="22"/>
      <c r="H338" s="22"/>
      <c r="J338" s="22"/>
    </row>
    <row r="339" spans="4:10" x14ac:dyDescent="0.25">
      <c r="D339" s="32">
        <f t="shared" si="5"/>
        <v>0</v>
      </c>
      <c r="F339" s="22"/>
      <c r="H339" s="22"/>
      <c r="J339" s="22"/>
    </row>
    <row r="340" spans="4:10" x14ac:dyDescent="0.25">
      <c r="D340" s="32">
        <f t="shared" si="5"/>
        <v>0</v>
      </c>
      <c r="F340" s="22"/>
      <c r="H340" s="22"/>
      <c r="J340" s="22"/>
    </row>
    <row r="341" spans="4:10" x14ac:dyDescent="0.25">
      <c r="D341" s="32">
        <f t="shared" si="5"/>
        <v>0</v>
      </c>
      <c r="F341" s="22"/>
      <c r="H341" s="22"/>
      <c r="J341" s="22"/>
    </row>
    <row r="342" spans="4:10" x14ac:dyDescent="0.25">
      <c r="D342" s="32">
        <f t="shared" si="5"/>
        <v>0</v>
      </c>
      <c r="F342" s="22"/>
      <c r="H342" s="22"/>
      <c r="J342" s="22"/>
    </row>
    <row r="343" spans="4:10" x14ac:dyDescent="0.25">
      <c r="D343" s="32">
        <f t="shared" si="5"/>
        <v>0</v>
      </c>
      <c r="F343" s="22"/>
      <c r="H343" s="22"/>
      <c r="J343" s="22"/>
    </row>
    <row r="344" spans="4:10" x14ac:dyDescent="0.25">
      <c r="D344" s="32">
        <f t="shared" si="5"/>
        <v>0</v>
      </c>
      <c r="F344" s="22"/>
      <c r="H344" s="22"/>
      <c r="J344" s="22"/>
    </row>
    <row r="345" spans="4:10" x14ac:dyDescent="0.25">
      <c r="D345" s="32">
        <f t="shared" si="5"/>
        <v>0</v>
      </c>
      <c r="F345" s="22"/>
      <c r="H345" s="22"/>
      <c r="J345" s="22"/>
    </row>
    <row r="346" spans="4:10" x14ac:dyDescent="0.25">
      <c r="D346" s="32">
        <f t="shared" si="5"/>
        <v>0</v>
      </c>
      <c r="F346" s="22"/>
      <c r="H346" s="22"/>
      <c r="J346" s="22"/>
    </row>
    <row r="347" spans="4:10" x14ac:dyDescent="0.25">
      <c r="D347" s="32">
        <f t="shared" si="5"/>
        <v>0</v>
      </c>
      <c r="F347" s="22"/>
      <c r="H347" s="22"/>
      <c r="J347" s="22"/>
    </row>
    <row r="348" spans="4:10" x14ac:dyDescent="0.25">
      <c r="D348" s="32">
        <f t="shared" si="5"/>
        <v>0</v>
      </c>
      <c r="F348" s="22"/>
      <c r="H348" s="22"/>
      <c r="J348" s="22"/>
    </row>
    <row r="349" spans="4:10" x14ac:dyDescent="0.25">
      <c r="D349" s="32">
        <f t="shared" si="5"/>
        <v>0</v>
      </c>
      <c r="F349" s="22"/>
      <c r="H349" s="22"/>
      <c r="J349" s="22"/>
    </row>
    <row r="350" spans="4:10" x14ac:dyDescent="0.25">
      <c r="D350" s="32">
        <f t="shared" si="5"/>
        <v>0</v>
      </c>
      <c r="F350" s="22"/>
      <c r="H350" s="22"/>
      <c r="J350" s="22"/>
    </row>
    <row r="351" spans="4:10" x14ac:dyDescent="0.25">
      <c r="D351" s="32">
        <f t="shared" si="5"/>
        <v>0</v>
      </c>
      <c r="F351" s="22"/>
      <c r="H351" s="22"/>
      <c r="J351" s="22"/>
    </row>
    <row r="352" spans="4:10" x14ac:dyDescent="0.25">
      <c r="D352" s="32">
        <f t="shared" si="5"/>
        <v>0</v>
      </c>
      <c r="F352" s="22"/>
      <c r="H352" s="22"/>
      <c r="J352" s="22"/>
    </row>
    <row r="353" spans="4:10" x14ac:dyDescent="0.25">
      <c r="D353" s="32">
        <f t="shared" si="5"/>
        <v>0</v>
      </c>
      <c r="F353" s="22"/>
      <c r="H353" s="22"/>
      <c r="J353" s="22"/>
    </row>
    <row r="354" spans="4:10" x14ac:dyDescent="0.25">
      <c r="D354" s="32">
        <f t="shared" si="5"/>
        <v>0</v>
      </c>
      <c r="F354" s="22"/>
      <c r="H354" s="22"/>
      <c r="J354" s="22"/>
    </row>
    <row r="355" spans="4:10" x14ac:dyDescent="0.25">
      <c r="D355" s="32">
        <f t="shared" si="5"/>
        <v>0</v>
      </c>
      <c r="F355" s="22"/>
      <c r="H355" s="22"/>
      <c r="J355" s="22"/>
    </row>
    <row r="356" spans="4:10" x14ac:dyDescent="0.25">
      <c r="D356" s="32">
        <f t="shared" si="5"/>
        <v>0</v>
      </c>
      <c r="F356" s="22"/>
      <c r="H356" s="22"/>
      <c r="J356" s="22"/>
    </row>
    <row r="357" spans="4:10" x14ac:dyDescent="0.25">
      <c r="D357" s="32">
        <f t="shared" si="5"/>
        <v>0</v>
      </c>
      <c r="F357" s="22"/>
      <c r="H357" s="22"/>
      <c r="J357" s="22"/>
    </row>
    <row r="358" spans="4:10" x14ac:dyDescent="0.25">
      <c r="D358" s="32">
        <f t="shared" si="5"/>
        <v>0</v>
      </c>
      <c r="F358" s="22"/>
      <c r="H358" s="22"/>
      <c r="J358" s="22"/>
    </row>
    <row r="359" spans="4:10" x14ac:dyDescent="0.25">
      <c r="D359" s="32">
        <f t="shared" si="5"/>
        <v>0</v>
      </c>
      <c r="F359" s="22"/>
      <c r="H359" s="22"/>
      <c r="J359" s="22"/>
    </row>
    <row r="360" spans="4:10" x14ac:dyDescent="0.25">
      <c r="D360" s="32">
        <f t="shared" si="5"/>
        <v>0</v>
      </c>
      <c r="F360" s="22"/>
      <c r="H360" s="22"/>
      <c r="J360" s="22"/>
    </row>
    <row r="361" spans="4:10" x14ac:dyDescent="0.25">
      <c r="D361" s="32">
        <f t="shared" si="5"/>
        <v>0</v>
      </c>
      <c r="F361" s="22"/>
      <c r="H361" s="22"/>
      <c r="J361" s="22"/>
    </row>
    <row r="362" spans="4:10" x14ac:dyDescent="0.25">
      <c r="D362" s="32">
        <f t="shared" si="5"/>
        <v>0</v>
      </c>
      <c r="F362" s="22"/>
      <c r="H362" s="22"/>
      <c r="J362" s="22"/>
    </row>
    <row r="363" spans="4:10" x14ac:dyDescent="0.25">
      <c r="D363" s="32">
        <f t="shared" si="5"/>
        <v>0</v>
      </c>
      <c r="F363" s="22"/>
      <c r="H363" s="22"/>
      <c r="J363" s="22"/>
    </row>
    <row r="364" spans="4:10" x14ac:dyDescent="0.25">
      <c r="D364" s="32">
        <f t="shared" si="5"/>
        <v>0</v>
      </c>
      <c r="F364" s="22"/>
      <c r="H364" s="22"/>
      <c r="J364" s="22"/>
    </row>
    <row r="365" spans="4:10" x14ac:dyDescent="0.25">
      <c r="D365" s="32">
        <f t="shared" si="5"/>
        <v>0</v>
      </c>
      <c r="F365" s="22"/>
      <c r="H365" s="22"/>
      <c r="J365" s="22"/>
    </row>
    <row r="366" spans="4:10" x14ac:dyDescent="0.25">
      <c r="D366" s="32">
        <f t="shared" si="5"/>
        <v>0</v>
      </c>
      <c r="F366" s="22"/>
      <c r="H366" s="22"/>
      <c r="J366" s="22"/>
    </row>
    <row r="367" spans="4:10" x14ac:dyDescent="0.25">
      <c r="D367" s="32">
        <f t="shared" si="5"/>
        <v>0</v>
      </c>
      <c r="F367" s="22"/>
      <c r="H367" s="22"/>
      <c r="J367" s="22"/>
    </row>
    <row r="368" spans="4:10" x14ac:dyDescent="0.25">
      <c r="D368" s="32">
        <f t="shared" si="5"/>
        <v>0</v>
      </c>
      <c r="F368" s="22"/>
      <c r="H368" s="22"/>
      <c r="J368" s="22"/>
    </row>
    <row r="369" spans="4:10" x14ac:dyDescent="0.25">
      <c r="D369" s="32">
        <f t="shared" si="5"/>
        <v>0</v>
      </c>
      <c r="F369" s="22"/>
      <c r="H369" s="22"/>
      <c r="J369" s="22"/>
    </row>
    <row r="370" spans="4:10" x14ac:dyDescent="0.25">
      <c r="D370" s="32">
        <f t="shared" si="5"/>
        <v>0</v>
      </c>
      <c r="F370" s="22"/>
      <c r="H370" s="22"/>
      <c r="J370" s="22"/>
    </row>
    <row r="371" spans="4:10" x14ac:dyDescent="0.25">
      <c r="D371" s="32">
        <f t="shared" si="5"/>
        <v>0</v>
      </c>
      <c r="F371" s="22"/>
      <c r="H371" s="22"/>
      <c r="J371" s="22"/>
    </row>
    <row r="372" spans="4:10" x14ac:dyDescent="0.25">
      <c r="D372" s="32">
        <f t="shared" si="5"/>
        <v>0</v>
      </c>
      <c r="F372" s="22"/>
      <c r="H372" s="22"/>
      <c r="J372" s="22"/>
    </row>
    <row r="373" spans="4:10" x14ac:dyDescent="0.25">
      <c r="D373" s="32">
        <f t="shared" si="5"/>
        <v>0</v>
      </c>
      <c r="F373" s="22"/>
      <c r="H373" s="22"/>
      <c r="J373" s="22"/>
    </row>
    <row r="374" spans="4:10" x14ac:dyDescent="0.25">
      <c r="D374" s="32">
        <f t="shared" si="5"/>
        <v>0</v>
      </c>
      <c r="F374" s="22"/>
      <c r="H374" s="22"/>
      <c r="J374" s="22"/>
    </row>
    <row r="375" spans="4:10" x14ac:dyDescent="0.25">
      <c r="D375" s="32">
        <f t="shared" si="5"/>
        <v>0</v>
      </c>
      <c r="F375" s="22"/>
      <c r="H375" s="22"/>
      <c r="J375" s="22"/>
    </row>
    <row r="376" spans="4:10" x14ac:dyDescent="0.25">
      <c r="D376" s="32">
        <f t="shared" si="5"/>
        <v>0</v>
      </c>
      <c r="F376" s="22"/>
      <c r="H376" s="22"/>
      <c r="J376" s="22"/>
    </row>
    <row r="377" spans="4:10" x14ac:dyDescent="0.25">
      <c r="D377" s="32">
        <f t="shared" si="5"/>
        <v>0</v>
      </c>
      <c r="F377" s="22"/>
      <c r="H377" s="22"/>
      <c r="J377" s="22"/>
    </row>
    <row r="378" spans="4:10" x14ac:dyDescent="0.25">
      <c r="D378" s="32">
        <f t="shared" si="5"/>
        <v>0</v>
      </c>
      <c r="F378" s="22"/>
      <c r="H378" s="22"/>
      <c r="J378" s="22"/>
    </row>
    <row r="379" spans="4:10" x14ac:dyDescent="0.25">
      <c r="D379" s="32">
        <f t="shared" si="5"/>
        <v>0</v>
      </c>
      <c r="F379" s="22"/>
      <c r="H379" s="22"/>
      <c r="J379" s="22"/>
    </row>
    <row r="380" spans="4:10" x14ac:dyDescent="0.25">
      <c r="D380" s="32">
        <f t="shared" si="5"/>
        <v>0</v>
      </c>
      <c r="F380" s="22"/>
      <c r="H380" s="22"/>
      <c r="J380" s="22"/>
    </row>
    <row r="381" spans="4:10" x14ac:dyDescent="0.25">
      <c r="D381" s="32">
        <f t="shared" si="5"/>
        <v>0</v>
      </c>
      <c r="F381" s="22"/>
      <c r="H381" s="22"/>
      <c r="J381" s="22"/>
    </row>
    <row r="382" spans="4:10" x14ac:dyDescent="0.25">
      <c r="D382" s="32">
        <f t="shared" si="5"/>
        <v>0</v>
      </c>
      <c r="F382" s="22"/>
      <c r="H382" s="22"/>
      <c r="J382" s="22"/>
    </row>
    <row r="383" spans="4:10" x14ac:dyDescent="0.25">
      <c r="D383" s="32">
        <f t="shared" si="5"/>
        <v>0</v>
      </c>
      <c r="F383" s="22"/>
      <c r="H383" s="22"/>
      <c r="J383" s="22"/>
    </row>
    <row r="384" spans="4:10" x14ac:dyDescent="0.25">
      <c r="D384" s="32">
        <f t="shared" si="5"/>
        <v>0</v>
      </c>
      <c r="F384" s="22"/>
      <c r="H384" s="22"/>
      <c r="J384" s="22"/>
    </row>
    <row r="385" spans="4:10" x14ac:dyDescent="0.25">
      <c r="D385" s="32">
        <f t="shared" si="5"/>
        <v>0</v>
      </c>
      <c r="F385" s="22"/>
      <c r="H385" s="22"/>
      <c r="J385" s="22"/>
    </row>
    <row r="386" spans="4:10" x14ac:dyDescent="0.25">
      <c r="D386" s="32">
        <f t="shared" si="5"/>
        <v>0</v>
      </c>
      <c r="F386" s="22"/>
      <c r="H386" s="22"/>
      <c r="J386" s="22"/>
    </row>
    <row r="387" spans="4:10" x14ac:dyDescent="0.25">
      <c r="D387" s="32">
        <f t="shared" si="5"/>
        <v>0</v>
      </c>
      <c r="F387" s="22"/>
      <c r="H387" s="22"/>
      <c r="J387" s="22"/>
    </row>
    <row r="388" spans="4:10" x14ac:dyDescent="0.25">
      <c r="D388" s="32">
        <f t="shared" si="5"/>
        <v>0</v>
      </c>
      <c r="F388" s="22"/>
      <c r="H388" s="22"/>
      <c r="J388" s="22"/>
    </row>
    <row r="389" spans="4:10" x14ac:dyDescent="0.25">
      <c r="D389" s="32">
        <f t="shared" si="5"/>
        <v>0</v>
      </c>
      <c r="F389" s="22"/>
      <c r="H389" s="22"/>
      <c r="J389" s="22"/>
    </row>
    <row r="390" spans="4:10" x14ac:dyDescent="0.25">
      <c r="D390" s="32">
        <f t="shared" si="5"/>
        <v>0</v>
      </c>
      <c r="F390" s="22"/>
      <c r="H390" s="22"/>
      <c r="J390" s="22"/>
    </row>
    <row r="391" spans="4:10" x14ac:dyDescent="0.25">
      <c r="D391" s="32">
        <f t="shared" si="5"/>
        <v>0</v>
      </c>
      <c r="F391" s="22"/>
      <c r="H391" s="22"/>
      <c r="J391" s="22"/>
    </row>
    <row r="392" spans="4:10" x14ac:dyDescent="0.25">
      <c r="D392" s="32">
        <f t="shared" si="5"/>
        <v>0</v>
      </c>
      <c r="F392" s="22"/>
      <c r="H392" s="22"/>
      <c r="J392" s="22"/>
    </row>
    <row r="393" spans="4:10" x14ac:dyDescent="0.25">
      <c r="D393" s="32">
        <f t="shared" si="5"/>
        <v>0</v>
      </c>
      <c r="F393" s="22"/>
      <c r="H393" s="22"/>
      <c r="J393" s="22"/>
    </row>
    <row r="394" spans="4:10" x14ac:dyDescent="0.25">
      <c r="D394" s="32">
        <f t="shared" si="5"/>
        <v>0</v>
      </c>
      <c r="F394" s="22"/>
      <c r="H394" s="22"/>
      <c r="J394" s="22"/>
    </row>
    <row r="395" spans="4:10" x14ac:dyDescent="0.25">
      <c r="D395" s="32">
        <f t="shared" ref="D395:D402" si="6">(C395/1000)*24300</f>
        <v>0</v>
      </c>
      <c r="F395" s="22"/>
      <c r="H395" s="22"/>
      <c r="J395" s="22"/>
    </row>
    <row r="396" spans="4:10" x14ac:dyDescent="0.25">
      <c r="D396" s="32">
        <f t="shared" si="6"/>
        <v>0</v>
      </c>
      <c r="F396" s="22"/>
      <c r="H396" s="22"/>
      <c r="J396" s="22"/>
    </row>
    <row r="397" spans="4:10" x14ac:dyDescent="0.25">
      <c r="D397" s="32">
        <f t="shared" si="6"/>
        <v>0</v>
      </c>
      <c r="F397" s="22"/>
      <c r="H397" s="22"/>
      <c r="J397" s="22"/>
    </row>
    <row r="398" spans="4:10" x14ac:dyDescent="0.25">
      <c r="D398" s="32">
        <f t="shared" si="6"/>
        <v>0</v>
      </c>
      <c r="F398" s="22"/>
      <c r="H398" s="22"/>
      <c r="J398" s="22"/>
    </row>
    <row r="399" spans="4:10" x14ac:dyDescent="0.25">
      <c r="D399" s="32">
        <f t="shared" si="6"/>
        <v>0</v>
      </c>
      <c r="F399" s="22"/>
      <c r="H399" s="22"/>
      <c r="J399" s="22"/>
    </row>
    <row r="400" spans="4:10" x14ac:dyDescent="0.25">
      <c r="D400" s="32">
        <f t="shared" si="6"/>
        <v>0</v>
      </c>
      <c r="F400" s="22"/>
      <c r="H400" s="22"/>
      <c r="J400" s="22"/>
    </row>
    <row r="401" spans="4:10" x14ac:dyDescent="0.25">
      <c r="D401" s="32">
        <f t="shared" si="6"/>
        <v>0</v>
      </c>
      <c r="F401" s="22"/>
      <c r="H401" s="22"/>
      <c r="J401" s="22"/>
    </row>
    <row r="402" spans="4:10" x14ac:dyDescent="0.25">
      <c r="D402" s="32">
        <f t="shared" si="6"/>
        <v>0</v>
      </c>
      <c r="F402" s="22"/>
      <c r="H402" s="22"/>
      <c r="J402" s="22"/>
    </row>
  </sheetData>
  <autoFilter ref="A9:O9" xr:uid="{63D87277-02BD-43E9-9BC4-254C54F1E664}"/>
  <mergeCells count="14">
    <mergeCell ref="M1:M8"/>
    <mergeCell ref="N8:O8"/>
    <mergeCell ref="N1:O7"/>
    <mergeCell ref="P1:P8"/>
    <mergeCell ref="B5:D5"/>
    <mergeCell ref="B6:D6"/>
    <mergeCell ref="A7:E7"/>
    <mergeCell ref="A8:E8"/>
    <mergeCell ref="F4:L8"/>
    <mergeCell ref="A2:D2"/>
    <mergeCell ref="A1:D1"/>
    <mergeCell ref="E1:L3"/>
    <mergeCell ref="A3:D3"/>
    <mergeCell ref="B4:D4"/>
  </mergeCells>
  <dataValidations count="3">
    <dataValidation type="list" allowBlank="1" showInputMessage="1" showErrorMessage="1" sqref="I10:I1048576 E10:G1048576" xr:uid="{5F867D23-0F16-47A1-9E2A-161F6219DAC4}">
      <formula1>"Yes, No"</formula1>
    </dataValidation>
    <dataValidation type="date" allowBlank="1" showInputMessage="1" showErrorMessage="1" sqref="J10:J1048576" xr:uid="{783128FA-FABD-4770-93D8-DBE809AC15EF}">
      <formula1>43831</formula1>
      <formula2>47848</formula2>
    </dataValidation>
    <dataValidation type="list" allowBlank="1" showInputMessage="1" showErrorMessage="1" sqref="K1:K1048576" xr:uid="{1C60A372-40D8-4824-8077-1007556F6B25}">
      <formula1>"Pass, Fail"</formula1>
    </dataValidation>
  </dataValidations>
  <pageMargins left="0.7" right="0.7" top="0.75" bottom="0.75" header="0.3" footer="0.3"/>
  <pageSetup paperSize="9" orientation="portrait" horizontalDpi="90" verticalDpi="9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9F80-14FC-4A36-8838-461730B431FD}">
  <sheetPr codeName="Sheet4">
    <tabColor theme="5" tint="0.39997558519241921"/>
  </sheetPr>
  <dimension ref="A1:E38"/>
  <sheetViews>
    <sheetView zoomScale="80" zoomScaleNormal="80" workbookViewId="0">
      <selection activeCell="A2" sqref="A2:D2"/>
    </sheetView>
  </sheetViews>
  <sheetFormatPr defaultColWidth="9.140625" defaultRowHeight="15" x14ac:dyDescent="0.25"/>
  <cols>
    <col min="1" max="1" width="35.140625" style="7" customWidth="1"/>
    <col min="2" max="2" width="36.140625" style="7" customWidth="1"/>
    <col min="3" max="3" width="25.28515625" style="7" customWidth="1"/>
    <col min="4" max="4" width="121" style="7" customWidth="1"/>
    <col min="5" max="5" width="40.42578125" style="19" customWidth="1"/>
    <col min="6" max="16384" width="9.140625" style="7"/>
  </cols>
  <sheetData>
    <row r="1" spans="1:5" ht="21" x14ac:dyDescent="0.35">
      <c r="A1" s="139" t="s">
        <v>47</v>
      </c>
      <c r="B1" s="140"/>
      <c r="C1" s="140"/>
      <c r="D1" s="140"/>
      <c r="E1" s="17"/>
    </row>
    <row r="2" spans="1:5" ht="135" customHeight="1" x14ac:dyDescent="0.25">
      <c r="A2" s="141" t="s">
        <v>48</v>
      </c>
      <c r="B2" s="140"/>
      <c r="C2" s="140"/>
      <c r="D2" s="140"/>
      <c r="E2" s="17"/>
    </row>
    <row r="3" spans="1:5" ht="15.75" thickBot="1" x14ac:dyDescent="0.3">
      <c r="A3" s="16"/>
      <c r="B3" s="16"/>
      <c r="C3" s="17"/>
      <c r="D3" s="17"/>
      <c r="E3" s="11"/>
    </row>
    <row r="4" spans="1:5" ht="15.75" x14ac:dyDescent="0.25">
      <c r="A4" s="83" t="s">
        <v>49</v>
      </c>
      <c r="B4" s="133"/>
      <c r="C4" s="134"/>
      <c r="D4" s="17"/>
      <c r="E4" s="11"/>
    </row>
    <row r="5" spans="1:5" ht="15.75" x14ac:dyDescent="0.25">
      <c r="A5" s="80" t="s">
        <v>30</v>
      </c>
      <c r="B5" s="135"/>
      <c r="C5" s="136"/>
      <c r="D5" s="17"/>
      <c r="E5" s="11"/>
    </row>
    <row r="6" spans="1:5" ht="16.5" thickBot="1" x14ac:dyDescent="0.3">
      <c r="A6" s="84" t="s">
        <v>7</v>
      </c>
      <c r="B6" s="137"/>
      <c r="C6" s="138"/>
      <c r="D6" s="17"/>
      <c r="E6" s="11"/>
    </row>
    <row r="7" spans="1:5" x14ac:dyDescent="0.25">
      <c r="A7" s="18"/>
      <c r="B7" s="16"/>
      <c r="C7" s="17"/>
      <c r="D7" s="17"/>
      <c r="E7" s="11"/>
    </row>
    <row r="8" spans="1:5" ht="57.75" customHeight="1" x14ac:dyDescent="0.25">
      <c r="A8" s="12" t="s">
        <v>50</v>
      </c>
      <c r="B8" s="12" t="s">
        <v>51</v>
      </c>
      <c r="C8" s="12" t="s">
        <v>52</v>
      </c>
      <c r="D8" s="2" t="s">
        <v>53</v>
      </c>
      <c r="E8" s="20" t="s">
        <v>54</v>
      </c>
    </row>
    <row r="9" spans="1:5" ht="30" x14ac:dyDescent="0.25">
      <c r="A9" s="24" t="s">
        <v>55</v>
      </c>
      <c r="B9" s="24" t="s">
        <v>56</v>
      </c>
      <c r="C9" s="22">
        <v>1</v>
      </c>
      <c r="D9" s="24" t="s">
        <v>57</v>
      </c>
      <c r="E9" s="38" t="s">
        <v>58</v>
      </c>
    </row>
    <row r="10" spans="1:5" x14ac:dyDescent="0.25">
      <c r="D10" s="9"/>
    </row>
    <row r="11" spans="1:5" x14ac:dyDescent="0.25">
      <c r="D11" s="9"/>
    </row>
    <row r="12" spans="1:5" x14ac:dyDescent="0.25">
      <c r="D12" s="9"/>
    </row>
    <row r="13" spans="1:5" x14ac:dyDescent="0.25">
      <c r="D13" s="9"/>
    </row>
    <row r="14" spans="1:5" x14ac:dyDescent="0.25">
      <c r="D14" s="9"/>
    </row>
    <row r="15" spans="1:5" x14ac:dyDescent="0.25">
      <c r="D15" s="9"/>
    </row>
    <row r="16" spans="1:5" x14ac:dyDescent="0.25">
      <c r="D16" s="9"/>
    </row>
    <row r="17" spans="4:4" x14ac:dyDescent="0.25">
      <c r="D17" s="9" t="s">
        <v>59</v>
      </c>
    </row>
    <row r="18" spans="4:4" x14ac:dyDescent="0.25">
      <c r="D18" s="9"/>
    </row>
    <row r="19" spans="4:4" x14ac:dyDescent="0.25">
      <c r="D19" s="9"/>
    </row>
    <row r="20" spans="4:4" x14ac:dyDescent="0.25">
      <c r="D20" s="9"/>
    </row>
    <row r="21" spans="4:4" x14ac:dyDescent="0.25">
      <c r="D21" s="9"/>
    </row>
    <row r="22" spans="4:4" x14ac:dyDescent="0.25">
      <c r="D22" s="9"/>
    </row>
    <row r="23" spans="4:4" x14ac:dyDescent="0.25">
      <c r="D23" s="9"/>
    </row>
    <row r="24" spans="4:4" x14ac:dyDescent="0.25">
      <c r="D24" s="9"/>
    </row>
    <row r="25" spans="4:4" x14ac:dyDescent="0.25">
      <c r="D25" s="9"/>
    </row>
    <row r="26" spans="4:4" x14ac:dyDescent="0.25">
      <c r="D26" s="9"/>
    </row>
    <row r="27" spans="4:4" x14ac:dyDescent="0.25">
      <c r="D27" s="9"/>
    </row>
    <row r="28" spans="4:4" x14ac:dyDescent="0.25">
      <c r="D28" s="9"/>
    </row>
    <row r="29" spans="4:4" x14ac:dyDescent="0.25">
      <c r="D29" s="9"/>
    </row>
    <row r="30" spans="4:4" x14ac:dyDescent="0.25">
      <c r="D30" s="9"/>
    </row>
    <row r="31" spans="4:4" x14ac:dyDescent="0.25">
      <c r="D31" s="9"/>
    </row>
    <row r="32" spans="4:4" x14ac:dyDescent="0.25">
      <c r="D32" s="9"/>
    </row>
    <row r="33" spans="4:4" x14ac:dyDescent="0.25">
      <c r="D33" s="9"/>
    </row>
    <row r="34" spans="4:4" x14ac:dyDescent="0.25">
      <c r="D34" s="9"/>
    </row>
    <row r="35" spans="4:4" x14ac:dyDescent="0.25">
      <c r="D35" s="9"/>
    </row>
    <row r="36" spans="4:4" x14ac:dyDescent="0.25">
      <c r="D36" s="9"/>
    </row>
    <row r="37" spans="4:4" x14ac:dyDescent="0.25">
      <c r="D37" s="9"/>
    </row>
    <row r="38" spans="4:4" x14ac:dyDescent="0.25">
      <c r="D38" s="9"/>
    </row>
  </sheetData>
  <mergeCells count="5">
    <mergeCell ref="B4:C4"/>
    <mergeCell ref="B5:C5"/>
    <mergeCell ref="B6:C6"/>
    <mergeCell ref="A1:D1"/>
    <mergeCell ref="A2:D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57D5-E801-41C8-96E9-07C51A6197A4}">
  <sheetPr codeName="Sheet5">
    <tabColor theme="9"/>
  </sheetPr>
  <dimension ref="A1:F27"/>
  <sheetViews>
    <sheetView topLeftCell="A7" zoomScale="85" zoomScaleNormal="85" workbookViewId="0">
      <selection activeCell="D16" sqref="D16"/>
    </sheetView>
  </sheetViews>
  <sheetFormatPr defaultRowHeight="15" x14ac:dyDescent="0.25"/>
  <cols>
    <col min="1" max="1" width="20" customWidth="1"/>
    <col min="2" max="2" width="21.7109375" customWidth="1"/>
    <col min="3" max="3" width="31.140625" customWidth="1"/>
    <col min="4" max="4" width="17.5703125" customWidth="1"/>
    <col min="5" max="5" width="41.140625" customWidth="1"/>
    <col min="6" max="6" width="70.85546875" customWidth="1"/>
  </cols>
  <sheetData>
    <row r="1" spans="1:6" s="1" customFormat="1" x14ac:dyDescent="0.25">
      <c r="A1" s="64" t="s">
        <v>60</v>
      </c>
      <c r="B1" s="64" t="s">
        <v>61</v>
      </c>
      <c r="C1" s="64" t="s">
        <v>62</v>
      </c>
      <c r="D1" s="64" t="s">
        <v>63</v>
      </c>
      <c r="E1" s="64" t="s">
        <v>64</v>
      </c>
      <c r="F1" s="64" t="s">
        <v>65</v>
      </c>
    </row>
    <row r="2" spans="1:6" s="1" customFormat="1" x14ac:dyDescent="0.25">
      <c r="A2" s="62" t="s">
        <v>66</v>
      </c>
      <c r="B2" s="63" t="s">
        <v>67</v>
      </c>
      <c r="C2" s="63" t="s">
        <v>68</v>
      </c>
      <c r="D2" s="62">
        <v>1430</v>
      </c>
      <c r="E2" s="59" t="s">
        <v>69</v>
      </c>
      <c r="F2" s="63"/>
    </row>
    <row r="3" spans="1:6" s="1" customFormat="1" x14ac:dyDescent="0.25">
      <c r="A3" s="62" t="s">
        <v>70</v>
      </c>
      <c r="B3" s="63" t="s">
        <v>71</v>
      </c>
      <c r="C3" s="63" t="s">
        <v>72</v>
      </c>
      <c r="D3" s="62">
        <v>1810</v>
      </c>
      <c r="E3" s="59" t="s">
        <v>73</v>
      </c>
      <c r="F3" s="63" t="s">
        <v>74</v>
      </c>
    </row>
    <row r="4" spans="1:6" s="1" customFormat="1" x14ac:dyDescent="0.25">
      <c r="A4" s="62" t="s">
        <v>75</v>
      </c>
      <c r="B4" s="63" t="s">
        <v>76</v>
      </c>
      <c r="C4" s="63" t="s">
        <v>77</v>
      </c>
      <c r="D4" s="62">
        <v>675</v>
      </c>
      <c r="E4" s="59" t="s">
        <v>69</v>
      </c>
      <c r="F4" s="63"/>
    </row>
    <row r="5" spans="1:6" s="1" customFormat="1" ht="30" x14ac:dyDescent="0.25">
      <c r="A5" s="62" t="s">
        <v>78</v>
      </c>
      <c r="B5" s="63" t="s">
        <v>79</v>
      </c>
      <c r="C5" s="63"/>
      <c r="D5" s="62">
        <v>3922</v>
      </c>
      <c r="E5" s="59" t="s">
        <v>80</v>
      </c>
      <c r="F5" s="63" t="s">
        <v>81</v>
      </c>
    </row>
    <row r="6" spans="1:6" s="1" customFormat="1" ht="45" x14ac:dyDescent="0.25">
      <c r="A6" s="62" t="s">
        <v>82</v>
      </c>
      <c r="B6" s="63" t="s">
        <v>79</v>
      </c>
      <c r="C6" s="63"/>
      <c r="D6" s="62">
        <v>1774</v>
      </c>
      <c r="E6" s="59" t="s">
        <v>80</v>
      </c>
      <c r="F6" s="63" t="s">
        <v>83</v>
      </c>
    </row>
    <row r="7" spans="1:6" s="1" customFormat="1" ht="45" x14ac:dyDescent="0.25">
      <c r="A7" s="62" t="s">
        <v>84</v>
      </c>
      <c r="B7" s="63" t="s">
        <v>85</v>
      </c>
      <c r="C7" s="63"/>
      <c r="D7" s="62">
        <v>2088</v>
      </c>
      <c r="E7" s="59" t="s">
        <v>80</v>
      </c>
      <c r="F7" s="63" t="s">
        <v>86</v>
      </c>
    </row>
    <row r="8" spans="1:6" s="1" customFormat="1" ht="45" x14ac:dyDescent="0.25">
      <c r="A8" s="62" t="s">
        <v>87</v>
      </c>
      <c r="B8" s="63" t="s">
        <v>88</v>
      </c>
      <c r="C8" s="63"/>
      <c r="D8" s="62">
        <v>1387</v>
      </c>
      <c r="E8" s="59" t="s">
        <v>80</v>
      </c>
      <c r="F8" s="63" t="s">
        <v>89</v>
      </c>
    </row>
    <row r="9" spans="1:6" s="1" customFormat="1" ht="30" x14ac:dyDescent="0.25">
      <c r="A9" s="62" t="s">
        <v>90</v>
      </c>
      <c r="B9" s="63" t="s">
        <v>91</v>
      </c>
      <c r="C9" s="63"/>
      <c r="D9" s="62">
        <v>1397</v>
      </c>
      <c r="E9" s="59" t="s">
        <v>80</v>
      </c>
      <c r="F9" s="63" t="s">
        <v>92</v>
      </c>
    </row>
    <row r="10" spans="1:6" s="1" customFormat="1" ht="30" x14ac:dyDescent="0.25">
      <c r="A10" s="62" t="s">
        <v>93</v>
      </c>
      <c r="B10" s="63" t="s">
        <v>94</v>
      </c>
      <c r="C10" s="63"/>
      <c r="D10" s="62">
        <v>1945</v>
      </c>
      <c r="E10" s="59" t="s">
        <v>80</v>
      </c>
      <c r="F10" s="63" t="s">
        <v>95</v>
      </c>
    </row>
    <row r="11" spans="1:6" s="1" customFormat="1" ht="30" x14ac:dyDescent="0.25">
      <c r="A11" s="62" t="s">
        <v>96</v>
      </c>
      <c r="B11" s="63" t="s">
        <v>97</v>
      </c>
      <c r="C11" s="63" t="s">
        <v>98</v>
      </c>
      <c r="D11" s="62">
        <v>3985</v>
      </c>
      <c r="E11" s="59" t="s">
        <v>80</v>
      </c>
      <c r="F11" s="63" t="s">
        <v>99</v>
      </c>
    </row>
    <row r="12" spans="1:6" s="1" customFormat="1" ht="30" x14ac:dyDescent="0.25">
      <c r="A12" s="62" t="s">
        <v>100</v>
      </c>
      <c r="B12" s="63" t="s">
        <v>101</v>
      </c>
      <c r="C12" s="63"/>
      <c r="D12" s="62">
        <v>631</v>
      </c>
      <c r="E12" s="59" t="s">
        <v>80</v>
      </c>
      <c r="F12" s="63" t="s">
        <v>102</v>
      </c>
    </row>
    <row r="13" spans="1:6" s="1" customFormat="1" ht="45" x14ac:dyDescent="0.25">
      <c r="A13" s="62" t="s">
        <v>103</v>
      </c>
      <c r="B13" s="63" t="s">
        <v>104</v>
      </c>
      <c r="C13" s="63" t="s">
        <v>105</v>
      </c>
      <c r="D13" s="62">
        <v>2</v>
      </c>
      <c r="E13" s="59" t="s">
        <v>106</v>
      </c>
      <c r="F13" s="63" t="s">
        <v>107</v>
      </c>
    </row>
    <row r="14" spans="1:6" s="1" customFormat="1" x14ac:dyDescent="0.25">
      <c r="A14" s="62" t="s">
        <v>108</v>
      </c>
      <c r="B14" s="62" t="s">
        <v>108</v>
      </c>
      <c r="C14" s="63" t="s">
        <v>109</v>
      </c>
      <c r="D14" s="62">
        <v>24300</v>
      </c>
      <c r="E14" s="59" t="s">
        <v>110</v>
      </c>
      <c r="F14" s="63" t="s">
        <v>111</v>
      </c>
    </row>
    <row r="15" spans="1:6" s="1" customFormat="1" x14ac:dyDescent="0.25">
      <c r="A15" s="62" t="s">
        <v>112</v>
      </c>
      <c r="B15" s="62" t="s">
        <v>112</v>
      </c>
      <c r="C15" s="63" t="s">
        <v>113</v>
      </c>
      <c r="D15" s="62">
        <v>3220</v>
      </c>
      <c r="E15" s="59" t="s">
        <v>69</v>
      </c>
      <c r="F15" s="63" t="s">
        <v>114</v>
      </c>
    </row>
    <row r="16" spans="1:6" s="1" customFormat="1" x14ac:dyDescent="0.25">
      <c r="A16" s="62" t="s">
        <v>26</v>
      </c>
      <c r="B16" s="62" t="s">
        <v>26</v>
      </c>
      <c r="C16" s="63" t="s">
        <v>115</v>
      </c>
      <c r="D16" s="62">
        <v>3500</v>
      </c>
      <c r="E16" s="59" t="s">
        <v>69</v>
      </c>
      <c r="F16" s="63" t="s">
        <v>114</v>
      </c>
    </row>
    <row r="17" spans="1:6" s="1" customFormat="1" x14ac:dyDescent="0.25">
      <c r="A17" s="62" t="s">
        <v>116</v>
      </c>
      <c r="B17" s="62" t="s">
        <v>116</v>
      </c>
      <c r="C17" s="63" t="s">
        <v>117</v>
      </c>
      <c r="D17" s="62">
        <v>14800</v>
      </c>
      <c r="E17" s="59" t="s">
        <v>69</v>
      </c>
      <c r="F17" s="63" t="s">
        <v>114</v>
      </c>
    </row>
    <row r="18" spans="1:6" s="1" customFormat="1" x14ac:dyDescent="0.25">
      <c r="A18" s="62" t="s">
        <v>118</v>
      </c>
      <c r="B18" s="62" t="s">
        <v>118</v>
      </c>
      <c r="C18" s="63" t="s">
        <v>119</v>
      </c>
      <c r="D18" s="62">
        <v>9810</v>
      </c>
      <c r="E18" s="59" t="s">
        <v>69</v>
      </c>
      <c r="F18" s="63" t="s">
        <v>120</v>
      </c>
    </row>
    <row r="19" spans="1:6" s="1" customFormat="1" x14ac:dyDescent="0.25">
      <c r="A19" s="62" t="s">
        <v>121</v>
      </c>
      <c r="B19" s="62" t="s">
        <v>121</v>
      </c>
      <c r="C19" s="63" t="s">
        <v>122</v>
      </c>
      <c r="D19" s="62">
        <v>1030</v>
      </c>
      <c r="E19" s="59" t="s">
        <v>69</v>
      </c>
      <c r="F19" s="63" t="s">
        <v>123</v>
      </c>
    </row>
    <row r="20" spans="1:6" s="1" customFormat="1" x14ac:dyDescent="0.25">
      <c r="A20" s="62" t="s">
        <v>124</v>
      </c>
      <c r="B20" s="62" t="s">
        <v>124</v>
      </c>
      <c r="C20" s="63" t="s">
        <v>125</v>
      </c>
      <c r="D20" s="62">
        <v>794</v>
      </c>
      <c r="E20" s="59" t="s">
        <v>69</v>
      </c>
      <c r="F20" s="63" t="s">
        <v>123</v>
      </c>
    </row>
    <row r="21" spans="1:6" s="1" customFormat="1" ht="45" x14ac:dyDescent="0.25">
      <c r="A21" s="62" t="s">
        <v>126</v>
      </c>
      <c r="B21" s="63" t="s">
        <v>127</v>
      </c>
      <c r="C21" s="63" t="s">
        <v>128</v>
      </c>
      <c r="D21" s="88">
        <v>3.88</v>
      </c>
      <c r="E21" s="59" t="s">
        <v>129</v>
      </c>
      <c r="F21" s="63" t="s">
        <v>123</v>
      </c>
    </row>
    <row r="22" spans="1:6" s="1" customFormat="1" ht="25.5" x14ac:dyDescent="0.25">
      <c r="A22" s="62" t="s">
        <v>130</v>
      </c>
      <c r="B22" s="63" t="s">
        <v>131</v>
      </c>
      <c r="C22" s="63"/>
      <c r="D22" s="88">
        <v>17.899999999999999</v>
      </c>
      <c r="E22" s="59" t="s">
        <v>132</v>
      </c>
      <c r="F22" s="63" t="s">
        <v>123</v>
      </c>
    </row>
    <row r="23" spans="1:6" s="1" customFormat="1" ht="25.5" x14ac:dyDescent="0.25">
      <c r="A23" s="62" t="s">
        <v>133</v>
      </c>
      <c r="B23" s="45" t="s">
        <v>134</v>
      </c>
      <c r="C23" s="45"/>
      <c r="D23" s="88">
        <v>2.08</v>
      </c>
      <c r="E23" s="59" t="s">
        <v>135</v>
      </c>
      <c r="F23" s="63" t="s">
        <v>123</v>
      </c>
    </row>
    <row r="24" spans="1:6" s="1" customFormat="1" x14ac:dyDescent="0.25">
      <c r="A24" s="62" t="s">
        <v>136</v>
      </c>
      <c r="B24" s="45"/>
      <c r="C24" s="45"/>
      <c r="D24" s="45"/>
      <c r="E24" s="59"/>
      <c r="F24" s="45"/>
    </row>
    <row r="25" spans="1:6" s="1" customFormat="1" x14ac:dyDescent="0.25">
      <c r="A25" s="62"/>
      <c r="B25" s="63"/>
      <c r="C25" s="54"/>
      <c r="D25" s="88"/>
      <c r="E25" s="59"/>
      <c r="F25" s="63"/>
    </row>
    <row r="26" spans="1:6" s="1" customFormat="1" x14ac:dyDescent="0.25">
      <c r="A26" s="62"/>
      <c r="B26" s="63"/>
      <c r="C26" s="63"/>
      <c r="D26" s="88"/>
      <c r="E26" s="59"/>
      <c r="F26" s="63"/>
    </row>
    <row r="27" spans="1:6" x14ac:dyDescent="0.25">
      <c r="A27" s="62"/>
      <c r="B27" s="45"/>
      <c r="C27" s="45"/>
      <c r="D27" s="88"/>
      <c r="E27" s="59"/>
      <c r="F27" s="6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48C1-B2F3-4515-A685-4673700CB562}">
  <sheetPr codeName="Sheet6">
    <tabColor theme="9"/>
  </sheetPr>
  <dimension ref="A1:F98"/>
  <sheetViews>
    <sheetView topLeftCell="A11" zoomScale="85" zoomScaleNormal="85" workbookViewId="0">
      <selection activeCell="A22" sqref="A22"/>
    </sheetView>
  </sheetViews>
  <sheetFormatPr defaultRowHeight="15" x14ac:dyDescent="0.25"/>
  <cols>
    <col min="1" max="1" width="24.42578125" customWidth="1"/>
    <col min="2" max="2" width="41.140625" customWidth="1"/>
    <col min="3" max="3" width="24.5703125" customWidth="1"/>
    <col min="4" max="4" width="11.42578125" customWidth="1"/>
    <col min="5" max="5" width="34.85546875" customWidth="1"/>
    <col min="6" max="6" width="38.28515625" customWidth="1"/>
  </cols>
  <sheetData>
    <row r="1" spans="1:6" x14ac:dyDescent="0.25">
      <c r="A1" s="64" t="s">
        <v>137</v>
      </c>
      <c r="B1" s="64" t="s">
        <v>138</v>
      </c>
      <c r="C1" s="64" t="s">
        <v>139</v>
      </c>
      <c r="D1" s="64" t="s">
        <v>140</v>
      </c>
      <c r="E1" s="64" t="s">
        <v>141</v>
      </c>
      <c r="F1" s="64" t="s">
        <v>65</v>
      </c>
    </row>
    <row r="2" spans="1:6" x14ac:dyDescent="0.25">
      <c r="A2" s="54" t="s">
        <v>116</v>
      </c>
      <c r="B2" s="54" t="s">
        <v>117</v>
      </c>
      <c r="C2" s="54" t="s">
        <v>142</v>
      </c>
      <c r="D2" s="55">
        <v>14800</v>
      </c>
      <c r="E2" s="59" t="s">
        <v>143</v>
      </c>
      <c r="F2" s="54"/>
    </row>
    <row r="3" spans="1:6" x14ac:dyDescent="0.25">
      <c r="A3" s="54" t="s">
        <v>76</v>
      </c>
      <c r="B3" s="54" t="s">
        <v>144</v>
      </c>
      <c r="C3" s="54" t="s">
        <v>145</v>
      </c>
      <c r="D3" s="55">
        <v>675</v>
      </c>
      <c r="E3" s="59" t="s">
        <v>69</v>
      </c>
      <c r="F3" s="54"/>
    </row>
    <row r="4" spans="1:6" x14ac:dyDescent="0.25">
      <c r="A4" s="54" t="s">
        <v>146</v>
      </c>
      <c r="B4" s="54" t="s">
        <v>147</v>
      </c>
      <c r="C4" s="54" t="s">
        <v>148</v>
      </c>
      <c r="D4" s="55">
        <v>92</v>
      </c>
      <c r="E4" s="59" t="s">
        <v>69</v>
      </c>
      <c r="F4" s="54"/>
    </row>
    <row r="5" spans="1:6" ht="38.25" x14ac:dyDescent="0.25">
      <c r="A5" s="54" t="s">
        <v>26</v>
      </c>
      <c r="B5" s="54" t="s">
        <v>149</v>
      </c>
      <c r="C5" s="54" t="s">
        <v>150</v>
      </c>
      <c r="D5" s="55">
        <v>3500</v>
      </c>
      <c r="E5" s="59" t="s">
        <v>69</v>
      </c>
      <c r="F5" s="54" t="s">
        <v>151</v>
      </c>
    </row>
    <row r="6" spans="1:6" x14ac:dyDescent="0.25">
      <c r="A6" s="54" t="s">
        <v>152</v>
      </c>
      <c r="B6" s="54" t="s">
        <v>153</v>
      </c>
      <c r="C6" s="54" t="s">
        <v>154</v>
      </c>
      <c r="D6" s="55">
        <v>1100</v>
      </c>
      <c r="E6" s="59" t="s">
        <v>69</v>
      </c>
      <c r="F6" s="54"/>
    </row>
    <row r="7" spans="1:6" ht="38.25" x14ac:dyDescent="0.25">
      <c r="A7" s="54" t="s">
        <v>67</v>
      </c>
      <c r="B7" s="54" t="s">
        <v>155</v>
      </c>
      <c r="C7" s="54" t="s">
        <v>156</v>
      </c>
      <c r="D7" s="55">
        <v>1430</v>
      </c>
      <c r="E7" s="59" t="s">
        <v>69</v>
      </c>
      <c r="F7" s="54" t="s">
        <v>151</v>
      </c>
    </row>
    <row r="8" spans="1:6" x14ac:dyDescent="0.25">
      <c r="A8" s="54" t="s">
        <v>157</v>
      </c>
      <c r="B8" s="54" t="s">
        <v>158</v>
      </c>
      <c r="C8" s="54" t="s">
        <v>159</v>
      </c>
      <c r="D8" s="55">
        <v>353</v>
      </c>
      <c r="E8" s="59" t="s">
        <v>69</v>
      </c>
      <c r="F8" s="54"/>
    </row>
    <row r="9" spans="1:6" ht="38.25" x14ac:dyDescent="0.25">
      <c r="A9" s="54" t="s">
        <v>160</v>
      </c>
      <c r="B9" s="54" t="s">
        <v>161</v>
      </c>
      <c r="C9" s="54" t="s">
        <v>162</v>
      </c>
      <c r="D9" s="55">
        <v>4470</v>
      </c>
      <c r="E9" s="59" t="s">
        <v>69</v>
      </c>
      <c r="F9" s="54" t="s">
        <v>151</v>
      </c>
    </row>
    <row r="10" spans="1:6" x14ac:dyDescent="0.25">
      <c r="A10" s="54" t="s">
        <v>163</v>
      </c>
      <c r="B10" s="54" t="s">
        <v>164</v>
      </c>
      <c r="C10" s="54" t="s">
        <v>165</v>
      </c>
      <c r="D10" s="55">
        <v>53</v>
      </c>
      <c r="E10" s="59" t="s">
        <v>69</v>
      </c>
      <c r="F10" s="54"/>
    </row>
    <row r="11" spans="1:6" x14ac:dyDescent="0.25">
      <c r="A11" s="54" t="s">
        <v>166</v>
      </c>
      <c r="B11" s="54" t="s">
        <v>167</v>
      </c>
      <c r="C11" s="54" t="s">
        <v>168</v>
      </c>
      <c r="D11" s="55">
        <v>124</v>
      </c>
      <c r="E11" s="59" t="s">
        <v>69</v>
      </c>
      <c r="F11" s="54"/>
    </row>
    <row r="12" spans="1:6" x14ac:dyDescent="0.25">
      <c r="A12" s="54" t="s">
        <v>169</v>
      </c>
      <c r="B12" s="54" t="s">
        <v>170</v>
      </c>
      <c r="C12" s="54" t="s">
        <v>171</v>
      </c>
      <c r="D12" s="55">
        <v>12</v>
      </c>
      <c r="E12" s="59" t="s">
        <v>69</v>
      </c>
      <c r="F12" s="54"/>
    </row>
    <row r="13" spans="1:6" x14ac:dyDescent="0.25">
      <c r="A13" s="54" t="s">
        <v>112</v>
      </c>
      <c r="B13" s="54" t="s">
        <v>113</v>
      </c>
      <c r="C13" s="54" t="s">
        <v>172</v>
      </c>
      <c r="D13" s="55">
        <v>3220</v>
      </c>
      <c r="E13" s="59" t="s">
        <v>69</v>
      </c>
      <c r="F13" s="54"/>
    </row>
    <row r="14" spans="1:6" x14ac:dyDescent="0.25">
      <c r="A14" s="54" t="s">
        <v>173</v>
      </c>
      <c r="B14" s="54" t="s">
        <v>174</v>
      </c>
      <c r="C14" s="54" t="s">
        <v>175</v>
      </c>
      <c r="D14" s="55">
        <v>1340</v>
      </c>
      <c r="E14" s="59" t="s">
        <v>69</v>
      </c>
      <c r="F14" s="54"/>
    </row>
    <row r="15" spans="1:6" x14ac:dyDescent="0.25">
      <c r="A15" s="54" t="s">
        <v>176</v>
      </c>
      <c r="B15" s="54" t="s">
        <v>177</v>
      </c>
      <c r="C15" s="54" t="s">
        <v>178</v>
      </c>
      <c r="D15" s="55">
        <v>1370</v>
      </c>
      <c r="E15" s="59" t="s">
        <v>69</v>
      </c>
      <c r="F15" s="54"/>
    </row>
    <row r="16" spans="1:6" x14ac:dyDescent="0.25">
      <c r="A16" s="54" t="s">
        <v>118</v>
      </c>
      <c r="B16" s="54" t="s">
        <v>119</v>
      </c>
      <c r="C16" s="54" t="s">
        <v>179</v>
      </c>
      <c r="D16" s="55">
        <v>9810</v>
      </c>
      <c r="E16" s="59" t="s">
        <v>69</v>
      </c>
      <c r="F16" s="54"/>
    </row>
    <row r="17" spans="1:6" x14ac:dyDescent="0.25">
      <c r="A17" s="54" t="s">
        <v>180</v>
      </c>
      <c r="B17" s="54" t="s">
        <v>181</v>
      </c>
      <c r="C17" s="54" t="s">
        <v>182</v>
      </c>
      <c r="D17" s="55">
        <v>693</v>
      </c>
      <c r="E17" s="59" t="s">
        <v>69</v>
      </c>
      <c r="F17" s="54"/>
    </row>
    <row r="18" spans="1:6" x14ac:dyDescent="0.25">
      <c r="A18" s="54" t="s">
        <v>121</v>
      </c>
      <c r="B18" s="54" t="s">
        <v>122</v>
      </c>
      <c r="C18" s="54" t="s">
        <v>183</v>
      </c>
      <c r="D18" s="55">
        <v>1030</v>
      </c>
      <c r="E18" s="59" t="s">
        <v>69</v>
      </c>
      <c r="F18" s="54"/>
    </row>
    <row r="19" spans="1:6" x14ac:dyDescent="0.25">
      <c r="A19" s="54" t="s">
        <v>124</v>
      </c>
      <c r="B19" s="54" t="s">
        <v>125</v>
      </c>
      <c r="C19" s="54" t="s">
        <v>184</v>
      </c>
      <c r="D19" s="55">
        <v>794</v>
      </c>
      <c r="E19" s="59" t="s">
        <v>69</v>
      </c>
      <c r="F19" s="54"/>
    </row>
    <row r="20" spans="1:6" x14ac:dyDescent="0.25">
      <c r="A20" s="56" t="s">
        <v>185</v>
      </c>
      <c r="B20" s="56" t="s">
        <v>186</v>
      </c>
      <c r="C20" s="56" t="s">
        <v>187</v>
      </c>
      <c r="D20" s="57">
        <v>1640</v>
      </c>
      <c r="E20" s="60" t="s">
        <v>69</v>
      </c>
      <c r="F20" s="56"/>
    </row>
    <row r="21" spans="1:6" ht="25.5" x14ac:dyDescent="0.25">
      <c r="A21" s="54" t="s">
        <v>188</v>
      </c>
      <c r="B21" s="54" t="s">
        <v>189</v>
      </c>
      <c r="C21" s="58" t="s">
        <v>190</v>
      </c>
      <c r="D21" s="57">
        <v>7380</v>
      </c>
      <c r="E21" s="59" t="s">
        <v>191</v>
      </c>
      <c r="F21" s="58"/>
    </row>
    <row r="22" spans="1:6" x14ac:dyDescent="0.25">
      <c r="A22" s="54" t="s">
        <v>192</v>
      </c>
      <c r="B22" s="54" t="s">
        <v>193</v>
      </c>
      <c r="C22" s="54" t="s">
        <v>194</v>
      </c>
      <c r="D22" s="57">
        <v>12400</v>
      </c>
      <c r="E22" s="59" t="s">
        <v>191</v>
      </c>
      <c r="F22" s="54"/>
    </row>
    <row r="23" spans="1:6" x14ac:dyDescent="0.25">
      <c r="A23" s="54" t="s">
        <v>195</v>
      </c>
      <c r="B23" s="54" t="s">
        <v>196</v>
      </c>
      <c r="C23" s="54" t="s">
        <v>197</v>
      </c>
      <c r="D23" s="57">
        <v>9290</v>
      </c>
      <c r="E23" s="59" t="s">
        <v>191</v>
      </c>
      <c r="F23" s="54"/>
    </row>
    <row r="24" spans="1:6" x14ac:dyDescent="0.25">
      <c r="A24" s="54" t="s">
        <v>198</v>
      </c>
      <c r="B24" s="54" t="s">
        <v>199</v>
      </c>
      <c r="C24" s="54" t="s">
        <v>200</v>
      </c>
      <c r="D24" s="57">
        <v>10000</v>
      </c>
      <c r="E24" s="59" t="s">
        <v>191</v>
      </c>
      <c r="F24" s="54"/>
    </row>
    <row r="25" spans="1:6" x14ac:dyDescent="0.25">
      <c r="A25" s="54" t="s">
        <v>201</v>
      </c>
      <c r="B25" s="54" t="s">
        <v>202</v>
      </c>
      <c r="C25" s="54" t="s">
        <v>203</v>
      </c>
      <c r="D25" s="55">
        <v>9220</v>
      </c>
      <c r="E25" s="59" t="s">
        <v>191</v>
      </c>
      <c r="F25" s="54"/>
    </row>
    <row r="26" spans="1:6" x14ac:dyDescent="0.25">
      <c r="A26" s="54" t="s">
        <v>204</v>
      </c>
      <c r="B26" s="54" t="s">
        <v>205</v>
      </c>
      <c r="C26" s="54" t="s">
        <v>206</v>
      </c>
      <c r="D26" s="55">
        <v>8620</v>
      </c>
      <c r="E26" s="59" t="s">
        <v>191</v>
      </c>
      <c r="F26" s="54"/>
    </row>
    <row r="27" spans="1:6" x14ac:dyDescent="0.25">
      <c r="A27" s="54" t="s">
        <v>207</v>
      </c>
      <c r="B27" s="54" t="s">
        <v>208</v>
      </c>
      <c r="C27" s="54" t="s">
        <v>209</v>
      </c>
      <c r="D27" s="55">
        <v>10200</v>
      </c>
      <c r="E27" s="59" t="s">
        <v>191</v>
      </c>
      <c r="F27" s="54"/>
    </row>
    <row r="28" spans="1:6" x14ac:dyDescent="0.25">
      <c r="A28" s="54" t="s">
        <v>210</v>
      </c>
      <c r="B28" s="54" t="s">
        <v>211</v>
      </c>
      <c r="C28" s="54" t="s">
        <v>212</v>
      </c>
      <c r="D28" s="55">
        <v>7480</v>
      </c>
      <c r="E28" s="59" t="s">
        <v>191</v>
      </c>
      <c r="F28" s="54"/>
    </row>
    <row r="29" spans="1:6" x14ac:dyDescent="0.25">
      <c r="A29" s="58" t="s">
        <v>213</v>
      </c>
      <c r="B29" s="58" t="s">
        <v>214</v>
      </c>
      <c r="C29" s="54" t="s">
        <v>215</v>
      </c>
      <c r="D29" s="55">
        <v>7370</v>
      </c>
      <c r="E29" s="59" t="s">
        <v>191</v>
      </c>
      <c r="F29" s="54"/>
    </row>
    <row r="30" spans="1:6" ht="25.5" x14ac:dyDescent="0.25">
      <c r="A30" s="54" t="s">
        <v>216</v>
      </c>
      <c r="B30" s="54" t="s">
        <v>216</v>
      </c>
      <c r="C30" s="54" t="s">
        <v>217</v>
      </c>
      <c r="D30" s="55">
        <v>24300</v>
      </c>
      <c r="E30" s="59" t="s">
        <v>218</v>
      </c>
      <c r="F30" s="54"/>
    </row>
    <row r="31" spans="1:6" ht="25.5" x14ac:dyDescent="0.25">
      <c r="A31" s="58" t="s">
        <v>219</v>
      </c>
      <c r="B31" s="54" t="s">
        <v>220</v>
      </c>
      <c r="C31" s="58" t="s">
        <v>221</v>
      </c>
      <c r="D31" s="55">
        <v>2750</v>
      </c>
      <c r="E31" s="59" t="s">
        <v>218</v>
      </c>
      <c r="F31" s="58"/>
    </row>
    <row r="32" spans="1:6" x14ac:dyDescent="0.25">
      <c r="A32" s="89" t="s">
        <v>222</v>
      </c>
      <c r="B32" s="89" t="s">
        <v>222</v>
      </c>
      <c r="C32" s="89" t="s">
        <v>223</v>
      </c>
      <c r="D32" s="90">
        <v>0.06</v>
      </c>
      <c r="E32" s="91" t="s">
        <v>224</v>
      </c>
      <c r="F32" s="89"/>
    </row>
    <row r="33" spans="1:6" ht="25.5" x14ac:dyDescent="0.25">
      <c r="A33" s="95" t="s">
        <v>225</v>
      </c>
      <c r="B33" s="95" t="s">
        <v>226</v>
      </c>
      <c r="C33" s="95" t="s">
        <v>227</v>
      </c>
      <c r="D33" s="96" t="s">
        <v>228</v>
      </c>
      <c r="E33" s="97" t="s">
        <v>224</v>
      </c>
      <c r="F33" s="95" t="s">
        <v>229</v>
      </c>
    </row>
    <row r="34" spans="1:6" ht="66" customHeight="1" x14ac:dyDescent="0.25">
      <c r="A34" s="95" t="s">
        <v>230</v>
      </c>
      <c r="B34" s="95" t="s">
        <v>231</v>
      </c>
      <c r="C34" s="95" t="s">
        <v>232</v>
      </c>
      <c r="D34" s="96">
        <v>5.1999999999999998E-2</v>
      </c>
      <c r="E34" s="97" t="s">
        <v>224</v>
      </c>
      <c r="F34" s="95" t="s">
        <v>229</v>
      </c>
    </row>
    <row r="35" spans="1:6" ht="56.25" customHeight="1" x14ac:dyDescent="0.25">
      <c r="A35" s="95" t="s">
        <v>233</v>
      </c>
      <c r="B35" s="95" t="s">
        <v>234</v>
      </c>
      <c r="C35" s="95" t="s">
        <v>235</v>
      </c>
      <c r="D35" s="96">
        <v>1</v>
      </c>
      <c r="E35" s="97" t="s">
        <v>224</v>
      </c>
      <c r="F35" s="95" t="s">
        <v>229</v>
      </c>
    </row>
    <row r="36" spans="1:6" ht="75" customHeight="1" x14ac:dyDescent="0.25">
      <c r="A36" s="95" t="s">
        <v>236</v>
      </c>
      <c r="B36" s="95" t="s">
        <v>236</v>
      </c>
      <c r="C36" s="95" t="s">
        <v>237</v>
      </c>
      <c r="D36" s="96">
        <v>0.501</v>
      </c>
      <c r="E36" s="97" t="s">
        <v>224</v>
      </c>
      <c r="F36" s="95" t="s">
        <v>238</v>
      </c>
    </row>
    <row r="37" spans="1:6" ht="76.5" customHeight="1" x14ac:dyDescent="0.25">
      <c r="A37" s="92" t="s">
        <v>239</v>
      </c>
      <c r="B37" s="92" t="s">
        <v>239</v>
      </c>
      <c r="C37" s="92" t="s">
        <v>240</v>
      </c>
      <c r="D37" s="93">
        <v>1.37</v>
      </c>
      <c r="E37" s="94" t="s">
        <v>224</v>
      </c>
      <c r="F37" s="92" t="s">
        <v>241</v>
      </c>
    </row>
    <row r="38" spans="1:6" ht="87" customHeight="1" x14ac:dyDescent="0.25">
      <c r="A38" s="54" t="s">
        <v>242</v>
      </c>
      <c r="B38" s="54" t="s">
        <v>242</v>
      </c>
      <c r="C38" s="54" t="s">
        <v>243</v>
      </c>
      <c r="D38" s="55">
        <v>17.899999999999999</v>
      </c>
      <c r="E38" s="61" t="s">
        <v>224</v>
      </c>
      <c r="F38" s="54" t="s">
        <v>241</v>
      </c>
    </row>
    <row r="39" spans="1:6" ht="87.75" customHeight="1" x14ac:dyDescent="0.25">
      <c r="A39" s="54" t="s">
        <v>134</v>
      </c>
      <c r="B39" s="54" t="s">
        <v>134</v>
      </c>
      <c r="C39" s="54" t="s">
        <v>244</v>
      </c>
      <c r="D39" s="55">
        <v>2.08</v>
      </c>
      <c r="E39" s="61" t="s">
        <v>224</v>
      </c>
      <c r="F39" s="54" t="s">
        <v>241</v>
      </c>
    </row>
    <row r="40" spans="1:6" ht="25.5" x14ac:dyDescent="0.25">
      <c r="A40" s="54" t="s">
        <v>245</v>
      </c>
      <c r="B40" s="54" t="s">
        <v>245</v>
      </c>
      <c r="C40" s="54" t="s">
        <v>246</v>
      </c>
      <c r="D40" s="55">
        <v>3.88</v>
      </c>
      <c r="E40" s="61" t="s">
        <v>224</v>
      </c>
      <c r="F40" s="54" t="s">
        <v>229</v>
      </c>
    </row>
    <row r="41" spans="1:6" ht="25.5" x14ac:dyDescent="0.25">
      <c r="A41" s="54" t="s">
        <v>247</v>
      </c>
      <c r="B41" s="54" t="s">
        <v>247</v>
      </c>
      <c r="C41" s="54" t="s">
        <v>248</v>
      </c>
      <c r="D41" s="55">
        <v>1</v>
      </c>
      <c r="E41" s="61" t="s">
        <v>224</v>
      </c>
      <c r="F41" s="54" t="s">
        <v>229</v>
      </c>
    </row>
    <row r="42" spans="1:6" ht="38.25" x14ac:dyDescent="0.25">
      <c r="A42" s="54" t="s">
        <v>249</v>
      </c>
      <c r="B42" s="54" t="s">
        <v>249</v>
      </c>
      <c r="C42" s="54" t="s">
        <v>250</v>
      </c>
      <c r="D42" s="55">
        <v>195</v>
      </c>
      <c r="E42" s="61" t="s">
        <v>251</v>
      </c>
      <c r="F42" s="54" t="s">
        <v>252</v>
      </c>
    </row>
    <row r="43" spans="1:6" ht="38.25" x14ac:dyDescent="0.25">
      <c r="A43" s="54" t="s">
        <v>253</v>
      </c>
      <c r="B43" s="54" t="s">
        <v>253</v>
      </c>
      <c r="C43" s="54" t="s">
        <v>254</v>
      </c>
      <c r="D43" s="55">
        <v>654</v>
      </c>
      <c r="E43" s="61" t="s">
        <v>251</v>
      </c>
      <c r="F43" s="54" t="s">
        <v>252</v>
      </c>
    </row>
    <row r="44" spans="1:6" ht="38.25" x14ac:dyDescent="0.25">
      <c r="A44" s="54" t="s">
        <v>255</v>
      </c>
      <c r="B44" s="54" t="s">
        <v>255</v>
      </c>
      <c r="C44" s="54" t="s">
        <v>256</v>
      </c>
      <c r="D44" s="55">
        <v>539</v>
      </c>
      <c r="E44" s="61" t="s">
        <v>251</v>
      </c>
      <c r="F44" s="54" t="s">
        <v>252</v>
      </c>
    </row>
    <row r="45" spans="1:6" ht="38.25" x14ac:dyDescent="0.25">
      <c r="A45" s="54" t="s">
        <v>257</v>
      </c>
      <c r="B45" s="54" t="s">
        <v>257</v>
      </c>
      <c r="C45" s="54" t="s">
        <v>258</v>
      </c>
      <c r="D45" s="55">
        <v>2590</v>
      </c>
      <c r="E45" s="61" t="s">
        <v>251</v>
      </c>
      <c r="F45" s="54" t="s">
        <v>252</v>
      </c>
    </row>
    <row r="46" spans="1:6" ht="25.5" x14ac:dyDescent="0.25">
      <c r="A46" s="54" t="s">
        <v>259</v>
      </c>
      <c r="B46" s="54" t="s">
        <v>259</v>
      </c>
      <c r="C46" s="54" t="s">
        <v>260</v>
      </c>
      <c r="D46" s="55">
        <v>17400</v>
      </c>
      <c r="E46" s="61" t="s">
        <v>261</v>
      </c>
      <c r="F46" s="54" t="s">
        <v>252</v>
      </c>
    </row>
    <row r="47" spans="1:6" ht="25.5" x14ac:dyDescent="0.25">
      <c r="A47" s="54" t="s">
        <v>262</v>
      </c>
      <c r="B47" s="54" t="s">
        <v>262</v>
      </c>
      <c r="C47" s="54" t="s">
        <v>263</v>
      </c>
      <c r="D47" s="55">
        <v>4630</v>
      </c>
      <c r="E47" s="61" t="s">
        <v>261</v>
      </c>
      <c r="F47" s="54" t="s">
        <v>252</v>
      </c>
    </row>
    <row r="74" ht="18.75" customHeight="1" x14ac:dyDescent="0.25"/>
    <row r="97" ht="15.75" customHeight="1" x14ac:dyDescent="0.25"/>
    <row r="98" ht="15" customHeight="1" x14ac:dyDescent="0.25"/>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A2D1-807E-4AE8-9BEC-6B2296F73CE4}">
  <sheetPr codeName="Sheet7">
    <tabColor theme="9"/>
  </sheetPr>
  <dimension ref="A1:E45"/>
  <sheetViews>
    <sheetView workbookViewId="0">
      <selection activeCell="M37" sqref="M37"/>
    </sheetView>
  </sheetViews>
  <sheetFormatPr defaultRowHeight="15" x14ac:dyDescent="0.25"/>
  <cols>
    <col min="1" max="1" width="41.85546875" customWidth="1"/>
    <col min="2" max="2" width="20.5703125" customWidth="1"/>
    <col min="3" max="3" width="6.5703125" customWidth="1"/>
    <col min="4" max="4" width="46" customWidth="1"/>
    <col min="5" max="5" width="16.28515625" bestFit="1" customWidth="1"/>
  </cols>
  <sheetData>
    <row r="1" spans="1:5" x14ac:dyDescent="0.25">
      <c r="A1" s="85" t="s">
        <v>61</v>
      </c>
      <c r="B1" s="85" t="s">
        <v>139</v>
      </c>
      <c r="C1" s="85" t="s">
        <v>140</v>
      </c>
      <c r="D1" s="86" t="s">
        <v>264</v>
      </c>
      <c r="E1" s="86" t="s">
        <v>265</v>
      </c>
    </row>
    <row r="2" spans="1:5" x14ac:dyDescent="0.25">
      <c r="A2" s="54" t="s">
        <v>266</v>
      </c>
      <c r="B2" s="54" t="s">
        <v>267</v>
      </c>
      <c r="C2" s="55">
        <v>14300</v>
      </c>
      <c r="D2" s="59" t="s">
        <v>268</v>
      </c>
      <c r="E2" s="45"/>
    </row>
    <row r="3" spans="1:5" x14ac:dyDescent="0.25">
      <c r="A3" s="54" t="s">
        <v>269</v>
      </c>
      <c r="B3" s="54" t="s">
        <v>270</v>
      </c>
      <c r="C3" s="55">
        <v>6630</v>
      </c>
      <c r="D3" s="59" t="s">
        <v>268</v>
      </c>
      <c r="E3" s="45"/>
    </row>
    <row r="4" spans="1:5" x14ac:dyDescent="0.25">
      <c r="A4" s="54" t="s">
        <v>271</v>
      </c>
      <c r="B4" s="54" t="s">
        <v>272</v>
      </c>
      <c r="C4" s="55">
        <v>616</v>
      </c>
      <c r="D4" s="59" t="s">
        <v>268</v>
      </c>
      <c r="E4" s="45"/>
    </row>
    <row r="5" spans="1:5" x14ac:dyDescent="0.25">
      <c r="A5" s="54" t="s">
        <v>273</v>
      </c>
      <c r="B5" s="54" t="s">
        <v>274</v>
      </c>
      <c r="C5" s="55">
        <v>747</v>
      </c>
      <c r="D5" s="59" t="s">
        <v>268</v>
      </c>
      <c r="E5" s="45"/>
    </row>
    <row r="6" spans="1:5" x14ac:dyDescent="0.25">
      <c r="A6" s="54" t="s">
        <v>275</v>
      </c>
      <c r="B6" s="54" t="s">
        <v>276</v>
      </c>
      <c r="C6" s="55">
        <v>878</v>
      </c>
      <c r="D6" s="59" t="s">
        <v>268</v>
      </c>
      <c r="E6" s="45"/>
    </row>
    <row r="7" spans="1:5" x14ac:dyDescent="0.25">
      <c r="A7" s="54" t="s">
        <v>277</v>
      </c>
      <c r="B7" s="54" t="s">
        <v>278</v>
      </c>
      <c r="C7" s="55">
        <v>328</v>
      </c>
      <c r="D7" s="59" t="s">
        <v>268</v>
      </c>
      <c r="E7" s="45"/>
    </row>
    <row r="8" spans="1:5" x14ac:dyDescent="0.25">
      <c r="A8" s="54" t="s">
        <v>279</v>
      </c>
      <c r="B8" s="54" t="s">
        <v>280</v>
      </c>
      <c r="C8" s="55">
        <v>576</v>
      </c>
      <c r="D8" s="59" t="s">
        <v>268</v>
      </c>
      <c r="E8" s="45"/>
    </row>
    <row r="9" spans="1:5" x14ac:dyDescent="0.25">
      <c r="A9" s="54" t="s">
        <v>281</v>
      </c>
      <c r="B9" s="54" t="s">
        <v>282</v>
      </c>
      <c r="C9" s="55">
        <v>980</v>
      </c>
      <c r="D9" s="59" t="s">
        <v>268</v>
      </c>
      <c r="E9" s="45"/>
    </row>
    <row r="10" spans="1:5" x14ac:dyDescent="0.25">
      <c r="A10" s="54" t="s">
        <v>283</v>
      </c>
      <c r="B10" s="54" t="s">
        <v>284</v>
      </c>
      <c r="C10" s="55">
        <v>277</v>
      </c>
      <c r="D10" s="59" t="s">
        <v>268</v>
      </c>
      <c r="E10" s="45"/>
    </row>
    <row r="11" spans="1:5" x14ac:dyDescent="0.25">
      <c r="A11" s="54" t="s">
        <v>285</v>
      </c>
      <c r="B11" s="54" t="s">
        <v>286</v>
      </c>
      <c r="C11" s="55">
        <v>460</v>
      </c>
      <c r="D11" s="59" t="s">
        <v>268</v>
      </c>
      <c r="E11" s="45"/>
    </row>
    <row r="12" spans="1:5" x14ac:dyDescent="0.25">
      <c r="A12" s="54" t="s">
        <v>287</v>
      </c>
      <c r="B12" s="54" t="s">
        <v>288</v>
      </c>
      <c r="C12" s="55">
        <v>60.7</v>
      </c>
      <c r="D12" s="59" t="s">
        <v>268</v>
      </c>
      <c r="E12" s="45"/>
    </row>
    <row r="13" spans="1:5" ht="27" x14ac:dyDescent="0.25">
      <c r="A13" s="54" t="s">
        <v>289</v>
      </c>
      <c r="B13" s="54" t="s">
        <v>290</v>
      </c>
      <c r="C13" s="55">
        <v>405</v>
      </c>
      <c r="D13" s="59" t="s">
        <v>268</v>
      </c>
      <c r="E13" s="45"/>
    </row>
    <row r="14" spans="1:5" x14ac:dyDescent="0.25">
      <c r="A14" s="54" t="s">
        <v>291</v>
      </c>
      <c r="B14" s="54" t="s">
        <v>292</v>
      </c>
      <c r="C14" s="55">
        <v>544</v>
      </c>
      <c r="D14" s="59" t="s">
        <v>268</v>
      </c>
      <c r="E14" s="45"/>
    </row>
    <row r="15" spans="1:5" x14ac:dyDescent="0.25">
      <c r="A15" s="54" t="s">
        <v>293</v>
      </c>
      <c r="B15" s="54" t="s">
        <v>294</v>
      </c>
      <c r="C15" s="55">
        <v>437</v>
      </c>
      <c r="D15" s="59" t="s">
        <v>268</v>
      </c>
      <c r="E15" s="45"/>
    </row>
    <row r="16" spans="1:5" x14ac:dyDescent="0.25">
      <c r="A16" s="54" t="s">
        <v>295</v>
      </c>
      <c r="B16" s="54" t="s">
        <v>296</v>
      </c>
      <c r="C16" s="55">
        <v>34.299999999999997</v>
      </c>
      <c r="D16" s="59" t="s">
        <v>268</v>
      </c>
      <c r="E16" s="45"/>
    </row>
    <row r="17" spans="1:5" x14ac:dyDescent="0.25">
      <c r="A17" s="54" t="s">
        <v>297</v>
      </c>
      <c r="B17" s="54" t="s">
        <v>298</v>
      </c>
      <c r="C17" s="55">
        <v>3220</v>
      </c>
      <c r="D17" s="59" t="s">
        <v>268</v>
      </c>
      <c r="E17" s="45"/>
    </row>
    <row r="18" spans="1:5" x14ac:dyDescent="0.25">
      <c r="A18" s="54" t="s">
        <v>299</v>
      </c>
      <c r="B18" s="54" t="s">
        <v>300</v>
      </c>
      <c r="C18" s="55">
        <v>6060</v>
      </c>
      <c r="D18" s="59" t="s">
        <v>268</v>
      </c>
      <c r="E18" s="45"/>
    </row>
    <row r="19" spans="1:5" x14ac:dyDescent="0.25">
      <c r="A19" s="54" t="s">
        <v>301</v>
      </c>
      <c r="B19" s="54" t="s">
        <v>302</v>
      </c>
      <c r="C19" s="55">
        <v>3320</v>
      </c>
      <c r="D19" s="59" t="s">
        <v>268</v>
      </c>
      <c r="E19" s="45"/>
    </row>
    <row r="20" spans="1:5" x14ac:dyDescent="0.25">
      <c r="A20" s="54" t="s">
        <v>303</v>
      </c>
      <c r="B20" s="54" t="s">
        <v>304</v>
      </c>
      <c r="C20" s="55">
        <v>392</v>
      </c>
      <c r="D20" s="59" t="s">
        <v>268</v>
      </c>
      <c r="E20" s="45"/>
    </row>
    <row r="21" spans="1:5" x14ac:dyDescent="0.25">
      <c r="A21" s="54" t="s">
        <v>305</v>
      </c>
      <c r="B21" s="54" t="s">
        <v>306</v>
      </c>
      <c r="C21" s="55">
        <v>34.299999999999997</v>
      </c>
      <c r="D21" s="59" t="s">
        <v>268</v>
      </c>
      <c r="E21" s="45"/>
    </row>
    <row r="22" spans="1:5" x14ac:dyDescent="0.25">
      <c r="A22" s="54" t="s">
        <v>307</v>
      </c>
      <c r="B22" s="54" t="s">
        <v>308</v>
      </c>
      <c r="C22" s="55">
        <v>206</v>
      </c>
      <c r="D22" s="59" t="s">
        <v>268</v>
      </c>
      <c r="E22" s="45"/>
    </row>
    <row r="23" spans="1:5" x14ac:dyDescent="0.25">
      <c r="A23" s="54" t="s">
        <v>309</v>
      </c>
      <c r="B23" s="54" t="s">
        <v>310</v>
      </c>
      <c r="C23" s="55">
        <v>7520</v>
      </c>
      <c r="D23" s="59" t="s">
        <v>268</v>
      </c>
      <c r="E23" s="45"/>
    </row>
    <row r="24" spans="1:5" x14ac:dyDescent="0.25">
      <c r="A24" s="54" t="s">
        <v>311</v>
      </c>
      <c r="B24" s="54" t="s">
        <v>312</v>
      </c>
      <c r="C24" s="55">
        <v>1100</v>
      </c>
      <c r="D24" s="59" t="s">
        <v>268</v>
      </c>
      <c r="E24" s="45"/>
    </row>
    <row r="25" spans="1:5" x14ac:dyDescent="0.25">
      <c r="A25" s="54" t="s">
        <v>313</v>
      </c>
      <c r="B25" s="54" t="s">
        <v>314</v>
      </c>
      <c r="C25" s="55">
        <v>934</v>
      </c>
      <c r="D25" s="59" t="s">
        <v>268</v>
      </c>
      <c r="E25" s="45"/>
    </row>
    <row r="26" spans="1:5" x14ac:dyDescent="0.25">
      <c r="A26" s="54" t="s">
        <v>315</v>
      </c>
      <c r="B26" s="54" t="s">
        <v>316</v>
      </c>
      <c r="C26" s="55">
        <v>2.06</v>
      </c>
      <c r="D26" s="59" t="s">
        <v>268</v>
      </c>
      <c r="E26" s="45"/>
    </row>
    <row r="27" spans="1:5" x14ac:dyDescent="0.25">
      <c r="A27" s="54" t="s">
        <v>317</v>
      </c>
      <c r="B27" s="54" t="s">
        <v>318</v>
      </c>
      <c r="C27" s="55">
        <v>3770</v>
      </c>
      <c r="D27" s="59" t="s">
        <v>268</v>
      </c>
      <c r="E27" s="45"/>
    </row>
    <row r="28" spans="1:5" x14ac:dyDescent="0.25">
      <c r="A28" s="54" t="s">
        <v>319</v>
      </c>
      <c r="B28" s="54" t="s">
        <v>320</v>
      </c>
      <c r="C28" s="55">
        <v>1040</v>
      </c>
      <c r="D28" s="59" t="s">
        <v>268</v>
      </c>
      <c r="E28" s="45"/>
    </row>
    <row r="29" spans="1:5" x14ac:dyDescent="0.25">
      <c r="A29" s="54" t="s">
        <v>321</v>
      </c>
      <c r="B29" s="54" t="s">
        <v>322</v>
      </c>
      <c r="C29" s="55">
        <v>3040</v>
      </c>
      <c r="D29" s="59" t="s">
        <v>268</v>
      </c>
      <c r="E29" s="45"/>
    </row>
    <row r="30" spans="1:5" x14ac:dyDescent="0.25">
      <c r="A30" s="54" t="s">
        <v>323</v>
      </c>
      <c r="B30" s="54" t="s">
        <v>324</v>
      </c>
      <c r="C30" s="55">
        <v>963</v>
      </c>
      <c r="D30" s="59" t="s">
        <v>325</v>
      </c>
      <c r="E30" s="45"/>
    </row>
    <row r="31" spans="1:5" x14ac:dyDescent="0.25">
      <c r="A31" s="54" t="s">
        <v>326</v>
      </c>
      <c r="B31" s="54" t="s">
        <v>327</v>
      </c>
      <c r="C31" s="55">
        <v>264</v>
      </c>
      <c r="D31" s="59" t="s">
        <v>325</v>
      </c>
      <c r="E31" s="45"/>
    </row>
    <row r="32" spans="1:5" x14ac:dyDescent="0.25">
      <c r="A32" s="54" t="s">
        <v>328</v>
      </c>
      <c r="B32" s="54" t="s">
        <v>329</v>
      </c>
      <c r="C32" s="55">
        <v>8.1300000000000008</v>
      </c>
      <c r="D32" s="59" t="s">
        <v>325</v>
      </c>
      <c r="E32" s="45"/>
    </row>
    <row r="33" spans="1:5" x14ac:dyDescent="0.25">
      <c r="A33" s="54" t="s">
        <v>330</v>
      </c>
      <c r="B33" s="54" t="s">
        <v>331</v>
      </c>
      <c r="C33" s="55">
        <v>831</v>
      </c>
      <c r="D33" s="59" t="s">
        <v>325</v>
      </c>
      <c r="E33" s="45"/>
    </row>
    <row r="34" spans="1:5" x14ac:dyDescent="0.25">
      <c r="A34" s="54" t="s">
        <v>332</v>
      </c>
      <c r="B34" s="54" t="s">
        <v>333</v>
      </c>
      <c r="C34" s="55">
        <v>484</v>
      </c>
      <c r="D34" s="59" t="s">
        <v>325</v>
      </c>
      <c r="E34" s="45"/>
    </row>
    <row r="35" spans="1:5" x14ac:dyDescent="0.25">
      <c r="A35" s="54" t="s">
        <v>334</v>
      </c>
      <c r="B35" s="54" t="s">
        <v>335</v>
      </c>
      <c r="C35" s="55">
        <v>1.6</v>
      </c>
      <c r="D35" s="59" t="s">
        <v>325</v>
      </c>
      <c r="E35" s="45"/>
    </row>
    <row r="36" spans="1:5" x14ac:dyDescent="0.25">
      <c r="A36" s="54" t="s">
        <v>336</v>
      </c>
      <c r="B36" s="54" t="s">
        <v>337</v>
      </c>
      <c r="C36" s="55">
        <v>12.5</v>
      </c>
      <c r="D36" s="59" t="s">
        <v>325</v>
      </c>
      <c r="E36" s="45"/>
    </row>
    <row r="37" spans="1:5" x14ac:dyDescent="0.25">
      <c r="A37" s="54" t="s">
        <v>338</v>
      </c>
      <c r="B37" s="54" t="s">
        <v>339</v>
      </c>
      <c r="C37" s="55">
        <v>13.6</v>
      </c>
      <c r="D37" s="59" t="s">
        <v>325</v>
      </c>
      <c r="E37" s="45"/>
    </row>
    <row r="38" spans="1:5" ht="25.5" x14ac:dyDescent="0.25">
      <c r="A38" s="54" t="s">
        <v>340</v>
      </c>
      <c r="B38" s="54" t="s">
        <v>341</v>
      </c>
      <c r="C38" s="55">
        <v>0.28999999999999998</v>
      </c>
      <c r="D38" s="59" t="s">
        <v>325</v>
      </c>
      <c r="E38" s="45"/>
    </row>
    <row r="39" spans="1:5" x14ac:dyDescent="0.25">
      <c r="A39" s="54" t="s">
        <v>342</v>
      </c>
      <c r="B39" s="54" t="s">
        <v>343</v>
      </c>
      <c r="C39" s="55">
        <v>10300</v>
      </c>
      <c r="D39" s="59" t="s">
        <v>325</v>
      </c>
      <c r="E39" s="45"/>
    </row>
    <row r="40" spans="1:5" ht="25.5" x14ac:dyDescent="0.25">
      <c r="A40" s="54" t="s">
        <v>344</v>
      </c>
      <c r="B40" s="54" t="s">
        <v>345</v>
      </c>
      <c r="C40" s="55">
        <v>0.114</v>
      </c>
      <c r="D40" s="59" t="s">
        <v>325</v>
      </c>
      <c r="E40" s="45"/>
    </row>
    <row r="41" spans="1:5" x14ac:dyDescent="0.25">
      <c r="A41" s="54" t="s">
        <v>346</v>
      </c>
      <c r="B41" s="54" t="s">
        <v>347</v>
      </c>
      <c r="C41" s="55">
        <v>18500</v>
      </c>
      <c r="D41" s="59" t="s">
        <v>348</v>
      </c>
      <c r="E41" s="45"/>
    </row>
    <row r="42" spans="1:5" x14ac:dyDescent="0.25">
      <c r="A42" s="54" t="s">
        <v>349</v>
      </c>
      <c r="B42" s="54" t="s">
        <v>350</v>
      </c>
      <c r="C42" s="55">
        <v>9200</v>
      </c>
      <c r="D42" s="59" t="s">
        <v>348</v>
      </c>
      <c r="E42" s="45"/>
    </row>
    <row r="43" spans="1:5" x14ac:dyDescent="0.25">
      <c r="A43" s="54" t="s">
        <v>351</v>
      </c>
      <c r="B43" s="54" t="s">
        <v>352</v>
      </c>
      <c r="C43" s="55">
        <v>8490</v>
      </c>
      <c r="D43" s="59" t="s">
        <v>348</v>
      </c>
      <c r="E43" s="45"/>
    </row>
    <row r="44" spans="1:5" x14ac:dyDescent="0.25">
      <c r="A44" s="54" t="s">
        <v>353</v>
      </c>
      <c r="B44" s="54" t="s">
        <v>354</v>
      </c>
      <c r="C44" s="55">
        <v>8800</v>
      </c>
      <c r="D44" s="59" t="s">
        <v>348</v>
      </c>
      <c r="E44" s="45"/>
    </row>
    <row r="45" spans="1:5" x14ac:dyDescent="0.25">
      <c r="A45" s="54" t="s">
        <v>355</v>
      </c>
      <c r="B45" s="54" t="s">
        <v>356</v>
      </c>
      <c r="C45" s="55">
        <v>9030</v>
      </c>
      <c r="D45" s="59" t="s">
        <v>348</v>
      </c>
      <c r="E45" s="4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8799A-0159-4F49-AF80-0D9833E4B3BC}">
  <sheetPr codeName="Sheet8">
    <tabColor theme="9"/>
  </sheetPr>
  <dimension ref="A1:A13"/>
  <sheetViews>
    <sheetView workbookViewId="0">
      <selection activeCell="A5" sqref="A5"/>
    </sheetView>
  </sheetViews>
  <sheetFormatPr defaultColWidth="8.7109375" defaultRowHeight="12.75" x14ac:dyDescent="0.2"/>
  <cols>
    <col min="1" max="1" width="255.7109375" style="69" bestFit="1" customWidth="1"/>
    <col min="2" max="16384" width="8.7109375" style="69"/>
  </cols>
  <sheetData>
    <row r="1" spans="1:1" ht="338.25" customHeight="1" x14ac:dyDescent="0.2">
      <c r="A1" s="101" t="s">
        <v>357</v>
      </c>
    </row>
    <row r="2" spans="1:1" ht="9.9499999999999993" customHeight="1" thickBot="1" x14ac:dyDescent="0.25"/>
    <row r="3" spans="1:1" ht="26.25" thickBot="1" x14ac:dyDescent="0.25">
      <c r="A3" s="87" t="s">
        <v>358</v>
      </c>
    </row>
    <row r="4" spans="1:1" ht="9" customHeight="1" thickBot="1" x14ac:dyDescent="0.25">
      <c r="A4" s="70"/>
    </row>
    <row r="5" spans="1:1" ht="281.25" thickBot="1" x14ac:dyDescent="0.25">
      <c r="A5" s="71" t="s">
        <v>359</v>
      </c>
    </row>
    <row r="6" spans="1:1" ht="10.5" customHeight="1" x14ac:dyDescent="0.2">
      <c r="A6" s="72"/>
    </row>
    <row r="7" spans="1:1" ht="51.95" customHeight="1" x14ac:dyDescent="0.2">
      <c r="A7" s="98"/>
    </row>
    <row r="8" spans="1:1" x14ac:dyDescent="0.2">
      <c r="A8" s="99"/>
    </row>
    <row r="9" spans="1:1" x14ac:dyDescent="0.2">
      <c r="A9" s="99"/>
    </row>
    <row r="10" spans="1:1" x14ac:dyDescent="0.2">
      <c r="A10" s="99"/>
    </row>
    <row r="11" spans="1:1" x14ac:dyDescent="0.2">
      <c r="A11" s="99"/>
    </row>
    <row r="12" spans="1:1" x14ac:dyDescent="0.2">
      <c r="A12" s="99"/>
    </row>
    <row r="13" spans="1:1" x14ac:dyDescent="0.2">
      <c r="A13" s="10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CF5137206AA54F9047F04A1ED9A955" ma:contentTypeVersion="15" ma:contentTypeDescription="Create a new document." ma:contentTypeScope="" ma:versionID="ecbedc10f469a609fa79a89664258055">
  <xsd:schema xmlns:xsd="http://www.w3.org/2001/XMLSchema" xmlns:xs="http://www.w3.org/2001/XMLSchema" xmlns:p="http://schemas.microsoft.com/office/2006/metadata/properties" xmlns:ns2="281eaae9-af46-476f-95df-3b5a625fed6a" xmlns:ns3="df7aab4f-ed4d-418d-a500-932aa0de2b82" targetNamespace="http://schemas.microsoft.com/office/2006/metadata/properties" ma:root="true" ma:fieldsID="8d29aa3961466ca75d644c58fa29f8c5" ns2:_="" ns3:_="">
    <xsd:import namespace="281eaae9-af46-476f-95df-3b5a625fed6a"/>
    <xsd:import namespace="df7aab4f-ed4d-418d-a500-932aa0de2b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a0b428575b742cdabd2d2a409bd0ccd" minOccurs="0"/>
                <xsd:element ref="ns3:TaxCatchAll"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eaae9-af46-476f-95df-3b5a625fed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a0b428575b742cdabd2d2a409bd0ccd" ma:index="13" nillable="true" ma:taxonomy="true" ma:internalName="la0b428575b742cdabd2d2a409bd0ccd" ma:taxonomyFieldName="Guidance" ma:displayName="Heading 1" ma:default="" ma:fieldId="{5a0b4285-75b7-42cd-abd2-d2a409bd0ccd}" ma:sspId="9a2263c6-9e80-4c00-8d8d-99554230c648" ma:termSetId="8ed8c9ea-7052-4c1d-a4d7-b9c10bffea6f" ma:anchorId="00000000-0000-0000-0000-000000000000"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a2263c6-9e80-4c00-8d8d-99554230c64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7aab4f-ed4d-418d-a500-932aa0de2b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6b904d-f8f6-4bf5-b45b-0dc961679bec}" ma:internalName="TaxCatchAll" ma:showField="CatchAllData" ma:web="df7aab4f-ed4d-418d-a500-932aa0de2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7aab4f-ed4d-418d-a500-932aa0de2b82" xsi:nil="true"/>
    <la0b428575b742cdabd2d2a409bd0ccd xmlns="281eaae9-af46-476f-95df-3b5a625fed6a">
      <Terms xmlns="http://schemas.microsoft.com/office/infopath/2007/PartnerControls"/>
    </la0b428575b742cdabd2d2a409bd0ccd>
    <lcf76f155ced4ddcb4097134ff3c332f xmlns="281eaae9-af46-476f-95df-3b5a625fed6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435CB8-6FB5-42E4-B67D-EFC017BD8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1eaae9-af46-476f-95df-3b5a625fed6a"/>
    <ds:schemaRef ds:uri="df7aab4f-ed4d-418d-a500-932aa0de2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68E216-5FE3-4B3B-A96F-5FD498A61ADD}">
  <ds:schemaRefs>
    <ds:schemaRef ds:uri="http://schemas.microsoft.com/office/2006/metadata/properties"/>
    <ds:schemaRef ds:uri="http://schemas.microsoft.com/office/infopath/2007/PartnerControls"/>
    <ds:schemaRef ds:uri="df7aab4f-ed4d-418d-a500-932aa0de2b82"/>
    <ds:schemaRef ds:uri="281eaae9-af46-476f-95df-3b5a625fed6a"/>
  </ds:schemaRefs>
</ds:datastoreItem>
</file>

<file path=customXml/itemProps3.xml><?xml version="1.0" encoding="utf-8"?>
<ds:datastoreItem xmlns:ds="http://schemas.openxmlformats.org/officeDocument/2006/customXml" ds:itemID="{94E7320C-178C-41A6-BD08-72CF490CA1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How to complete - NEW </vt:lpstr>
      <vt:lpstr>1. RACHP or Fire Supp.Equipment</vt:lpstr>
      <vt:lpstr>2. Electrical Switchgear</vt:lpstr>
      <vt:lpstr>3. FGas Use in Manufacturing</vt:lpstr>
      <vt:lpstr>A. Common Refrigerants</vt:lpstr>
      <vt:lpstr>B. Annex I and II F-Gases</vt:lpstr>
      <vt:lpstr>C. Annex III F-Gases</vt:lpstr>
      <vt:lpstr>D. Background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Lenihan</dc:creator>
  <cp:keywords/>
  <dc:description/>
  <cp:lastModifiedBy>Adrian Farrell</cp:lastModifiedBy>
  <cp:revision/>
  <dcterms:created xsi:type="dcterms:W3CDTF">2020-07-29T08:53:00Z</dcterms:created>
  <dcterms:modified xsi:type="dcterms:W3CDTF">2026-01-28T16:23:55Z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0x01010092CF5137206AA54F9047F04A1ED9A955</vt:lpwstr>
  </property>
  <property fmtid="{D5CDD505-2E9C-101B-9397-08002B2CF9AE}" pid="3" name="DocumentTitle">
    <vt:lpwstr>TFS Inventory ODS and F-gas Equipment</vt:lpwstr>
  </property>
  <property fmtid="{D5CDD505-2E9C-101B-9397-08002B2CF9AE}" pid="4" name="CaseNumber">
    <vt:lpwstr>LR057819</vt:lpwstr>
  </property>
  <property fmtid="{D5CDD505-2E9C-101B-9397-08002B2CF9AE}" pid="5" name="MediaServiceImageTags">
    <vt:lpwstr/>
  </property>
  <property fmtid="{D5CDD505-2E9C-101B-9397-08002B2CF9AE}" pid="6" name="Guidance">
    <vt:lpwstr/>
  </property>
</Properties>
</file>