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ir Emissions\Annual Inventory Compilation\2024data\Outputs\UNECE Reports\IIR 2026\Website\"/>
    </mc:Choice>
  </mc:AlternateContent>
  <xr:revisionPtr revIDLastSave="0" documentId="13_ncr:1_{08247586-AA49-4D93-882B-6ED5B009F9C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A" sheetId="2" r:id="rId1"/>
    <sheet name="2B" sheetId="3" r:id="rId2"/>
    <sheet name="2C " sheetId="4" r:id="rId3"/>
    <sheet name="2D" sheetId="5" r:id="rId4"/>
    <sheet name="2G_2H" sheetId="6" r:id="rId5"/>
    <sheet name="Table 4.0" sheetId="7" r:id="rId6"/>
    <sheet name="Table 4.1" sheetId="8" r:id="rId7"/>
    <sheet name="Table 4.2-4.4." sheetId="9" r:id="rId8"/>
    <sheet name="Table 4.5" sheetId="10" r:id="rId9"/>
    <sheet name="Table 4.6" sheetId="11" r:id="rId10"/>
    <sheet name="Table 4.7-4.8" sheetId="12" r:id="rId11"/>
    <sheet name="Table 4.9" sheetId="13" r:id="rId12"/>
    <sheet name="Table 4.10" sheetId="14" r:id="rId13"/>
    <sheet name="Table 4.11" sheetId="15" r:id="rId14"/>
    <sheet name="Table 4.12" sheetId="16" r:id="rId15"/>
    <sheet name="Table 4.13" sheetId="17" r:id="rId16"/>
    <sheet name="Table4.14-4.23" sheetId="18" r:id="rId17"/>
    <sheet name="Table 4.24-4.40" sheetId="19" r:id="rId18"/>
    <sheet name="4.41-4.46Food and Beverage" sheetId="20" r:id="rId19"/>
    <sheet name="Table 4.47." sheetId="21" r:id="rId20"/>
    <sheet name="Table 4.48" sheetId="22" r:id="rId21"/>
  </sheets>
  <externalReferences>
    <externalReference r:id="rId22"/>
    <externalReference r:id="rId23"/>
  </externalReferences>
  <definedNames>
    <definedName name="Activity">[1]Sheet1!$A$4:$B$23</definedName>
    <definedName name="Benzene_calculations" localSheetId="6">#REF!</definedName>
    <definedName name="Benzene_calculations" localSheetId="13">#REF!</definedName>
    <definedName name="Benzene_calculations" localSheetId="15">#REF!</definedName>
    <definedName name="Benzene_calculations" localSheetId="11">#REF!</definedName>
    <definedName name="Benzene_calculations">#REF!</definedName>
    <definedName name="Buses" localSheetId="6">#REF!</definedName>
    <definedName name="Buses" localSheetId="13">#REF!</definedName>
    <definedName name="Buses" localSheetId="15">#REF!</definedName>
    <definedName name="Buses" localSheetId="11">#REF!</definedName>
    <definedName name="Buses">#REF!</definedName>
    <definedName name="bvkm">[1]Sheet1!$A$5:$G$257</definedName>
    <definedName name="ChangeCodes">[1]Sheet1!$C$12:$AM$16</definedName>
    <definedName name="ChangeCodesFactors">[1]Sheet1!$C$19:$AM$23</definedName>
    <definedName name="CRF_CountryName">'[2]Input.Traffic Stats Movements'!$C$4</definedName>
    <definedName name="CRF_InventoryYear">'[2]Input.Traffic Stats Movements'!$C$6</definedName>
    <definedName name="CRF_Status" localSheetId="6">[1]Sheet1!#REF!</definedName>
    <definedName name="CRF_Status" localSheetId="13">[1]Sheet1!#REF!</definedName>
    <definedName name="CRF_Status" localSheetId="15">[1]Sheet1!#REF!</definedName>
    <definedName name="CRF_Status" localSheetId="11">[1]Sheet1!#REF!</definedName>
    <definedName name="CRF_Status">[1]Sheet1!#REF!</definedName>
    <definedName name="CRF_Submission">'[2]Input.Traffic Stats Movements'!$C$8</definedName>
    <definedName name="CRF_Summary1_A_Main" localSheetId="6">#REF!</definedName>
    <definedName name="CRF_Summary1_A_Main" localSheetId="13">#REF!</definedName>
    <definedName name="CRF_Summary1_A_Main" localSheetId="15">#REF!</definedName>
    <definedName name="CRF_Summary1_A_Main" localSheetId="11">#REF!</definedName>
    <definedName name="CRF_Summary1_A_Main">#REF!</definedName>
    <definedName name="CRF_Summary1_A_Range1" localSheetId="6">#REF!</definedName>
    <definedName name="CRF_Summary1_A_Range1" localSheetId="13">#REF!</definedName>
    <definedName name="CRF_Summary1_A_Range1" localSheetId="15">#REF!</definedName>
    <definedName name="CRF_Summary1_A_Range1" localSheetId="11">#REF!</definedName>
    <definedName name="CRF_Summary1_A_Range1">#REF!</definedName>
    <definedName name="CRF_Summary2_Main" localSheetId="6">#REF!</definedName>
    <definedName name="CRF_Summary2_Main" localSheetId="13">#REF!</definedName>
    <definedName name="CRF_Summary2_Main" localSheetId="15">#REF!</definedName>
    <definedName name="CRF_Summary2_Main" localSheetId="11">#REF!</definedName>
    <definedName name="CRF_Summary2_Main">#REF!</definedName>
    <definedName name="CRF_Summary2_Range1" localSheetId="6">#REF!</definedName>
    <definedName name="CRF_Summary2_Range1" localSheetId="13">#REF!</definedName>
    <definedName name="CRF_Summary2_Range1" localSheetId="15">#REF!</definedName>
    <definedName name="CRF_Summary2_Range1" localSheetId="11">#REF!</definedName>
    <definedName name="CRF_Summary2_Range1">#REF!</definedName>
    <definedName name="CRF_Table10s1_Dyn10" localSheetId="6">'[2]Input.Traffic Stats Movements'!#REF!</definedName>
    <definedName name="CRF_Table10s1_Dyn10" localSheetId="13">'[2]Input.Traffic Stats Movements'!#REF!</definedName>
    <definedName name="CRF_Table10s1_Dyn10" localSheetId="15">'[2]Input.Traffic Stats Movements'!#REF!</definedName>
    <definedName name="CRF_Table10s1_Dyn10" localSheetId="11">'[2]Input.Traffic Stats Movements'!#REF!</definedName>
    <definedName name="CRF_Table10s1_Dyn10">'[2]Input.Traffic Stats Movements'!#REF!</definedName>
    <definedName name="CRF_Table10s1_Dyn11" localSheetId="6">'[2]Input.Traffic Stats Movements'!#REF!</definedName>
    <definedName name="CRF_Table10s1_Dyn11" localSheetId="13">'[2]Input.Traffic Stats Movements'!#REF!</definedName>
    <definedName name="CRF_Table10s1_Dyn11" localSheetId="15">'[2]Input.Traffic Stats Movements'!#REF!</definedName>
    <definedName name="CRF_Table10s1_Dyn11" localSheetId="11">'[2]Input.Traffic Stats Movements'!#REF!</definedName>
    <definedName name="CRF_Table10s1_Dyn11">'[2]Input.Traffic Stats Movements'!#REF!</definedName>
    <definedName name="CRF_Table10s1_Dyn12" localSheetId="6">'[2]Input.Traffic Stats Movements'!#REF!</definedName>
    <definedName name="CRF_Table10s1_Dyn12" localSheetId="13">'[2]Input.Traffic Stats Movements'!#REF!</definedName>
    <definedName name="CRF_Table10s1_Dyn12" localSheetId="15">'[2]Input.Traffic Stats Movements'!#REF!</definedName>
    <definedName name="CRF_Table10s1_Dyn12" localSheetId="11">'[2]Input.Traffic Stats Movements'!#REF!</definedName>
    <definedName name="CRF_Table10s1_Dyn12">'[2]Input.Traffic Stats Movements'!#REF!</definedName>
    <definedName name="CRF_Table10s1_Dyn13" localSheetId="6">'[2]Input.Traffic Stats Movements'!#REF!</definedName>
    <definedName name="CRF_Table10s1_Dyn13" localSheetId="13">'[2]Input.Traffic Stats Movements'!#REF!</definedName>
    <definedName name="CRF_Table10s1_Dyn13" localSheetId="15">'[2]Input.Traffic Stats Movements'!#REF!</definedName>
    <definedName name="CRF_Table10s1_Dyn13" localSheetId="11">'[2]Input.Traffic Stats Movements'!#REF!</definedName>
    <definedName name="CRF_Table10s1_Dyn13">'[2]Input.Traffic Stats Movements'!#REF!</definedName>
    <definedName name="CRF_Table10s1_Dyn14" localSheetId="6">'[2]Input.Traffic Stats Movements'!#REF!</definedName>
    <definedName name="CRF_Table10s1_Dyn14" localSheetId="13">'[2]Input.Traffic Stats Movements'!#REF!</definedName>
    <definedName name="CRF_Table10s1_Dyn14" localSheetId="15">'[2]Input.Traffic Stats Movements'!#REF!</definedName>
    <definedName name="CRF_Table10s1_Dyn14" localSheetId="11">'[2]Input.Traffic Stats Movements'!#REF!</definedName>
    <definedName name="CRF_Table10s1_Dyn14">'[2]Input.Traffic Stats Movements'!#REF!</definedName>
    <definedName name="CRF_Table10s1_Dyn15" localSheetId="6">'[2]Input.Traffic Stats Movements'!#REF!</definedName>
    <definedName name="CRF_Table10s1_Dyn15" localSheetId="13">'[2]Input.Traffic Stats Movements'!#REF!</definedName>
    <definedName name="CRF_Table10s1_Dyn15" localSheetId="15">'[2]Input.Traffic Stats Movements'!#REF!</definedName>
    <definedName name="CRF_Table10s1_Dyn15" localSheetId="11">'[2]Input.Traffic Stats Movements'!#REF!</definedName>
    <definedName name="CRF_Table10s1_Dyn15">'[2]Input.Traffic Stats Movements'!#REF!</definedName>
    <definedName name="CRF_Table10s1_Dyn16" localSheetId="6">'[2]Input.Traffic Stats Movements'!#REF!</definedName>
    <definedName name="CRF_Table10s1_Dyn16" localSheetId="13">'[2]Input.Traffic Stats Movements'!#REF!</definedName>
    <definedName name="CRF_Table10s1_Dyn16" localSheetId="15">'[2]Input.Traffic Stats Movements'!#REF!</definedName>
    <definedName name="CRF_Table10s1_Dyn16" localSheetId="11">'[2]Input.Traffic Stats Movements'!#REF!</definedName>
    <definedName name="CRF_Table10s1_Dyn16">'[2]Input.Traffic Stats Movements'!#REF!</definedName>
    <definedName name="CRF_Table10s1_Dyn17" localSheetId="6">'[2]Input.Traffic Stats Movements'!#REF!</definedName>
    <definedName name="CRF_Table10s1_Dyn17" localSheetId="13">'[2]Input.Traffic Stats Movements'!#REF!</definedName>
    <definedName name="CRF_Table10s1_Dyn17" localSheetId="15">'[2]Input.Traffic Stats Movements'!#REF!</definedName>
    <definedName name="CRF_Table10s1_Dyn17" localSheetId="11">'[2]Input.Traffic Stats Movements'!#REF!</definedName>
    <definedName name="CRF_Table10s1_Dyn17">'[2]Input.Traffic Stats Movements'!#REF!</definedName>
    <definedName name="CRF_Table10s1_Dyn18" localSheetId="6">'[2]Input.Traffic Stats Movements'!#REF!</definedName>
    <definedName name="CRF_Table10s1_Dyn18" localSheetId="13">'[2]Input.Traffic Stats Movements'!#REF!</definedName>
    <definedName name="CRF_Table10s1_Dyn18" localSheetId="15">'[2]Input.Traffic Stats Movements'!#REF!</definedName>
    <definedName name="CRF_Table10s1_Dyn18" localSheetId="11">'[2]Input.Traffic Stats Movements'!#REF!</definedName>
    <definedName name="CRF_Table10s1_Dyn18">'[2]Input.Traffic Stats Movements'!#REF!</definedName>
    <definedName name="CRF_Table10s1_Dyn19" localSheetId="6">'[2]Input.Traffic Stats Movements'!#REF!</definedName>
    <definedName name="CRF_Table10s1_Dyn19" localSheetId="13">'[2]Input.Traffic Stats Movements'!#REF!</definedName>
    <definedName name="CRF_Table10s1_Dyn19" localSheetId="15">'[2]Input.Traffic Stats Movements'!#REF!</definedName>
    <definedName name="CRF_Table10s1_Dyn19" localSheetId="11">'[2]Input.Traffic Stats Movements'!#REF!</definedName>
    <definedName name="CRF_Table10s1_Dyn19">'[2]Input.Traffic Stats Movements'!#REF!</definedName>
    <definedName name="CRF_Table10s1_Dyn20" localSheetId="6">'[2]Input.Traffic Stats Movements'!#REF!</definedName>
    <definedName name="CRF_Table10s1_Dyn20" localSheetId="13">'[2]Input.Traffic Stats Movements'!#REF!</definedName>
    <definedName name="CRF_Table10s1_Dyn20" localSheetId="15">'[2]Input.Traffic Stats Movements'!#REF!</definedName>
    <definedName name="CRF_Table10s1_Dyn20" localSheetId="11">'[2]Input.Traffic Stats Movements'!#REF!</definedName>
    <definedName name="CRF_Table10s1_Dyn20">'[2]Input.Traffic Stats Movements'!#REF!</definedName>
    <definedName name="CRF_Table10s1_Dyn21" localSheetId="6">'[2]Input.Traffic Stats Movements'!#REF!</definedName>
    <definedName name="CRF_Table10s1_Dyn21" localSheetId="13">'[2]Input.Traffic Stats Movements'!#REF!</definedName>
    <definedName name="CRF_Table10s1_Dyn21" localSheetId="15">'[2]Input.Traffic Stats Movements'!#REF!</definedName>
    <definedName name="CRF_Table10s1_Dyn21" localSheetId="11">'[2]Input.Traffic Stats Movements'!#REF!</definedName>
    <definedName name="CRF_Table10s1_Dyn21">'[2]Input.Traffic Stats Movements'!#REF!</definedName>
    <definedName name="CRF_Table10s1_Dyn22" localSheetId="6">'[2]Input.Traffic Stats Movements'!#REF!</definedName>
    <definedName name="CRF_Table10s1_Dyn22" localSheetId="13">'[2]Input.Traffic Stats Movements'!#REF!</definedName>
    <definedName name="CRF_Table10s1_Dyn22" localSheetId="15">'[2]Input.Traffic Stats Movements'!#REF!</definedName>
    <definedName name="CRF_Table10s1_Dyn22" localSheetId="11">'[2]Input.Traffic Stats Movements'!#REF!</definedName>
    <definedName name="CRF_Table10s1_Dyn22">'[2]Input.Traffic Stats Movements'!#REF!</definedName>
    <definedName name="CRF_Title" localSheetId="6">[1]Sheet1!#REF!</definedName>
    <definedName name="CRF_Title" localSheetId="13">[1]Sheet1!#REF!</definedName>
    <definedName name="CRF_Title" localSheetId="15">[1]Sheet1!#REF!</definedName>
    <definedName name="CRF_Title" localSheetId="11">[1]Sheet1!#REF!</definedName>
    <definedName name="CRF_Title">[1]Sheet1!#REF!</definedName>
    <definedName name="Factor_data">[1]Sheet1!$C$3:$AQ$16</definedName>
    <definedName name="Factors" localSheetId="6">#REF!</definedName>
    <definedName name="Factors" localSheetId="13">#REF!</definedName>
    <definedName name="Factors" localSheetId="15">#REF!</definedName>
    <definedName name="Factors" localSheetId="11">#REF!</definedName>
    <definedName name="Factors">#REF!</definedName>
    <definedName name="FUEL_TYPE" localSheetId="6">#REF!</definedName>
    <definedName name="FUEL_TYPE" localSheetId="13">#REF!</definedName>
    <definedName name="FUEL_TYPE" localSheetId="15">#REF!</definedName>
    <definedName name="FUEL_TYPE" localSheetId="11">#REF!</definedName>
    <definedName name="FUEL_TYPE">#REF!</definedName>
    <definedName name="Heavy_Duty_Trucks" localSheetId="6">#REF!</definedName>
    <definedName name="Heavy_Duty_Trucks" localSheetId="13">#REF!</definedName>
    <definedName name="Heavy_Duty_Trucks" localSheetId="15">#REF!</definedName>
    <definedName name="Heavy_Duty_Trucks" localSheetId="11">#REF!</definedName>
    <definedName name="Heavy_Duty_Trucks">#REF!</definedName>
    <definedName name="Ireland_misc" localSheetId="6">#REF!</definedName>
    <definedName name="Ireland_misc" localSheetId="13">#REF!</definedName>
    <definedName name="Ireland_misc" localSheetId="15">#REF!</definedName>
    <definedName name="Ireland_misc" localSheetId="11">#REF!</definedName>
    <definedName name="Ireland_misc">#REF!</definedName>
    <definedName name="kTOE" localSheetId="6">#REF!</definedName>
    <definedName name="kTOE" localSheetId="13">#REF!</definedName>
    <definedName name="kTOE" localSheetId="15">#REF!</definedName>
    <definedName name="kTOE" localSheetId="11">#REF!</definedName>
    <definedName name="kTOE">#REF!</definedName>
    <definedName name="Light_Duty_Vehicles" localSheetId="6">#REF!</definedName>
    <definedName name="Light_Duty_Vehicles" localSheetId="13">#REF!</definedName>
    <definedName name="Light_Duty_Vehicles" localSheetId="15">#REF!</definedName>
    <definedName name="Light_Duty_Vehicles" localSheetId="11">#REF!</definedName>
    <definedName name="Light_Duty_Vehicles">#REF!</definedName>
    <definedName name="Motorcycles" localSheetId="6">#REF!</definedName>
    <definedName name="Motorcycles" localSheetId="13">#REF!</definedName>
    <definedName name="Motorcycles" localSheetId="15">#REF!</definedName>
    <definedName name="Motorcycles" localSheetId="11">#REF!</definedName>
    <definedName name="Motorcycles">#REF!</definedName>
    <definedName name="NFREmissions">[1]Sheet1!$D$123:$ET$227</definedName>
    <definedName name="OLE_LINK4" localSheetId="19">'Table 4.47.'!$C$6</definedName>
    <definedName name="PI_295" localSheetId="6">#REF!</definedName>
    <definedName name="PI_295" localSheetId="13">#REF!</definedName>
    <definedName name="PI_295" localSheetId="15">#REF!</definedName>
    <definedName name="PI_295" localSheetId="11">#REF!</definedName>
    <definedName name="PI_295">#REF!</definedName>
    <definedName name="PI_37" localSheetId="6">#REF!</definedName>
    <definedName name="PI_37" localSheetId="13">#REF!</definedName>
    <definedName name="PI_37" localSheetId="15">#REF!</definedName>
    <definedName name="PI_37" localSheetId="11">#REF!</definedName>
    <definedName name="PI_37">#REF!</definedName>
    <definedName name="PI_37b" localSheetId="6">#REF!</definedName>
    <definedName name="PI_37b" localSheetId="13">#REF!</definedName>
    <definedName name="PI_37b" localSheetId="15">#REF!</definedName>
    <definedName name="PI_37b" localSheetId="11">#REF!</definedName>
    <definedName name="PI_37b">#REF!</definedName>
    <definedName name="Sheet1Range2" localSheetId="6">[1]Sheet1!#REF!</definedName>
    <definedName name="Sheet1Range2" localSheetId="13">[1]Sheet1!#REF!</definedName>
    <definedName name="Sheet1Range2" localSheetId="15">[1]Sheet1!#REF!</definedName>
    <definedName name="Sheet1Range2" localSheetId="11">[1]Sheet1!#REF!</definedName>
    <definedName name="Sheet1Range2">[1]Sheet1!#REF!</definedName>
    <definedName name="Sheet36Range1" localSheetId="6">#REF!</definedName>
    <definedName name="Sheet36Range1" localSheetId="13">#REF!</definedName>
    <definedName name="Sheet36Range1" localSheetId="15">#REF!</definedName>
    <definedName name="Sheet36Range1" localSheetId="11">#REF!</definedName>
    <definedName name="Sheet36Range1">#REF!</definedName>
    <definedName name="Sheet37Range1" localSheetId="6">#REF!</definedName>
    <definedName name="Sheet37Range1" localSheetId="13">#REF!</definedName>
    <definedName name="Sheet37Range1" localSheetId="15">#REF!</definedName>
    <definedName name="Sheet37Range1" localSheetId="11">#REF!</definedName>
    <definedName name="Sheet37Range1">#REF!</definedName>
    <definedName name="Sheet37Range2" localSheetId="6">#REF!</definedName>
    <definedName name="Sheet37Range2" localSheetId="13">#REF!</definedName>
    <definedName name="Sheet37Range2" localSheetId="15">#REF!</definedName>
    <definedName name="Sheet37Range2" localSheetId="11">#REF!</definedName>
    <definedName name="Sheet37Range2">#REF!</definedName>
    <definedName name="Sheet37Range3" localSheetId="6">#REF!</definedName>
    <definedName name="Sheet37Range3" localSheetId="13">#REF!</definedName>
    <definedName name="Sheet37Range3" localSheetId="15">#REF!</definedName>
    <definedName name="Sheet37Range3" localSheetId="11">#REF!</definedName>
    <definedName name="Sheet37Range3">#REF!</definedName>
    <definedName name="Sheet37Range4" localSheetId="6">#REF!</definedName>
    <definedName name="Sheet37Range4" localSheetId="13">#REF!</definedName>
    <definedName name="Sheet37Range4" localSheetId="15">#REF!</definedName>
    <definedName name="Sheet37Range4" localSheetId="11">#REF!</definedName>
    <definedName name="Sheet37Range4">#REF!</definedName>
    <definedName name="Sheet37Range5" localSheetId="6">#REF!</definedName>
    <definedName name="Sheet37Range5" localSheetId="13">#REF!</definedName>
    <definedName name="Sheet37Range5" localSheetId="15">#REF!</definedName>
    <definedName name="Sheet37Range5" localSheetId="11">#REF!</definedName>
    <definedName name="Sheet37Range5">#REF!</definedName>
    <definedName name="Sheet37Range6" localSheetId="6">#REF!</definedName>
    <definedName name="Sheet37Range6" localSheetId="13">#REF!</definedName>
    <definedName name="Sheet37Range6" localSheetId="15">#REF!</definedName>
    <definedName name="Sheet37Range6" localSheetId="11">#REF!</definedName>
    <definedName name="Sheet37Range6">#REF!</definedName>
    <definedName name="Sheet37Range7" localSheetId="6">#REF!</definedName>
    <definedName name="Sheet37Range7" localSheetId="13">#REF!</definedName>
    <definedName name="Sheet37Range7" localSheetId="15">#REF!</definedName>
    <definedName name="Sheet37Range7" localSheetId="11">#REF!</definedName>
    <definedName name="Sheet37Range7">#REF!</definedName>
    <definedName name="Sheet37Range8" localSheetId="6">#REF!</definedName>
    <definedName name="Sheet37Range8" localSheetId="13">#REF!</definedName>
    <definedName name="Sheet37Range8" localSheetId="15">#REF!</definedName>
    <definedName name="Sheet37Range8" localSheetId="11">#REF!</definedName>
    <definedName name="Sheet37Range8">#REF!</definedName>
    <definedName name="Sheet37Range9" localSheetId="6">#REF!</definedName>
    <definedName name="Sheet37Range9" localSheetId="13">#REF!</definedName>
    <definedName name="Sheet37Range9" localSheetId="15">#REF!</definedName>
    <definedName name="Sheet37Range9" localSheetId="11">#REF!</definedName>
    <definedName name="Sheet37Range9">#REF!</definedName>
    <definedName name="Sheet38Range1" localSheetId="6">#REF!</definedName>
    <definedName name="Sheet38Range1" localSheetId="13">#REF!</definedName>
    <definedName name="Sheet38Range1" localSheetId="15">#REF!</definedName>
    <definedName name="Sheet38Range1" localSheetId="11">#REF!</definedName>
    <definedName name="Sheet38Range1">#REF!</definedName>
    <definedName name="Sheet38Range2" localSheetId="6">#REF!</definedName>
    <definedName name="Sheet38Range2" localSheetId="13">#REF!</definedName>
    <definedName name="Sheet38Range2" localSheetId="15">#REF!</definedName>
    <definedName name="Sheet38Range2" localSheetId="11">#REF!</definedName>
    <definedName name="Sheet38Range2">#REF!</definedName>
    <definedName name="Sheet38Range3" localSheetId="6">#REF!</definedName>
    <definedName name="Sheet38Range3" localSheetId="13">#REF!</definedName>
    <definedName name="Sheet38Range3" localSheetId="15">#REF!</definedName>
    <definedName name="Sheet38Range3" localSheetId="11">#REF!</definedName>
    <definedName name="Sheet38Range3">#REF!</definedName>
    <definedName name="Sheet38Range4" localSheetId="6">#REF!</definedName>
    <definedName name="Sheet38Range4" localSheetId="13">#REF!</definedName>
    <definedName name="Sheet38Range4" localSheetId="15">#REF!</definedName>
    <definedName name="Sheet38Range4" localSheetId="11">#REF!</definedName>
    <definedName name="Sheet38Range4">#REF!</definedName>
    <definedName name="Sheet38Range5" localSheetId="6">#REF!</definedName>
    <definedName name="Sheet38Range5" localSheetId="13">#REF!</definedName>
    <definedName name="Sheet38Range5" localSheetId="15">#REF!</definedName>
    <definedName name="Sheet38Range5" localSheetId="11">#REF!</definedName>
    <definedName name="Sheet38Range5">#REF!</definedName>
    <definedName name="Sheet38Range6" localSheetId="6">#REF!</definedName>
    <definedName name="Sheet38Range6" localSheetId="13">#REF!</definedName>
    <definedName name="Sheet38Range6" localSheetId="15">#REF!</definedName>
    <definedName name="Sheet38Range6" localSheetId="11">#REF!</definedName>
    <definedName name="Sheet38Range6">#REF!</definedName>
    <definedName name="Sheet38Range7" localSheetId="6">#REF!</definedName>
    <definedName name="Sheet38Range7" localSheetId="13">#REF!</definedName>
    <definedName name="Sheet38Range7" localSheetId="15">#REF!</definedName>
    <definedName name="Sheet38Range7" localSheetId="11">#REF!</definedName>
    <definedName name="Sheet38Range7">#REF!</definedName>
    <definedName name="Sheet39Range1" localSheetId="6">#REF!</definedName>
    <definedName name="Sheet39Range1" localSheetId="13">#REF!</definedName>
    <definedName name="Sheet39Range1" localSheetId="15">#REF!</definedName>
    <definedName name="Sheet39Range1" localSheetId="11">#REF!</definedName>
    <definedName name="Sheet39Range1">#REF!</definedName>
    <definedName name="Sheet39Range2" localSheetId="6">#REF!</definedName>
    <definedName name="Sheet39Range2" localSheetId="13">#REF!</definedName>
    <definedName name="Sheet39Range2" localSheetId="15">#REF!</definedName>
    <definedName name="Sheet39Range2" localSheetId="11">#REF!</definedName>
    <definedName name="Sheet39Range2">#REF!</definedName>
    <definedName name="Sheet39Range3" localSheetId="6">#REF!</definedName>
    <definedName name="Sheet39Range3" localSheetId="13">#REF!</definedName>
    <definedName name="Sheet39Range3" localSheetId="15">#REF!</definedName>
    <definedName name="Sheet39Range3" localSheetId="11">#REF!</definedName>
    <definedName name="Sheet39Range3">#REF!</definedName>
    <definedName name="Sheet39Range4" localSheetId="6">#REF!</definedName>
    <definedName name="Sheet39Range4" localSheetId="13">#REF!</definedName>
    <definedName name="Sheet39Range4" localSheetId="15">#REF!</definedName>
    <definedName name="Sheet39Range4" localSheetId="11">#REF!</definedName>
    <definedName name="Sheet39Range4">#REF!</definedName>
    <definedName name="Sheet39Range5" localSheetId="6">#REF!</definedName>
    <definedName name="Sheet39Range5" localSheetId="13">#REF!</definedName>
    <definedName name="Sheet39Range5" localSheetId="15">#REF!</definedName>
    <definedName name="Sheet39Range5" localSheetId="11">#REF!</definedName>
    <definedName name="Sheet39Range5">#REF!</definedName>
    <definedName name="Sheet40Range1" localSheetId="6">#REF!</definedName>
    <definedName name="Sheet40Range1" localSheetId="13">#REF!</definedName>
    <definedName name="Sheet40Range1" localSheetId="15">#REF!</definedName>
    <definedName name="Sheet40Range1" localSheetId="11">#REF!</definedName>
    <definedName name="Sheet40Range1">#REF!</definedName>
    <definedName name="Sheet40Range2" localSheetId="6">#REF!</definedName>
    <definedName name="Sheet40Range2" localSheetId="13">#REF!</definedName>
    <definedName name="Sheet40Range2" localSheetId="15">#REF!</definedName>
    <definedName name="Sheet40Range2" localSheetId="11">#REF!</definedName>
    <definedName name="Sheet40Range2">#REF!</definedName>
    <definedName name="Sheet40Range3" localSheetId="6">#REF!</definedName>
    <definedName name="Sheet40Range3" localSheetId="13">#REF!</definedName>
    <definedName name="Sheet40Range3" localSheetId="15">#REF!</definedName>
    <definedName name="Sheet40Range3" localSheetId="11">#REF!</definedName>
    <definedName name="Sheet40Range3">#REF!</definedName>
    <definedName name="Sheet40Range4" localSheetId="6">#REF!</definedName>
    <definedName name="Sheet40Range4" localSheetId="13">#REF!</definedName>
    <definedName name="Sheet40Range4" localSheetId="15">#REF!</definedName>
    <definedName name="Sheet40Range4" localSheetId="11">#REF!</definedName>
    <definedName name="Sheet40Range4">#REF!</definedName>
    <definedName name="Sheet40Range5" localSheetId="6">#REF!</definedName>
    <definedName name="Sheet40Range5" localSheetId="13">#REF!</definedName>
    <definedName name="Sheet40Range5" localSheetId="15">#REF!</definedName>
    <definedName name="Sheet40Range5" localSheetId="11">#REF!</definedName>
    <definedName name="Sheet40Range5">#REF!</definedName>
    <definedName name="Sheet40Range6" localSheetId="6">#REF!</definedName>
    <definedName name="Sheet40Range6" localSheetId="13">#REF!</definedName>
    <definedName name="Sheet40Range6" localSheetId="15">#REF!</definedName>
    <definedName name="Sheet40Range6" localSheetId="11">#REF!</definedName>
    <definedName name="Sheet40Range6">#REF!</definedName>
    <definedName name="Sheet40Range7" localSheetId="6">#REF!</definedName>
    <definedName name="Sheet40Range7" localSheetId="13">#REF!</definedName>
    <definedName name="Sheet40Range7" localSheetId="15">#REF!</definedName>
    <definedName name="Sheet40Range7" localSheetId="11">#REF!</definedName>
    <definedName name="Sheet40Range7">#REF!</definedName>
    <definedName name="Sheet41Range1" localSheetId="6">#REF!</definedName>
    <definedName name="Sheet41Range1" localSheetId="13">#REF!</definedName>
    <definedName name="Sheet41Range1" localSheetId="15">#REF!</definedName>
    <definedName name="Sheet41Range1" localSheetId="11">#REF!</definedName>
    <definedName name="Sheet41Range1">#REF!</definedName>
    <definedName name="Sheet41Range2" localSheetId="6">#REF!</definedName>
    <definedName name="Sheet41Range2" localSheetId="13">#REF!</definedName>
    <definedName name="Sheet41Range2" localSheetId="15">#REF!</definedName>
    <definedName name="Sheet41Range2" localSheetId="11">#REF!</definedName>
    <definedName name="Sheet41Range2">#REF!</definedName>
    <definedName name="Sheet51Range3" localSheetId="6">[1]Sheet1!#REF!</definedName>
    <definedName name="Sheet51Range3" localSheetId="13">[1]Sheet1!#REF!</definedName>
    <definedName name="Sheet51Range3" localSheetId="15">[1]Sheet1!#REF!</definedName>
    <definedName name="Sheet51Range3" localSheetId="11">[1]Sheet1!#REF!</definedName>
    <definedName name="Sheet51Range3">[1]Sheet1!#REF!</definedName>
    <definedName name="Sheet8Range2" localSheetId="6">[1]Sheet1!#REF!</definedName>
    <definedName name="Sheet8Range2" localSheetId="13">[1]Sheet1!#REF!</definedName>
    <definedName name="Sheet8Range2" localSheetId="15">[1]Sheet1!#REF!</definedName>
    <definedName name="Sheet8Range2" localSheetId="11">[1]Sheet1!#REF!</definedName>
    <definedName name="Sheet8Range2">[1]Sheet1!#REF!</definedName>
    <definedName name="SourceNo" localSheetId="6">[1]Sheet1!#REF!</definedName>
    <definedName name="SourceNo" localSheetId="13">[1]Sheet1!#REF!</definedName>
    <definedName name="SourceNo" localSheetId="15">[1]Sheet1!#REF!</definedName>
    <definedName name="SourceNo" localSheetId="11">[1]Sheet1!#REF!</definedName>
    <definedName name="SourceNo">[1]Sheet1!#REF!</definedName>
    <definedName name="Timeseries" localSheetId="6">#REF!</definedName>
    <definedName name="Timeseries" localSheetId="13">#REF!</definedName>
    <definedName name="Timeseries" localSheetId="15">#REF!</definedName>
    <definedName name="Timeseries" localSheetId="11">#REF!</definedName>
    <definedName name="Timeseries">#REF!</definedName>
    <definedName name="Tonnes" localSheetId="6">#REF!</definedName>
    <definedName name="Tonnes" localSheetId="13">#REF!</definedName>
    <definedName name="Tonnes" localSheetId="15">#REF!</definedName>
    <definedName name="Tonnes" localSheetId="11">#REF!</definedName>
    <definedName name="Tonnes">#REF!</definedName>
    <definedName name="zn">[1]Sheet1!$E$1:$K$65536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20" i="4" l="1"/>
  <c r="AM7" i="4" l="1"/>
  <c r="AM8" i="4"/>
  <c r="AM9" i="4"/>
  <c r="AM10" i="4"/>
  <c r="AM11" i="4"/>
  <c r="AM12" i="4"/>
  <c r="AM13" i="4"/>
  <c r="AM14" i="4"/>
  <c r="AM15" i="4"/>
  <c r="AM16" i="4"/>
  <c r="AM20" i="4"/>
  <c r="AM24" i="4"/>
  <c r="AK15" i="12"/>
  <c r="AK16" i="12"/>
  <c r="AK17" i="12"/>
  <c r="AJ15" i="12" l="1"/>
  <c r="AL7" i="4"/>
  <c r="AL8" i="4"/>
  <c r="AL9" i="4"/>
  <c r="AL10" i="4"/>
  <c r="AL11" i="4"/>
  <c r="AL12" i="4"/>
  <c r="AL13" i="4"/>
  <c r="AL14" i="4"/>
  <c r="AL15" i="4"/>
  <c r="AL16" i="4"/>
  <c r="AL20" i="4"/>
  <c r="AL24" i="4"/>
  <c r="D16" i="12"/>
  <c r="E16" i="12"/>
  <c r="F16" i="12"/>
  <c r="G17" i="12"/>
  <c r="H17" i="12"/>
  <c r="I17" i="12"/>
  <c r="J15" i="12"/>
  <c r="K16" i="12"/>
  <c r="L15" i="12"/>
  <c r="M15" i="12"/>
  <c r="N16" i="12"/>
  <c r="O17" i="12"/>
  <c r="P17" i="12"/>
  <c r="Q17" i="12"/>
  <c r="R16" i="12"/>
  <c r="S16" i="12"/>
  <c r="T16" i="12"/>
  <c r="U15" i="12"/>
  <c r="V15" i="12"/>
  <c r="W17" i="12"/>
  <c r="X16" i="12"/>
  <c r="Y17" i="12"/>
  <c r="Z17" i="12"/>
  <c r="AA17" i="12"/>
  <c r="AB15" i="12"/>
  <c r="AC15" i="12"/>
  <c r="AD15" i="12"/>
  <c r="AE16" i="12"/>
  <c r="AF15" i="12"/>
  <c r="AG17" i="12"/>
  <c r="AH17" i="12"/>
  <c r="AI15" i="12"/>
  <c r="K15" i="12"/>
  <c r="AH15" i="12"/>
  <c r="L16" i="12"/>
  <c r="J17" i="12"/>
  <c r="K17" i="12"/>
  <c r="L17" i="12"/>
  <c r="M17" i="12"/>
  <c r="V17" i="12"/>
  <c r="AC17" i="12" l="1"/>
  <c r="G15" i="12"/>
  <c r="F15" i="12"/>
  <c r="E15" i="12"/>
  <c r="AH16" i="12"/>
  <c r="S15" i="12"/>
  <c r="M16" i="12"/>
  <c r="AI16" i="12"/>
  <c r="AI17" i="12"/>
  <c r="AD17" i="12"/>
  <c r="AA15" i="12"/>
  <c r="F17" i="12"/>
  <c r="Z15" i="12"/>
  <c r="E17" i="12"/>
  <c r="Y15" i="12"/>
  <c r="AJ17" i="12"/>
  <c r="AJ16" i="12"/>
  <c r="D17" i="12"/>
  <c r="R15" i="12"/>
  <c r="Q15" i="12"/>
  <c r="Z16" i="12"/>
  <c r="U16" i="12"/>
  <c r="T15" i="12"/>
  <c r="H15" i="12"/>
  <c r="U17" i="12"/>
  <c r="S17" i="12"/>
  <c r="AD16" i="12"/>
  <c r="J16" i="12"/>
  <c r="R17" i="12"/>
  <c r="AC16" i="12"/>
  <c r="P15" i="12"/>
  <c r="D15" i="12"/>
  <c r="N17" i="12"/>
  <c r="AB16" i="12"/>
  <c r="O15" i="12"/>
  <c r="T17" i="12"/>
  <c r="AA16" i="12"/>
  <c r="N15" i="12"/>
  <c r="AB17" i="12"/>
  <c r="I15" i="12"/>
  <c r="I16" i="12"/>
  <c r="AG15" i="12"/>
  <c r="Q16" i="12"/>
  <c r="Y16" i="12"/>
  <c r="P16" i="12"/>
  <c r="H16" i="12"/>
  <c r="AE15" i="12"/>
  <c r="W15" i="12"/>
  <c r="AG16" i="12"/>
  <c r="AF17" i="12"/>
  <c r="X17" i="12"/>
  <c r="AF16" i="12"/>
  <c r="W16" i="12"/>
  <c r="O16" i="12"/>
  <c r="G16" i="12"/>
  <c r="AE17" i="12"/>
  <c r="V16" i="12"/>
  <c r="X15" i="12"/>
  <c r="C17" i="12" l="1"/>
  <c r="AK7" i="4"/>
  <c r="AK8" i="4"/>
  <c r="AK9" i="4"/>
  <c r="AK10" i="4"/>
  <c r="AK11" i="4"/>
  <c r="AK12" i="4"/>
  <c r="AK13" i="4"/>
  <c r="AK14" i="4"/>
  <c r="AK15" i="4"/>
  <c r="AK16" i="4"/>
  <c r="AK20" i="4"/>
  <c r="AK24" i="4"/>
  <c r="K99" i="5"/>
  <c r="J99" i="5" s="1"/>
  <c r="I99" i="5" s="1"/>
  <c r="H99" i="5" s="1"/>
  <c r="G99" i="5" s="1"/>
  <c r="F99" i="5" s="1"/>
  <c r="E99" i="5" s="1"/>
  <c r="C16" i="12" l="1"/>
  <c r="C15" i="12"/>
  <c r="G87" i="5" l="1"/>
  <c r="F87" i="5" s="1"/>
  <c r="E87" i="5" s="1"/>
  <c r="AJ20" i="4" l="1"/>
  <c r="AJ24" i="4"/>
  <c r="AJ7" i="4"/>
  <c r="AJ8" i="4"/>
  <c r="AJ9" i="4"/>
  <c r="AJ10" i="4"/>
  <c r="AJ11" i="4"/>
  <c r="AJ12" i="4"/>
  <c r="AJ13" i="4"/>
  <c r="AJ14" i="4"/>
  <c r="AJ15" i="4"/>
  <c r="AJ16" i="4"/>
  <c r="M20" i="4" l="1"/>
  <c r="N20" i="4" s="1"/>
  <c r="O20" i="4" s="1"/>
  <c r="P20" i="4" s="1"/>
  <c r="R20" i="4" s="1"/>
  <c r="S20" i="4" s="1"/>
  <c r="T20" i="4" s="1"/>
  <c r="U20" i="4" s="1"/>
  <c r="V20" i="4" s="1"/>
  <c r="W20" i="4" s="1"/>
  <c r="X20" i="4" s="1"/>
  <c r="Y20" i="4" s="1"/>
  <c r="Z20" i="4" s="1"/>
  <c r="AA20" i="4" s="1"/>
  <c r="AB20" i="4" s="1"/>
  <c r="AC20" i="4" s="1"/>
  <c r="AD20" i="4" s="1"/>
  <c r="AE20" i="4" s="1"/>
  <c r="AF20" i="4" s="1"/>
  <c r="AG20" i="4" s="1"/>
  <c r="AH20" i="4" s="1"/>
  <c r="AI20" i="4" s="1"/>
  <c r="W24" i="4" l="1"/>
  <c r="X24" i="4" s="1"/>
  <c r="Y24" i="4" s="1"/>
  <c r="Z24" i="4" s="1"/>
  <c r="AA24" i="4" s="1"/>
  <c r="AB24" i="4" s="1"/>
  <c r="AC24" i="4" s="1"/>
  <c r="AD24" i="4" s="1"/>
  <c r="AE24" i="4" s="1"/>
  <c r="AF24" i="4" s="1"/>
  <c r="AG24" i="4" s="1"/>
  <c r="AH24" i="4" s="1"/>
  <c r="AI24" i="4" s="1"/>
  <c r="S16" i="4" l="1"/>
  <c r="T16" i="4" s="1"/>
  <c r="U16" i="4" s="1"/>
  <c r="V16" i="4" s="1"/>
  <c r="W16" i="4" s="1"/>
  <c r="X16" i="4" s="1"/>
  <c r="Y16" i="4" s="1"/>
  <c r="Z16" i="4" s="1"/>
  <c r="AA16" i="4" s="1"/>
  <c r="AB16" i="4" s="1"/>
  <c r="AC16" i="4" s="1"/>
  <c r="AD16" i="4" s="1"/>
  <c r="AE16" i="4" s="1"/>
  <c r="AF16" i="4" s="1"/>
  <c r="AG16" i="4" s="1"/>
  <c r="AH16" i="4" s="1"/>
  <c r="AI16" i="4" s="1"/>
  <c r="S15" i="4" l="1"/>
  <c r="T15" i="4" s="1"/>
  <c r="U15" i="4" s="1"/>
  <c r="V15" i="4" s="1"/>
  <c r="W15" i="4" s="1"/>
  <c r="X15" i="4" s="1"/>
  <c r="Y15" i="4" s="1"/>
  <c r="Z15" i="4" s="1"/>
  <c r="AA15" i="4" s="1"/>
  <c r="AB15" i="4" s="1"/>
  <c r="AC15" i="4" s="1"/>
  <c r="AD15" i="4" s="1"/>
  <c r="AE15" i="4" s="1"/>
  <c r="AF15" i="4" s="1"/>
  <c r="AG15" i="4" s="1"/>
  <c r="AH15" i="4" s="1"/>
  <c r="AI15" i="4" s="1"/>
  <c r="S14" i="4"/>
  <c r="T14" i="4" s="1"/>
  <c r="U14" i="4" s="1"/>
  <c r="V14" i="4" s="1"/>
  <c r="W14" i="4" s="1"/>
  <c r="X14" i="4" s="1"/>
  <c r="Y14" i="4" s="1"/>
  <c r="Z14" i="4" s="1"/>
  <c r="AA14" i="4" s="1"/>
  <c r="AB14" i="4" s="1"/>
  <c r="AC14" i="4" s="1"/>
  <c r="AD14" i="4" s="1"/>
  <c r="AE14" i="4" s="1"/>
  <c r="AF14" i="4" s="1"/>
  <c r="AG14" i="4" s="1"/>
  <c r="AH14" i="4" s="1"/>
  <c r="AI14" i="4" s="1"/>
  <c r="S13" i="4"/>
  <c r="T13" i="4" s="1"/>
  <c r="U13" i="4" s="1"/>
  <c r="V13" i="4" s="1"/>
  <c r="W13" i="4" s="1"/>
  <c r="X13" i="4" s="1"/>
  <c r="Y13" i="4" s="1"/>
  <c r="Z13" i="4" s="1"/>
  <c r="AA13" i="4" s="1"/>
  <c r="AB13" i="4" s="1"/>
  <c r="AC13" i="4" s="1"/>
  <c r="AD13" i="4" s="1"/>
  <c r="AE13" i="4" s="1"/>
  <c r="AF13" i="4" s="1"/>
  <c r="AG13" i="4" s="1"/>
  <c r="AH13" i="4" s="1"/>
  <c r="AI13" i="4" s="1"/>
  <c r="S12" i="4"/>
  <c r="T12" i="4" s="1"/>
  <c r="U12" i="4" s="1"/>
  <c r="V12" i="4" s="1"/>
  <c r="W12" i="4" s="1"/>
  <c r="X12" i="4" s="1"/>
  <c r="Y12" i="4" s="1"/>
  <c r="Z12" i="4" s="1"/>
  <c r="AA12" i="4" s="1"/>
  <c r="AB12" i="4" s="1"/>
  <c r="AC12" i="4" s="1"/>
  <c r="AD12" i="4" s="1"/>
  <c r="AE12" i="4" s="1"/>
  <c r="AF12" i="4" s="1"/>
  <c r="AG12" i="4" s="1"/>
  <c r="AH12" i="4" s="1"/>
  <c r="AI12" i="4" s="1"/>
  <c r="S11" i="4"/>
  <c r="T11" i="4" s="1"/>
  <c r="U11" i="4" s="1"/>
  <c r="V11" i="4" s="1"/>
  <c r="W11" i="4" s="1"/>
  <c r="X11" i="4" s="1"/>
  <c r="Y11" i="4" s="1"/>
  <c r="Z11" i="4" s="1"/>
  <c r="AA11" i="4" s="1"/>
  <c r="AB11" i="4" s="1"/>
  <c r="AC11" i="4" s="1"/>
  <c r="AD11" i="4" s="1"/>
  <c r="AE11" i="4" s="1"/>
  <c r="AF11" i="4" s="1"/>
  <c r="AG11" i="4" s="1"/>
  <c r="AH11" i="4" s="1"/>
  <c r="AI11" i="4" s="1"/>
  <c r="S10" i="4"/>
  <c r="T10" i="4" s="1"/>
  <c r="U10" i="4" s="1"/>
  <c r="V10" i="4" s="1"/>
  <c r="W10" i="4" s="1"/>
  <c r="X10" i="4" s="1"/>
  <c r="Y10" i="4" s="1"/>
  <c r="Z10" i="4" s="1"/>
  <c r="AA10" i="4" s="1"/>
  <c r="AB10" i="4" s="1"/>
  <c r="AC10" i="4" s="1"/>
  <c r="AD10" i="4" s="1"/>
  <c r="AE10" i="4" s="1"/>
  <c r="AF10" i="4" s="1"/>
  <c r="AG10" i="4" s="1"/>
  <c r="AH10" i="4" s="1"/>
  <c r="AI10" i="4" s="1"/>
  <c r="S9" i="4"/>
  <c r="T9" i="4" s="1"/>
  <c r="U9" i="4" s="1"/>
  <c r="V9" i="4" s="1"/>
  <c r="W9" i="4" s="1"/>
  <c r="X9" i="4" s="1"/>
  <c r="Y9" i="4" s="1"/>
  <c r="Z9" i="4" s="1"/>
  <c r="AA9" i="4" s="1"/>
  <c r="AB9" i="4" s="1"/>
  <c r="AC9" i="4" s="1"/>
  <c r="AD9" i="4" s="1"/>
  <c r="AE9" i="4" s="1"/>
  <c r="AF9" i="4" s="1"/>
  <c r="AG9" i="4" s="1"/>
  <c r="AH9" i="4" s="1"/>
  <c r="AI9" i="4" s="1"/>
  <c r="S8" i="4"/>
  <c r="T8" i="4" s="1"/>
  <c r="U8" i="4" s="1"/>
  <c r="V8" i="4" s="1"/>
  <c r="W8" i="4" s="1"/>
  <c r="X8" i="4" s="1"/>
  <c r="Y8" i="4" s="1"/>
  <c r="Z8" i="4" s="1"/>
  <c r="AA8" i="4" s="1"/>
  <c r="AB8" i="4" s="1"/>
  <c r="AC8" i="4" s="1"/>
  <c r="AD8" i="4" s="1"/>
  <c r="AE8" i="4" s="1"/>
  <c r="AF8" i="4" s="1"/>
  <c r="AG8" i="4" s="1"/>
  <c r="AH8" i="4" s="1"/>
  <c r="AI8" i="4" s="1"/>
  <c r="S7" i="4"/>
  <c r="T7" i="4" s="1"/>
  <c r="U7" i="4" s="1"/>
  <c r="V7" i="4" s="1"/>
  <c r="W7" i="4" s="1"/>
  <c r="X7" i="4" s="1"/>
  <c r="Y7" i="4" s="1"/>
  <c r="Z7" i="4" s="1"/>
  <c r="AA7" i="4" s="1"/>
  <c r="AB7" i="4" s="1"/>
  <c r="AC7" i="4" s="1"/>
  <c r="AD7" i="4" s="1"/>
  <c r="AE7" i="4" s="1"/>
  <c r="AF7" i="4" s="1"/>
  <c r="AG7" i="4" s="1"/>
  <c r="AH7" i="4" s="1"/>
  <c r="AI7" i="4" s="1"/>
</calcChain>
</file>

<file path=xl/sharedStrings.xml><?xml version="1.0" encoding="utf-8"?>
<sst xmlns="http://schemas.openxmlformats.org/spreadsheetml/2006/main" count="2089" uniqueCount="348">
  <si>
    <t>Emission Factors</t>
  </si>
  <si>
    <t>Code</t>
  </si>
  <si>
    <t>Name</t>
  </si>
  <si>
    <t>NFR Source Category</t>
  </si>
  <si>
    <t xml:space="preserve">2A </t>
  </si>
  <si>
    <t>Mineral Products</t>
  </si>
  <si>
    <t>Construction and demolition (2A5b)</t>
  </si>
  <si>
    <t>Pollutant</t>
  </si>
  <si>
    <t>Unit</t>
  </si>
  <si>
    <t>Reference</t>
  </si>
  <si>
    <t>PCDD/F (I-TEQ)</t>
  </si>
  <si>
    <t>μg I-TEQ / t</t>
  </si>
  <si>
    <r>
      <t xml:space="preserve"> PM</t>
    </r>
    <r>
      <rPr>
        <b/>
        <vertAlign val="subscript"/>
        <sz val="11"/>
        <color theme="1"/>
        <rFont val="Calibri"/>
        <family val="2"/>
        <scheme val="minor"/>
      </rPr>
      <t>2.5</t>
    </r>
  </si>
  <si>
    <t>PM10</t>
  </si>
  <si>
    <t>TSP</t>
  </si>
  <si>
    <t>PCBs</t>
  </si>
  <si>
    <t>Bungalow</t>
  </si>
  <si>
    <t xml:space="preserve"> (kg m2/year)</t>
  </si>
  <si>
    <t>Glass Production (2A3)</t>
  </si>
  <si>
    <t>House Detached</t>
  </si>
  <si>
    <t>House Smi-detached</t>
  </si>
  <si>
    <t>House terraced</t>
  </si>
  <si>
    <t>UNEP Toolkit (2013)</t>
  </si>
  <si>
    <t>Flat/Apartment</t>
  </si>
  <si>
    <t>Glass Production (2A3) - Lead crystal</t>
  </si>
  <si>
    <t>Non-Residential</t>
  </si>
  <si>
    <t>Roads</t>
  </si>
  <si>
    <t>g/t</t>
  </si>
  <si>
    <t>BC</t>
  </si>
  <si>
    <t>Pb</t>
  </si>
  <si>
    <t>Ni</t>
  </si>
  <si>
    <t>NAEI, 2003</t>
  </si>
  <si>
    <t>Zn</t>
  </si>
  <si>
    <t>g / t</t>
  </si>
  <si>
    <t>Glass Production (2A3) - Container</t>
  </si>
  <si>
    <t>As</t>
  </si>
  <si>
    <t>Cd</t>
  </si>
  <si>
    <t>Cr</t>
  </si>
  <si>
    <t>Se</t>
  </si>
  <si>
    <t>Glass Production (2A3) - Glass wool</t>
  </si>
  <si>
    <t>Cu</t>
  </si>
  <si>
    <t>Hg</t>
  </si>
  <si>
    <t>Bricks and Ceramic Production (2A6)</t>
  </si>
  <si>
    <t>URS Dames and Moore (2000) &amp; UNEP Toolkit (2013)</t>
  </si>
  <si>
    <t>Asphalt Production (2A6)</t>
  </si>
  <si>
    <t>Quarrying and mining of minerals other than coal (2A5a)</t>
  </si>
  <si>
    <t>Storage handling and transport of mineral products (2A5c)</t>
  </si>
  <si>
    <t>Industrial Processes</t>
  </si>
  <si>
    <t>2B</t>
  </si>
  <si>
    <t>Chemical Industry</t>
  </si>
  <si>
    <t>Nitric Acid Production (2B2)</t>
  </si>
  <si>
    <t>kg / t</t>
  </si>
  <si>
    <t>Plant specific</t>
  </si>
  <si>
    <t>2C</t>
  </si>
  <si>
    <t>Metal Production</t>
  </si>
  <si>
    <t>Iron and Steel Production (2C1)</t>
  </si>
  <si>
    <t xml:space="preserve">g I-TEQ / kt </t>
  </si>
  <si>
    <t>Ferroalloys production (2C2)</t>
  </si>
  <si>
    <t>HCB</t>
  </si>
  <si>
    <t xml:space="preserve">g / t </t>
  </si>
  <si>
    <t>UNECE Guidebook</t>
  </si>
  <si>
    <t>Aluminium Production (2C3)</t>
  </si>
  <si>
    <t>UK NAEI</t>
  </si>
  <si>
    <t>g/kgfluid</t>
  </si>
  <si>
    <t>μg I-TEQ / kg PCB</t>
  </si>
  <si>
    <t>Dyke (1997)</t>
  </si>
  <si>
    <t>g/capita/year</t>
  </si>
  <si>
    <t>UNECE Guidebook (2000)</t>
  </si>
  <si>
    <t xml:space="preserve">2D </t>
  </si>
  <si>
    <t>Solvent and product use</t>
  </si>
  <si>
    <t>Domestic Solvent use including fungicides (2D3a) NMVOC</t>
  </si>
  <si>
    <t>Category</t>
  </si>
  <si>
    <t xml:space="preserve">Household products (aerosol) </t>
  </si>
  <si>
    <t>g/person</t>
  </si>
  <si>
    <t xml:space="preserve">Household (cleaning) Products -Non aerosol </t>
  </si>
  <si>
    <t xml:space="preserve">Car Care Products- Aerosol </t>
  </si>
  <si>
    <t xml:space="preserve">Car Care Products-Non Aerosol  </t>
  </si>
  <si>
    <t xml:space="preserve">Cosmetics and toiletries-Aerosol  </t>
  </si>
  <si>
    <t xml:space="preserve">Cosmetics and toiletries-Non Aerosol  </t>
  </si>
  <si>
    <t xml:space="preserve">DIY/Buildings-Adhesives </t>
  </si>
  <si>
    <t xml:space="preserve">DIY/Buildings-Paint thinner </t>
  </si>
  <si>
    <t xml:space="preserve">DIY/Buildings-Paint and varnish remover </t>
  </si>
  <si>
    <t xml:space="preserve">DIY/Buildings-Sealants &amp; Filling Agents </t>
  </si>
  <si>
    <t xml:space="preserve">Pharmaceutical Products </t>
  </si>
  <si>
    <t xml:space="preserve">Pesticides </t>
  </si>
  <si>
    <t>NMVOC</t>
  </si>
  <si>
    <t>Road paving with Asphalt (2D3b)</t>
  </si>
  <si>
    <t>PM2.5</t>
  </si>
  <si>
    <t>Paint application; vehicle refinishing (2D3d)</t>
  </si>
  <si>
    <t>Thinner /Prepartory and Cleaning</t>
  </si>
  <si>
    <t>g/L</t>
  </si>
  <si>
    <t>CS</t>
  </si>
  <si>
    <t xml:space="preserve">Body filler </t>
  </si>
  <si>
    <t xml:space="preserve">Top Coat </t>
  </si>
  <si>
    <t xml:space="preserve">Primer </t>
  </si>
  <si>
    <t>Paint application; Decorative paints Solvent &amp; Water based (2D3d) (NMVOC)</t>
  </si>
  <si>
    <t>Interior matt walls and ceilings (water based)</t>
  </si>
  <si>
    <t>Interior glossy walls and ceilings (water based)</t>
  </si>
  <si>
    <t>Exterior walls of mineral substrate (water based)</t>
  </si>
  <si>
    <t>Interior/exterior trim and cladding paints for wood and metal (water based)</t>
  </si>
  <si>
    <t>Primers (water based)</t>
  </si>
  <si>
    <t>Interior matt walls and ceilings (solvent based)</t>
  </si>
  <si>
    <t>Interior glossy walls and ceilings (solvent based)</t>
  </si>
  <si>
    <t>Exterior walls of mineral substrate (solvent based)</t>
  </si>
  <si>
    <t>Interior/exterior trim and cladding paints for wood and metal (solvent based)</t>
  </si>
  <si>
    <t>Primers (solvent based)</t>
  </si>
  <si>
    <t>Paint application; Marine (2D3d) (NMVOC)</t>
  </si>
  <si>
    <t>Anti Fouling Emission Factor g/L</t>
  </si>
  <si>
    <t>Top Coat Emission Factor &amp; Primer Emission Factor g/L</t>
  </si>
  <si>
    <t>Degreasing (2D3e)</t>
  </si>
  <si>
    <t>g/kg</t>
  </si>
  <si>
    <t>Preservation of Wood (2D3i)</t>
  </si>
  <si>
    <t>Benzo(a)pyrene</t>
  </si>
  <si>
    <t>mg/kg</t>
  </si>
  <si>
    <t>Benzo(b)fluoranthene</t>
  </si>
  <si>
    <t>Benzo(k)fluoranthene</t>
  </si>
  <si>
    <t>Indeno(1,2,3-cd)pyrene</t>
  </si>
  <si>
    <t>Fat Edible and non edible oil extraction (2D3i)</t>
  </si>
  <si>
    <t>Industrial Adhesive usage (2D3i)</t>
  </si>
  <si>
    <t>Fireworks (2G)</t>
  </si>
  <si>
    <t>NOx</t>
  </si>
  <si>
    <t>SO2</t>
  </si>
  <si>
    <t>CO</t>
  </si>
  <si>
    <t>Tobacco (2G)</t>
  </si>
  <si>
    <t>NH3</t>
  </si>
  <si>
    <t xml:space="preserve">g/kg </t>
  </si>
  <si>
    <t>%of PM2.5</t>
  </si>
  <si>
    <t>PCDD/F</t>
  </si>
  <si>
    <t>μg I-TEQ/Mg</t>
  </si>
  <si>
    <t>Bread Baking (2H2) (NMVOC)</t>
  </si>
  <si>
    <t>Bread</t>
  </si>
  <si>
    <t>kg/t</t>
  </si>
  <si>
    <t>Baking Goods</t>
  </si>
  <si>
    <t>Alcohol production (2H2) (NMVOC)</t>
  </si>
  <si>
    <t>Production of Beer</t>
  </si>
  <si>
    <t>kg/hL</t>
  </si>
  <si>
    <t>Production of Spirits</t>
  </si>
  <si>
    <t>Meat/fish frying/curing  (2H2) (NMVOC)</t>
  </si>
  <si>
    <t xml:space="preserve">Coffee roasting (2H2) </t>
  </si>
  <si>
    <t xml:space="preserve">Animal feedstock (2H2) </t>
  </si>
  <si>
    <t>Leakage from Electrical Equipment (2L)</t>
  </si>
  <si>
    <t>UK NAEI (2006)</t>
  </si>
  <si>
    <t>Fragmentisers &amp; Shredders (2L)</t>
  </si>
  <si>
    <r>
      <t>PM</t>
    </r>
    <r>
      <rPr>
        <b/>
        <vertAlign val="subscript"/>
        <sz val="11"/>
        <color theme="1"/>
        <rFont val="Calibri"/>
        <family val="2"/>
        <scheme val="minor"/>
      </rPr>
      <t>10</t>
    </r>
  </si>
  <si>
    <t>B(a)p</t>
  </si>
  <si>
    <t>B(k)F</t>
  </si>
  <si>
    <t>kg/Mt</t>
  </si>
  <si>
    <t>NO</t>
  </si>
  <si>
    <t>Black Carbon</t>
  </si>
  <si>
    <r>
      <t>NO</t>
    </r>
    <r>
      <rPr>
        <vertAlign val="subscript"/>
        <sz val="11"/>
        <rFont val="Calibri"/>
        <family val="2"/>
        <scheme val="minor"/>
      </rPr>
      <t>x</t>
    </r>
  </si>
  <si>
    <r>
      <t>PM</t>
    </r>
    <r>
      <rPr>
        <vertAlign val="subscript"/>
        <sz val="11"/>
        <rFont val="Calibri"/>
        <family val="2"/>
        <scheme val="minor"/>
      </rPr>
      <t>10</t>
    </r>
  </si>
  <si>
    <r>
      <t>PM</t>
    </r>
    <r>
      <rPr>
        <vertAlign val="subscript"/>
        <sz val="11"/>
        <rFont val="Calibri"/>
        <family val="2"/>
        <scheme val="minor"/>
      </rPr>
      <t>2.5</t>
    </r>
  </si>
  <si>
    <r>
      <t>% of PM</t>
    </r>
    <r>
      <rPr>
        <vertAlign val="subscript"/>
        <sz val="11"/>
        <rFont val="Calibri"/>
        <family val="2"/>
        <scheme val="minor"/>
      </rPr>
      <t>2.5</t>
    </r>
  </si>
  <si>
    <t>2 G- L</t>
  </si>
  <si>
    <t xml:space="preserve">Table D.3 </t>
  </si>
  <si>
    <t xml:space="preserve">Table D.1 </t>
  </si>
  <si>
    <t>Table D. 2</t>
  </si>
  <si>
    <t>Table D. 4</t>
  </si>
  <si>
    <t>Table D. 5</t>
  </si>
  <si>
    <t>EEA/EMEP Guidebook 2023</t>
  </si>
  <si>
    <t>Cement Production (2A1)</t>
  </si>
  <si>
    <t xml:space="preserve"> g/Mg clinker</t>
  </si>
  <si>
    <t xml:space="preserve"> % of PM2.5</t>
  </si>
  <si>
    <t>g/Mg lime</t>
  </si>
  <si>
    <t>% of PM2.5</t>
  </si>
  <si>
    <t>Lime Production (2A2) (controlled)</t>
  </si>
  <si>
    <t>Crushed rock</t>
  </si>
  <si>
    <t>t/Mt</t>
  </si>
  <si>
    <t>Sand and gravel</t>
  </si>
  <si>
    <t>Recycled aggregate</t>
  </si>
  <si>
    <t xml:space="preserve">TFEIP Consideration of best practice in emission inventory reviews-Appendix A1 </t>
  </si>
  <si>
    <t>TFEIP Consideration of best practice in emission inventory reviews-Appendix A2</t>
  </si>
  <si>
    <t>TFEIP Consideration of best practice in emission inventory reviews-Appendix A3</t>
  </si>
  <si>
    <t xml:space="preserve">Ireland population </t>
  </si>
  <si>
    <t>persons</t>
  </si>
  <si>
    <t>Activity data</t>
  </si>
  <si>
    <t>Central Statistics Office</t>
  </si>
  <si>
    <t>million tonnes</t>
  </si>
  <si>
    <t xml:space="preserve">Production of Warm and Hot Asphalt </t>
  </si>
  <si>
    <t>Irish Asphalt Producers Association (IAPA)</t>
  </si>
  <si>
    <t>Activity Data</t>
  </si>
  <si>
    <t>Thinner /Prepartory and Cleaning (litres)</t>
  </si>
  <si>
    <t>Body filler (litres)</t>
  </si>
  <si>
    <t>Top Coat (litres)</t>
  </si>
  <si>
    <t>Primer (litres)</t>
  </si>
  <si>
    <t>litres</t>
  </si>
  <si>
    <t>Solvent Based Products Sales Volume</t>
  </si>
  <si>
    <t>Interior matt walls and ceilings  (litres)</t>
  </si>
  <si>
    <t>Interior glossy walls and ceilings (litres)</t>
  </si>
  <si>
    <t>Exterior walls of mineral substrate litres</t>
  </si>
  <si>
    <t>Interior/exterior trim and cladding paints for wood and metal (litres)</t>
  </si>
  <si>
    <t>Primers (litres)</t>
  </si>
  <si>
    <t>Multi-coloured coatings (litres)</t>
  </si>
  <si>
    <t>Decorative effect coatings (litres)</t>
  </si>
  <si>
    <t>Total (litres)</t>
  </si>
  <si>
    <t>Water Based Products</t>
  </si>
  <si>
    <t>Sales data</t>
  </si>
  <si>
    <t>Consumption of degreaser</t>
  </si>
  <si>
    <t>kg</t>
  </si>
  <si>
    <t>Solvent usage</t>
  </si>
  <si>
    <t>Activity data and Emission Factors</t>
  </si>
  <si>
    <t>Consumption of adhesive</t>
  </si>
  <si>
    <t>Oilseed crop yield</t>
  </si>
  <si>
    <t>Total Tobacco Products (kg)</t>
  </si>
  <si>
    <t>Irish Revenue Office</t>
  </si>
  <si>
    <t>Fireworks used</t>
  </si>
  <si>
    <t>Tonnes</t>
  </si>
  <si>
    <t>Department of Justice</t>
  </si>
  <si>
    <t>Dry Cleaning  (2D3f)</t>
  </si>
  <si>
    <t>Creosote used *</t>
  </si>
  <si>
    <t>*(note for NMVOC there are additional emissions reported by other wood treatment  facilities)</t>
  </si>
  <si>
    <t>for IIR:</t>
  </si>
  <si>
    <t>Table 4.0. Emission time-series particulates from Cement and Lime production</t>
  </si>
  <si>
    <t>Year</t>
  </si>
  <si>
    <t>Cement production 2A1</t>
  </si>
  <si>
    <t>TSP (t)</t>
  </si>
  <si>
    <r>
      <t>PM</t>
    </r>
    <r>
      <rPr>
        <b/>
        <vertAlign val="subscript"/>
        <sz val="8"/>
        <rFont val="Arial Narrow"/>
        <family val="2"/>
      </rPr>
      <t>10</t>
    </r>
    <r>
      <rPr>
        <b/>
        <sz val="8"/>
        <rFont val="Arial Narrow"/>
        <family val="2"/>
      </rPr>
      <t xml:space="preserve"> (t)</t>
    </r>
  </si>
  <si>
    <r>
      <t>PM</t>
    </r>
    <r>
      <rPr>
        <b/>
        <vertAlign val="subscript"/>
        <sz val="8"/>
        <rFont val="Arial Narrow"/>
        <family val="2"/>
      </rPr>
      <t>2.5</t>
    </r>
    <r>
      <rPr>
        <b/>
        <sz val="8"/>
        <rFont val="Arial Narrow"/>
        <family val="2"/>
      </rPr>
      <t xml:space="preserve"> (t)</t>
    </r>
  </si>
  <si>
    <t>BC (t)</t>
  </si>
  <si>
    <t>Lime production 2A2</t>
  </si>
  <si>
    <t>Table 4.1. Emission time-series from Glass Production</t>
  </si>
  <si>
    <t>As (kg)</t>
  </si>
  <si>
    <t>Cd (kg)</t>
  </si>
  <si>
    <t>Cr (kg)</t>
  </si>
  <si>
    <t>Cu (kg)</t>
  </si>
  <si>
    <t>Pb (Mg)</t>
  </si>
  <si>
    <t>Hg (kg)</t>
  </si>
  <si>
    <t>Ni (kg)</t>
  </si>
  <si>
    <t>Se (kg)</t>
  </si>
  <si>
    <t>Zn (kg)</t>
  </si>
  <si>
    <t>PCDD/F (g I-TEQ)</t>
  </si>
  <si>
    <t>Table 4.2 Quarrying and mining of minerals other than coal (2.A.5.a)</t>
  </si>
  <si>
    <t>Metallic Minerals</t>
  </si>
  <si>
    <t>Mt</t>
  </si>
  <si>
    <t>Non-Metallic Minerals</t>
  </si>
  <si>
    <t>Emissions factors</t>
  </si>
  <si>
    <t xml:space="preserve">Emissions </t>
  </si>
  <si>
    <t>kt</t>
  </si>
  <si>
    <t>Table 4.3 Construction and Demolition (2.A.5.b)</t>
  </si>
  <si>
    <t>Table 4.4 Storage, handling and transport of mineral products (2.A.5.c)</t>
  </si>
  <si>
    <t>Metallic minerals</t>
  </si>
  <si>
    <t>Non-metallic minerals</t>
  </si>
  <si>
    <t>PM2.5-handling</t>
  </si>
  <si>
    <t>Table 4.5. Dioxin emission time-series from Bricks and Ceramic Production</t>
  </si>
  <si>
    <t>Bricks production</t>
  </si>
  <si>
    <t>PCDD/F (mg I-TEQ)</t>
  </si>
  <si>
    <t>Ceramics production</t>
  </si>
  <si>
    <t>Table 4.6. Dioxin emission time-series from Asphalt Production</t>
  </si>
  <si>
    <t>Table 4.7 Nitrogen Oxides Emission Time Series from Nitric Acid Production</t>
  </si>
  <si>
    <t>Table 4.8. Particulate matter emission time-series from the Storage and Handling of Fertilizers</t>
  </si>
  <si>
    <t>Nitric acid (Gg)</t>
  </si>
  <si>
    <t>Fertilizer (kt)</t>
  </si>
  <si>
    <r>
      <t>NO</t>
    </r>
    <r>
      <rPr>
        <vertAlign val="subscript"/>
        <sz val="8"/>
        <rFont val="Arial Narrow"/>
        <family val="2"/>
      </rPr>
      <t>x</t>
    </r>
    <r>
      <rPr>
        <sz val="8"/>
        <rFont val="Arial Narrow"/>
        <family val="2"/>
      </rPr>
      <t xml:space="preserve"> (Gg)</t>
    </r>
  </si>
  <si>
    <t>TSP (kt)</t>
  </si>
  <si>
    <r>
      <t>PM</t>
    </r>
    <r>
      <rPr>
        <vertAlign val="subscript"/>
        <sz val="8"/>
        <rFont val="Arial Narrow"/>
        <family val="2"/>
      </rPr>
      <t>10</t>
    </r>
    <r>
      <rPr>
        <sz val="8"/>
        <rFont val="Arial Narrow"/>
        <family val="2"/>
      </rPr>
      <t xml:space="preserve"> (kt)</t>
    </r>
  </si>
  <si>
    <r>
      <t>PM</t>
    </r>
    <r>
      <rPr>
        <vertAlign val="subscript"/>
        <sz val="8"/>
        <rFont val="Arial Narrow"/>
        <family val="2"/>
      </rPr>
      <t>2.5</t>
    </r>
    <r>
      <rPr>
        <sz val="8"/>
        <rFont val="Arial Narrow"/>
        <family val="2"/>
      </rPr>
      <t xml:space="preserve"> (kt)</t>
    </r>
  </si>
  <si>
    <t>Table 4.9. Emission time-series from Iron and Steel Production</t>
  </si>
  <si>
    <t>As (Mg)</t>
  </si>
  <si>
    <t>Cd (Mg)</t>
  </si>
  <si>
    <t>Cr (Mg)</t>
  </si>
  <si>
    <t>Cu (Mg)</t>
  </si>
  <si>
    <t>Ni (Mg)</t>
  </si>
  <si>
    <t>Se (Mg)</t>
  </si>
  <si>
    <t>Zn (Mg)</t>
  </si>
  <si>
    <t>PCBs (kg)</t>
  </si>
  <si>
    <t>B[a]p (Mg)</t>
  </si>
  <si>
    <t xml:space="preserve">Table 4.10. Emission time-series from Ferroalloys Production </t>
  </si>
  <si>
    <t>TSP (Mg)</t>
  </si>
  <si>
    <r>
      <t>PM</t>
    </r>
    <r>
      <rPr>
        <vertAlign val="subscript"/>
        <sz val="8"/>
        <rFont val="Arial Narrow"/>
        <family val="2"/>
      </rPr>
      <t>10</t>
    </r>
    <r>
      <rPr>
        <sz val="8"/>
        <rFont val="Arial Narrow"/>
        <family val="2"/>
      </rPr>
      <t xml:space="preserve"> (Mg)</t>
    </r>
  </si>
  <si>
    <r>
      <t>PM</t>
    </r>
    <r>
      <rPr>
        <vertAlign val="subscript"/>
        <sz val="8"/>
        <rFont val="Arial Narrow"/>
        <family val="2"/>
      </rPr>
      <t>2.5</t>
    </r>
    <r>
      <rPr>
        <sz val="8"/>
        <rFont val="Arial Narrow"/>
        <family val="2"/>
      </rPr>
      <t xml:space="preserve"> (Mg)</t>
    </r>
  </si>
  <si>
    <t>HCB (kg)</t>
  </si>
  <si>
    <t>Table 4.11. Emission Time Series for Zinc from Aluminium Production</t>
  </si>
  <si>
    <t>Table 4.12. Emission Time Series for Lead Production</t>
  </si>
  <si>
    <t>Pollutant (unit)</t>
  </si>
  <si>
    <t>Pb (kg)</t>
  </si>
  <si>
    <t xml:space="preserve">Table 4.13. Emission Time Series for Non-Ferrous Metal Production </t>
  </si>
  <si>
    <t>Units</t>
  </si>
  <si>
    <t>Table 4.14. NMVOC emissions from Domestic solvent use including fungicides (NFR 2D3a)</t>
  </si>
  <si>
    <t>Table 4.15 Emissions from Road Paving with Asphalt (NFR 2D3b)</t>
  </si>
  <si>
    <t>Asphalt prod (Mt)</t>
  </si>
  <si>
    <t>NMVOC (kt)</t>
  </si>
  <si>
    <t>PM10 (kt)</t>
  </si>
  <si>
    <t>PM2.5 (kt)</t>
  </si>
  <si>
    <t>BC (kt)</t>
  </si>
  <si>
    <t>Table 4.16 NMVOC emissions from Paint Application:Car Repairing</t>
  </si>
  <si>
    <t xml:space="preserve">AD 1000 litres </t>
  </si>
  <si>
    <t>Table 4.17. NMVOC emissions from Paint Application: Construction and Buildings (060103) and Domestic Use (060104)</t>
  </si>
  <si>
    <t>Solvent based paint (1000 litres)</t>
  </si>
  <si>
    <t>Water based paint(1000 litres)</t>
  </si>
  <si>
    <t>060104 kt</t>
  </si>
  <si>
    <t>060103 kt</t>
  </si>
  <si>
    <t>Table 4.18. NMVOC emissions from Paint Application: Boat Building (060106)</t>
  </si>
  <si>
    <t>AD 1000 litres</t>
  </si>
  <si>
    <t>Table 4.19. NMVOC emissions from Paint Application: Wood</t>
  </si>
  <si>
    <t>UK emissions kt proxy</t>
  </si>
  <si>
    <t>Table 4.20.NMVOC emissions from Paint Application: Other Industrial Sources (060108)</t>
  </si>
  <si>
    <t>Table 4.21. NMVOC emissions from Other Non- Industrial Sources (060109)</t>
  </si>
  <si>
    <t>Consumption (tonnes)</t>
  </si>
  <si>
    <t xml:space="preserve">Table 4.23. NMVOC emissions from Dry Cleaning (060202) </t>
  </si>
  <si>
    <t>Consumption (Tonnes)</t>
  </si>
  <si>
    <t>Table 4.24.NMVOC emissions from Polyurethane Processing</t>
  </si>
  <si>
    <t>Table 4.25. NMVOC emissions  from Rubber Processing</t>
  </si>
  <si>
    <t>Table 4.26. NMVOC emissions from Pharmaceutical Products Manufacturing</t>
  </si>
  <si>
    <t>Table 4.27. NMVOC emissions from Paint Manufacture</t>
  </si>
  <si>
    <t>Table 4.28. NMVOC emissions s from Inks Manufacturing</t>
  </si>
  <si>
    <t>NMVOC (t)</t>
  </si>
  <si>
    <t>Table 4.29. NMVOC emissions from Adhesives Manufacturing</t>
  </si>
  <si>
    <t>Table 4.30. NMVOC emissions from Textile Finishing</t>
  </si>
  <si>
    <t>Table 4.31. NMVOC emissions from Printing</t>
  </si>
  <si>
    <t>Table 4.32. NMVOC emissions from Glass Wool Blowing/Enduction</t>
  </si>
  <si>
    <t xml:space="preserve">Table 4.33. NMVOC emissions from Fat, edible and non-edible oil extraction </t>
  </si>
  <si>
    <t>Crop yield (kt)</t>
  </si>
  <si>
    <t xml:space="preserve">Table 4.34 Application of Glues and Adhesives </t>
  </si>
  <si>
    <t>Table 4.35. NMVOC emissions from Preservation of Wood</t>
  </si>
  <si>
    <t>Table 4.36. NMVOC emissions from Underseal Treatment and Conservation of Vehicles</t>
  </si>
  <si>
    <t>NMVOC (Kg)</t>
  </si>
  <si>
    <t>Table 4.37. NMVOC emissions from Vehicle Dewaxing</t>
  </si>
  <si>
    <t>Table 4.38. Emissions from Use of Tobacco</t>
  </si>
  <si>
    <t>Tobacco (t)</t>
  </si>
  <si>
    <t>NOx (kt)</t>
  </si>
  <si>
    <t>CO (kt)</t>
  </si>
  <si>
    <t>NH3 (kt)</t>
  </si>
  <si>
    <t xml:space="preserve">Table 4.39. Emissions from Use of Fireworks </t>
  </si>
  <si>
    <t>NOx (t)</t>
  </si>
  <si>
    <t>CO (t)</t>
  </si>
  <si>
    <t>SO2 (t)</t>
  </si>
  <si>
    <t>PM10 (t)</t>
  </si>
  <si>
    <t>PM2.5 (t)</t>
  </si>
  <si>
    <t>Table 4.40 Emissions from 4-stroke oil combustion in road transport</t>
  </si>
  <si>
    <t>Table 4.41 .NMVOC emissions from Food and Beverage Industry; Bread</t>
  </si>
  <si>
    <t>Table 4.42 .NMVOC emissions from Food and Beverage Industry; Beer</t>
  </si>
  <si>
    <t>Table 4.43 .NMVOC emissions from Food and Beverage Industry; Spirits</t>
  </si>
  <si>
    <t>Table 4.44 .NMVOC emissions from Food and Beverage Industry; Meat, fish etc, frying.curing</t>
  </si>
  <si>
    <t>Table 4.45 .NMVOC emissions from Food and Beverage Industry; Coffee roasting</t>
  </si>
  <si>
    <t>Table 4.46 .NMVOC emissions from Food and Beverage Industry; Feedstock</t>
  </si>
  <si>
    <t>Table 4.47. Time-series of PCB and Dioxin emissions from Leakage from Electrical Equipment</t>
  </si>
  <si>
    <r>
      <t>PCDD/F (</t>
    </r>
    <r>
      <rPr>
        <sz val="8"/>
        <rFont val="Arial"/>
        <family val="2"/>
      </rPr>
      <t>µ</t>
    </r>
    <r>
      <rPr>
        <sz val="8"/>
        <rFont val="Arial Narrow"/>
        <family val="2"/>
      </rPr>
      <t>g I-TEQ)</t>
    </r>
  </si>
  <si>
    <t>Table 4.48. Emission Time Series for Polychlorinated Biphenyls from Fragmentisers and Shredders</t>
  </si>
  <si>
    <t>Table 4.22. NMVOC emissions from Metal Degreasing (060201) Electronics Manufacture (060203) and Other Industrial Cleaning (060204)</t>
  </si>
  <si>
    <t>Pb (t)</t>
  </si>
  <si>
    <t>Cd (t)</t>
  </si>
  <si>
    <t>Cr (t)</t>
  </si>
  <si>
    <t>Cu (t)</t>
  </si>
  <si>
    <t>Ni (t)</t>
  </si>
  <si>
    <t>Se (t)</t>
  </si>
  <si>
    <t>Zn (t)</t>
  </si>
  <si>
    <t>NA</t>
  </si>
  <si>
    <t>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</si>
</sst>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0.000"/>
    <numFmt numFmtId="165" formatCode="0.0"/>
    <numFmt numFmtId="166" formatCode="0.0000"/>
    <numFmt numFmtId="167" formatCode="_-* #,##0.00\ [$€]_-;\-* #,##0.00\ [$€]_-;_-* &quot;-&quot;??\ [$€]_-;_-@_-"/>
    <numFmt numFmtId="168" formatCode="0.00000"/>
    <numFmt numFmtId="169" formatCode="_-* #,##0.0_-;\-* #,##0.0_-;_-* &quot;-&quot;??_-;_-@_-"/>
    <numFmt numFmtId="170" formatCode="0.0000000000000000"/>
  </numFmts>
  <fonts count="3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vertAlign val="subscript"/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vertAlign val="subscript"/>
      <sz val="1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name val="Calibri"/>
      <family val="2"/>
    </font>
    <font>
      <sz val="8"/>
      <name val="Verdana"/>
      <family val="2"/>
    </font>
    <font>
      <sz val="8"/>
      <name val="Arial"/>
      <family val="2"/>
    </font>
    <font>
      <b/>
      <sz val="8"/>
      <name val="Arial Narrow"/>
      <family val="2"/>
    </font>
    <font>
      <sz val="8"/>
      <name val="Arial Narrow"/>
      <family val="2"/>
    </font>
    <font>
      <b/>
      <vertAlign val="subscript"/>
      <sz val="8"/>
      <name val="Arial Narrow"/>
      <family val="2"/>
    </font>
    <font>
      <sz val="8"/>
      <color rgb="FFFF0000"/>
      <name val="Arial"/>
      <family val="2"/>
    </font>
    <font>
      <sz val="8"/>
      <color rgb="FFFF0000"/>
      <name val="Arial Narrow"/>
      <family val="2"/>
    </font>
    <font>
      <b/>
      <sz val="7"/>
      <color theme="1"/>
      <name val="Arial Narrow"/>
      <family val="2"/>
    </font>
    <font>
      <sz val="7"/>
      <color theme="1"/>
      <name val="Arial Narrow"/>
      <family val="2"/>
    </font>
    <font>
      <b/>
      <sz val="6"/>
      <color theme="1"/>
      <name val="Arial Narrow"/>
      <family val="2"/>
    </font>
    <font>
      <sz val="7"/>
      <name val="Arial Narrow"/>
      <family val="2"/>
    </font>
    <font>
      <b/>
      <sz val="8"/>
      <color theme="1"/>
      <name val="Arial Narrow"/>
      <family val="2"/>
    </font>
    <font>
      <sz val="7"/>
      <color theme="1"/>
      <name val="Calibri"/>
      <family val="2"/>
      <scheme val="minor"/>
    </font>
    <font>
      <b/>
      <i/>
      <sz val="10"/>
      <name val="Arial Narrow"/>
      <family val="2"/>
    </font>
    <font>
      <sz val="11"/>
      <name val="Arial"/>
      <family val="2"/>
    </font>
    <font>
      <sz val="9"/>
      <color rgb="FFFF0000"/>
      <name val="Arial"/>
      <family val="2"/>
    </font>
    <font>
      <vertAlign val="subscript"/>
      <sz val="8"/>
      <name val="Arial Narrow"/>
      <family val="2"/>
    </font>
    <font>
      <i/>
      <sz val="11"/>
      <color rgb="FFFF0000"/>
      <name val="Arial"/>
      <family val="2"/>
    </font>
    <font>
      <b/>
      <i/>
      <sz val="9"/>
      <name val="Arial"/>
      <family val="2"/>
    </font>
    <font>
      <sz val="8"/>
      <color theme="1"/>
      <name val="Arial Narrow"/>
      <family val="2"/>
    </font>
    <font>
      <b/>
      <i/>
      <sz val="9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0E0E0"/>
        <bgColor indexed="64"/>
      </patternFill>
    </fill>
  </fills>
  <borders count="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8">
    <xf numFmtId="0" fontId="0" fillId="0" borderId="0"/>
    <xf numFmtId="0" fontId="3" fillId="0" borderId="0"/>
    <xf numFmtId="0" fontId="4" fillId="0" borderId="0"/>
    <xf numFmtId="43" fontId="11" fillId="0" borderId="0" applyFont="0" applyFill="0" applyBorder="0" applyAlignment="0" applyProtection="0"/>
    <xf numFmtId="167" fontId="2" fillId="0" borderId="0"/>
    <xf numFmtId="167" fontId="14" fillId="0" borderId="0"/>
    <xf numFmtId="0" fontId="1" fillId="0" borderId="0"/>
    <xf numFmtId="43" fontId="4" fillId="0" borderId="0" applyFont="0" applyFill="0" applyBorder="0" applyAlignment="0" applyProtection="0"/>
  </cellStyleXfs>
  <cellXfs count="151">
    <xf numFmtId="0" fontId="0" fillId="0" borderId="0" xfId="0"/>
    <xf numFmtId="0" fontId="4" fillId="0" borderId="0" xfId="0" applyFont="1"/>
    <xf numFmtId="0" fontId="6" fillId="0" borderId="0" xfId="0" applyFont="1"/>
    <xf numFmtId="0" fontId="8" fillId="0" borderId="0" xfId="0" applyFont="1"/>
    <xf numFmtId="0" fontId="9" fillId="0" borderId="0" xfId="0" applyFont="1"/>
    <xf numFmtId="0" fontId="9" fillId="0" borderId="0" xfId="0" applyFont="1" applyAlignment="1">
      <alignment horizontal="right"/>
    </xf>
    <xf numFmtId="2" fontId="8" fillId="0" borderId="0" xfId="0" applyNumberFormat="1" applyFont="1" applyAlignment="1">
      <alignment horizontal="right"/>
    </xf>
    <xf numFmtId="164" fontId="8" fillId="0" borderId="0" xfId="0" applyNumberFormat="1" applyFont="1" applyAlignment="1">
      <alignment horizontal="right"/>
    </xf>
    <xf numFmtId="0" fontId="8" fillId="0" borderId="0" xfId="0" applyFont="1" applyAlignment="1">
      <alignment horizontal="right"/>
    </xf>
    <xf numFmtId="2" fontId="8" fillId="0" borderId="0" xfId="0" applyNumberFormat="1" applyFont="1"/>
    <xf numFmtId="1" fontId="8" fillId="0" borderId="0" xfId="0" applyNumberFormat="1" applyFont="1" applyAlignment="1">
      <alignment horizontal="right"/>
    </xf>
    <xf numFmtId="165" fontId="8" fillId="0" borderId="0" xfId="0" applyNumberFormat="1" applyFont="1" applyAlignment="1">
      <alignment horizontal="right"/>
    </xf>
    <xf numFmtId="0" fontId="7" fillId="0" borderId="0" xfId="0" applyFont="1" applyAlignment="1">
      <alignment horizontal="right"/>
    </xf>
    <xf numFmtId="4" fontId="8" fillId="0" borderId="0" xfId="0" applyNumberFormat="1" applyFont="1" applyAlignment="1">
      <alignment horizontal="right"/>
    </xf>
    <xf numFmtId="166" fontId="8" fillId="0" borderId="0" xfId="0" applyNumberFormat="1" applyFont="1" applyAlignment="1">
      <alignment horizontal="right"/>
    </xf>
    <xf numFmtId="0" fontId="13" fillId="0" borderId="0" xfId="0" applyFont="1" applyAlignment="1">
      <alignment vertical="center"/>
    </xf>
    <xf numFmtId="3" fontId="8" fillId="0" borderId="0" xfId="0" applyNumberFormat="1" applyFont="1" applyAlignment="1">
      <alignment horizontal="right"/>
    </xf>
    <xf numFmtId="0" fontId="9" fillId="0" borderId="0" xfId="3" applyNumberFormat="1" applyFont="1" applyAlignment="1">
      <alignment horizontal="right"/>
    </xf>
    <xf numFmtId="0" fontId="15" fillId="0" borderId="0" xfId="0" applyFont="1"/>
    <xf numFmtId="0" fontId="16" fillId="2" borderId="1" xfId="0" applyFont="1" applyFill="1" applyBorder="1"/>
    <xf numFmtId="0" fontId="16" fillId="0" borderId="2" xfId="0" applyFont="1" applyBorder="1"/>
    <xf numFmtId="0" fontId="17" fillId="0" borderId="0" xfId="0" applyFont="1"/>
    <xf numFmtId="0" fontId="16" fillId="0" borderId="0" xfId="0" applyFont="1"/>
    <xf numFmtId="165" fontId="17" fillId="0" borderId="0" xfId="0" applyNumberFormat="1" applyFont="1" applyAlignment="1">
      <alignment horizontal="right"/>
    </xf>
    <xf numFmtId="2" fontId="17" fillId="0" borderId="0" xfId="0" applyNumberFormat="1" applyFont="1" applyAlignment="1">
      <alignment horizontal="right"/>
    </xf>
    <xf numFmtId="164" fontId="17" fillId="0" borderId="0" xfId="0" applyNumberFormat="1" applyFont="1" applyAlignment="1">
      <alignment horizontal="right"/>
    </xf>
    <xf numFmtId="0" fontId="16" fillId="0" borderId="3" xfId="0" applyFont="1" applyBorder="1"/>
    <xf numFmtId="2" fontId="17" fillId="0" borderId="3" xfId="0" applyNumberFormat="1" applyFont="1" applyBorder="1" applyAlignment="1">
      <alignment horizontal="right"/>
    </xf>
    <xf numFmtId="0" fontId="19" fillId="0" borderId="0" xfId="0" applyFont="1"/>
    <xf numFmtId="0" fontId="16" fillId="2" borderId="4" xfId="0" applyFont="1" applyFill="1" applyBorder="1"/>
    <xf numFmtId="0" fontId="20" fillId="0" borderId="0" xfId="0" applyFont="1"/>
    <xf numFmtId="0" fontId="21" fillId="3" borderId="4" xfId="0" applyFont="1" applyFill="1" applyBorder="1"/>
    <xf numFmtId="0" fontId="22" fillId="3" borderId="4" xfId="0" applyFont="1" applyFill="1" applyBorder="1" applyAlignment="1">
      <alignment horizontal="center"/>
    </xf>
    <xf numFmtId="0" fontId="23" fillId="3" borderId="4" xfId="0" applyFont="1" applyFill="1" applyBorder="1" applyAlignment="1">
      <alignment horizontal="center"/>
    </xf>
    <xf numFmtId="0" fontId="22" fillId="0" borderId="0" xfId="0" applyFont="1"/>
    <xf numFmtId="4" fontId="22" fillId="0" borderId="0" xfId="0" applyNumberFormat="1" applyFont="1" applyAlignment="1">
      <alignment horizontal="center"/>
    </xf>
    <xf numFmtId="0" fontId="21" fillId="0" borderId="0" xfId="0" applyFont="1"/>
    <xf numFmtId="0" fontId="24" fillId="0" borderId="0" xfId="0" applyFont="1" applyAlignment="1">
      <alignment horizontal="center"/>
    </xf>
    <xf numFmtId="3" fontId="22" fillId="0" borderId="0" xfId="0" applyNumberFormat="1" applyFont="1" applyAlignment="1">
      <alignment horizontal="center"/>
    </xf>
    <xf numFmtId="164" fontId="22" fillId="0" borderId="3" xfId="0" applyNumberFormat="1" applyFont="1" applyBorder="1" applyAlignment="1">
      <alignment horizontal="left"/>
    </xf>
    <xf numFmtId="0" fontId="22" fillId="0" borderId="3" xfId="0" applyFont="1" applyBorder="1"/>
    <xf numFmtId="4" fontId="22" fillId="0" borderId="3" xfId="0" applyNumberFormat="1" applyFont="1" applyBorder="1" applyAlignment="1">
      <alignment horizontal="center"/>
    </xf>
    <xf numFmtId="0" fontId="25" fillId="3" borderId="4" xfId="0" applyFont="1" applyFill="1" applyBorder="1" applyAlignment="1">
      <alignment horizontal="left"/>
    </xf>
    <xf numFmtId="0" fontId="17" fillId="0" borderId="3" xfId="0" applyFont="1" applyBorder="1"/>
    <xf numFmtId="0" fontId="27" fillId="0" borderId="0" xfId="0" applyFont="1"/>
    <xf numFmtId="0" fontId="28" fillId="0" borderId="0" xfId="6" applyFont="1"/>
    <xf numFmtId="0" fontId="1" fillId="0" borderId="0" xfId="6"/>
    <xf numFmtId="0" fontId="28" fillId="4" borderId="0" xfId="6" applyFont="1" applyFill="1"/>
    <xf numFmtId="0" fontId="16" fillId="5" borderId="1" xfId="0" applyFont="1" applyFill="1" applyBorder="1" applyAlignment="1">
      <alignment horizontal="right" vertical="center" wrapText="1"/>
    </xf>
    <xf numFmtId="0" fontId="16" fillId="2" borderId="4" xfId="6" applyFont="1" applyFill="1" applyBorder="1"/>
    <xf numFmtId="0" fontId="17" fillId="4" borderId="0" xfId="6" applyFont="1" applyFill="1"/>
    <xf numFmtId="164" fontId="17" fillId="0" borderId="3" xfId="0" applyNumberFormat="1" applyFont="1" applyBorder="1" applyAlignment="1">
      <alignment horizontal="right" vertical="center" wrapText="1"/>
    </xf>
    <xf numFmtId="164" fontId="17" fillId="4" borderId="0" xfId="6" applyNumberFormat="1" applyFont="1" applyFill="1"/>
    <xf numFmtId="0" fontId="17" fillId="4" borderId="3" xfId="6" applyFont="1" applyFill="1" applyBorder="1"/>
    <xf numFmtId="164" fontId="17" fillId="4" borderId="3" xfId="6" applyNumberFormat="1" applyFont="1" applyFill="1" applyBorder="1"/>
    <xf numFmtId="0" fontId="15" fillId="0" borderId="0" xfId="6" applyFont="1"/>
    <xf numFmtId="0" fontId="31" fillId="0" borderId="0" xfId="6" applyFont="1"/>
    <xf numFmtId="0" fontId="7" fillId="0" borderId="0" xfId="6" applyFont="1"/>
    <xf numFmtId="0" fontId="15" fillId="4" borderId="0" xfId="0" applyFont="1" applyFill="1"/>
    <xf numFmtId="0" fontId="0" fillId="4" borderId="0" xfId="0" applyFill="1"/>
    <xf numFmtId="0" fontId="17" fillId="4" borderId="0" xfId="0" applyFont="1" applyFill="1"/>
    <xf numFmtId="0" fontId="16" fillId="2" borderId="4" xfId="0" applyFont="1" applyFill="1" applyBorder="1" applyAlignment="1">
      <alignment vertical="center"/>
    </xf>
    <xf numFmtId="0" fontId="17" fillId="4" borderId="0" xfId="0" applyFont="1" applyFill="1" applyAlignment="1">
      <alignment vertical="center"/>
    </xf>
    <xf numFmtId="164" fontId="17" fillId="4" borderId="0" xfId="0" applyNumberFormat="1" applyFont="1" applyFill="1" applyAlignment="1">
      <alignment horizontal="right" vertical="center"/>
    </xf>
    <xf numFmtId="0" fontId="17" fillId="4" borderId="3" xfId="0" applyFont="1" applyFill="1" applyBorder="1" applyAlignment="1">
      <alignment vertical="center"/>
    </xf>
    <xf numFmtId="0" fontId="32" fillId="0" borderId="0" xfId="0" applyFont="1"/>
    <xf numFmtId="0" fontId="29" fillId="0" borderId="0" xfId="0" applyFont="1"/>
    <xf numFmtId="0" fontId="16" fillId="2" borderId="1" xfId="0" applyFont="1" applyFill="1" applyBorder="1" applyAlignment="1">
      <alignment vertical="center"/>
    </xf>
    <xf numFmtId="164" fontId="17" fillId="4" borderId="1" xfId="0" applyNumberFormat="1" applyFont="1" applyFill="1" applyBorder="1" applyAlignment="1">
      <alignment horizontal="right" vertical="center"/>
    </xf>
    <xf numFmtId="0" fontId="17" fillId="4" borderId="0" xfId="0" applyFont="1" applyFill="1" applyAlignment="1">
      <alignment horizontal="center" vertical="center"/>
    </xf>
    <xf numFmtId="2" fontId="17" fillId="4" borderId="0" xfId="0" applyNumberFormat="1" applyFont="1" applyFill="1" applyAlignment="1">
      <alignment horizontal="right" vertical="center"/>
    </xf>
    <xf numFmtId="165" fontId="17" fillId="4" borderId="0" xfId="0" applyNumberFormat="1" applyFont="1" applyFill="1" applyAlignment="1">
      <alignment horizontal="right" vertical="center"/>
    </xf>
    <xf numFmtId="0" fontId="17" fillId="4" borderId="3" xfId="0" applyFont="1" applyFill="1" applyBorder="1" applyAlignment="1">
      <alignment horizontal="center" vertical="center"/>
    </xf>
    <xf numFmtId="165" fontId="17" fillId="4" borderId="3" xfId="0" applyNumberFormat="1" applyFont="1" applyFill="1" applyBorder="1" applyAlignment="1">
      <alignment horizontal="right" vertical="center"/>
    </xf>
    <xf numFmtId="0" fontId="15" fillId="0" borderId="0" xfId="2" applyFont="1"/>
    <xf numFmtId="0" fontId="16" fillId="2" borderId="2" xfId="2" applyFont="1" applyFill="1" applyBorder="1"/>
    <xf numFmtId="0" fontId="17" fillId="0" borderId="3" xfId="2" applyFont="1" applyBorder="1"/>
    <xf numFmtId="2" fontId="17" fillId="0" borderId="3" xfId="2" applyNumberFormat="1" applyFont="1" applyBorder="1"/>
    <xf numFmtId="164" fontId="4" fillId="0" borderId="0" xfId="2" applyNumberFormat="1"/>
    <xf numFmtId="0" fontId="16" fillId="2" borderId="1" xfId="2" applyFont="1" applyFill="1" applyBorder="1"/>
    <xf numFmtId="164" fontId="16" fillId="0" borderId="2" xfId="2" applyNumberFormat="1" applyFont="1" applyBorder="1"/>
    <xf numFmtId="4" fontId="33" fillId="0" borderId="2" xfId="0" applyNumberFormat="1" applyFont="1" applyBorder="1"/>
    <xf numFmtId="164" fontId="17" fillId="0" borderId="0" xfId="2" applyNumberFormat="1" applyFont="1"/>
    <xf numFmtId="4" fontId="33" fillId="0" borderId="0" xfId="0" applyNumberFormat="1" applyFont="1"/>
    <xf numFmtId="164" fontId="17" fillId="0" borderId="3" xfId="2" applyNumberFormat="1" applyFont="1" applyBorder="1"/>
    <xf numFmtId="4" fontId="33" fillId="0" borderId="3" xfId="0" applyNumberFormat="1" applyFont="1" applyBorder="1"/>
    <xf numFmtId="0" fontId="16" fillId="0" borderId="0" xfId="2" applyFont="1"/>
    <xf numFmtId="169" fontId="17" fillId="0" borderId="0" xfId="7" applyNumberFormat="1" applyFont="1" applyFill="1" applyBorder="1"/>
    <xf numFmtId="0" fontId="16" fillId="2" borderId="5" xfId="2" applyFont="1" applyFill="1" applyBorder="1"/>
    <xf numFmtId="1" fontId="16" fillId="0" borderId="0" xfId="2" applyNumberFormat="1" applyFont="1"/>
    <xf numFmtId="0" fontId="17" fillId="0" borderId="0" xfId="2" quotePrefix="1" applyFont="1"/>
    <xf numFmtId="0" fontId="17" fillId="0" borderId="3" xfId="2" quotePrefix="1" applyFont="1" applyBorder="1"/>
    <xf numFmtId="2" fontId="16" fillId="0" borderId="0" xfId="2" applyNumberFormat="1" applyFont="1"/>
    <xf numFmtId="164" fontId="17" fillId="0" borderId="1" xfId="2" applyNumberFormat="1" applyFont="1" applyBorder="1"/>
    <xf numFmtId="1" fontId="17" fillId="0" borderId="0" xfId="2" applyNumberFormat="1" applyFont="1"/>
    <xf numFmtId="0" fontId="17" fillId="0" borderId="0" xfId="2" applyFont="1"/>
    <xf numFmtId="0" fontId="16" fillId="0" borderId="2" xfId="2" applyFont="1" applyBorder="1"/>
    <xf numFmtId="1" fontId="16" fillId="0" borderId="2" xfId="2" applyNumberFormat="1" applyFont="1" applyBorder="1"/>
    <xf numFmtId="168" fontId="17" fillId="0" borderId="0" xfId="2" applyNumberFormat="1" applyFont="1"/>
    <xf numFmtId="2" fontId="17" fillId="0" borderId="1" xfId="2" applyNumberFormat="1" applyFont="1" applyBorder="1"/>
    <xf numFmtId="3" fontId="17" fillId="0" borderId="3" xfId="2" applyNumberFormat="1" applyFont="1" applyBorder="1"/>
    <xf numFmtId="0" fontId="20" fillId="0" borderId="0" xfId="2" applyFont="1"/>
    <xf numFmtId="0" fontId="17" fillId="0" borderId="2" xfId="2" applyFont="1" applyBorder="1"/>
    <xf numFmtId="164" fontId="17" fillId="0" borderId="2" xfId="2" applyNumberFormat="1" applyFont="1" applyBorder="1"/>
    <xf numFmtId="166" fontId="17" fillId="0" borderId="2" xfId="2" applyNumberFormat="1" applyFont="1" applyBorder="1"/>
    <xf numFmtId="166" fontId="17" fillId="0" borderId="0" xfId="2" applyNumberFormat="1" applyFont="1"/>
    <xf numFmtId="166" fontId="17" fillId="0" borderId="3" xfId="2" applyNumberFormat="1" applyFont="1" applyBorder="1"/>
    <xf numFmtId="0" fontId="19" fillId="0" borderId="0" xfId="2" applyFont="1"/>
    <xf numFmtId="3" fontId="1" fillId="0" borderId="0" xfId="6" applyNumberFormat="1"/>
    <xf numFmtId="0" fontId="34" fillId="0" borderId="0" xfId="0" applyFont="1"/>
    <xf numFmtId="164" fontId="17" fillId="0" borderId="0" xfId="0" applyNumberFormat="1" applyFont="1"/>
    <xf numFmtId="166" fontId="17" fillId="0" borderId="3" xfId="0" applyNumberFormat="1" applyFont="1" applyBorder="1"/>
    <xf numFmtId="0" fontId="21" fillId="3" borderId="4" xfId="0" applyFont="1" applyFill="1" applyBorder="1" applyAlignment="1">
      <alignment horizontal="center"/>
    </xf>
    <xf numFmtId="0" fontId="16" fillId="5" borderId="1" xfId="0" applyFont="1" applyFill="1" applyBorder="1" applyAlignment="1">
      <alignment vertical="center" wrapText="1"/>
    </xf>
    <xf numFmtId="0" fontId="17" fillId="0" borderId="3" xfId="0" applyFont="1" applyBorder="1" applyAlignment="1">
      <alignment vertical="center" wrapText="1"/>
    </xf>
    <xf numFmtId="0" fontId="17" fillId="4" borderId="2" xfId="0" applyFont="1" applyFill="1" applyBorder="1"/>
    <xf numFmtId="0" fontId="17" fillId="4" borderId="0" xfId="0" applyFont="1" applyFill="1" applyBorder="1"/>
    <xf numFmtId="0" fontId="17" fillId="4" borderId="3" xfId="0" applyFont="1" applyFill="1" applyBorder="1"/>
    <xf numFmtId="0" fontId="17" fillId="0" borderId="0" xfId="0" applyFont="1" applyBorder="1" applyAlignment="1">
      <alignment vertical="center" wrapText="1"/>
    </xf>
    <xf numFmtId="0" fontId="17" fillId="0" borderId="0" xfId="0" applyFont="1" applyBorder="1" applyAlignment="1">
      <alignment horizontal="right" vertical="center" wrapText="1"/>
    </xf>
    <xf numFmtId="0" fontId="0" fillId="0" borderId="0" xfId="0" applyAlignment="1">
      <alignment horizontal="center"/>
    </xf>
    <xf numFmtId="0" fontId="16" fillId="2" borderId="1" xfId="0" applyFont="1" applyFill="1" applyBorder="1" applyAlignment="1">
      <alignment horizontal="center"/>
    </xf>
    <xf numFmtId="164" fontId="17" fillId="0" borderId="3" xfId="0" applyNumberFormat="1" applyFont="1" applyBorder="1" applyAlignment="1">
      <alignment horizontal="center"/>
    </xf>
    <xf numFmtId="0" fontId="15" fillId="0" borderId="0" xfId="0" applyFont="1" applyAlignment="1">
      <alignment horizontal="center"/>
    </xf>
    <xf numFmtId="0" fontId="16" fillId="2" borderId="4" xfId="0" applyFont="1" applyFill="1" applyBorder="1" applyAlignment="1">
      <alignment horizontal="center"/>
    </xf>
    <xf numFmtId="2" fontId="17" fillId="0" borderId="0" xfId="0" applyNumberFormat="1" applyFont="1" applyAlignment="1">
      <alignment horizontal="center"/>
    </xf>
    <xf numFmtId="164" fontId="17" fillId="0" borderId="0" xfId="0" applyNumberFormat="1" applyFont="1" applyAlignment="1">
      <alignment horizontal="center"/>
    </xf>
    <xf numFmtId="2" fontId="17" fillId="0" borderId="3" xfId="0" applyNumberFormat="1" applyFont="1" applyBorder="1" applyAlignment="1">
      <alignment horizontal="center"/>
    </xf>
    <xf numFmtId="0" fontId="6" fillId="0" borderId="0" xfId="0" applyFont="1" applyAlignment="1">
      <alignment horizontal="center"/>
    </xf>
    <xf numFmtId="164" fontId="22" fillId="0" borderId="3" xfId="0" applyNumberFormat="1" applyFont="1" applyBorder="1" applyAlignment="1">
      <alignment horizontal="center"/>
    </xf>
    <xf numFmtId="2" fontId="22" fillId="0" borderId="0" xfId="0" applyNumberFormat="1" applyFont="1" applyAlignment="1">
      <alignment horizontal="center"/>
    </xf>
    <xf numFmtId="2" fontId="26" fillId="0" borderId="0" xfId="0" applyNumberFormat="1" applyFont="1" applyAlignment="1">
      <alignment horizontal="center"/>
    </xf>
    <xf numFmtId="2" fontId="22" fillId="0" borderId="3" xfId="0" applyNumberFormat="1" applyFont="1" applyBorder="1" applyAlignment="1">
      <alignment horizontal="center"/>
    </xf>
    <xf numFmtId="0" fontId="16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165" fontId="17" fillId="0" borderId="3" xfId="0" applyNumberFormat="1" applyFont="1" applyBorder="1" applyAlignment="1">
      <alignment horizontal="center"/>
    </xf>
    <xf numFmtId="0" fontId="15" fillId="4" borderId="0" xfId="0" applyFont="1" applyFill="1" applyAlignment="1">
      <alignment horizontal="center"/>
    </xf>
    <xf numFmtId="0" fontId="0" fillId="4" borderId="0" xfId="0" applyFill="1" applyAlignment="1">
      <alignment horizontal="center"/>
    </xf>
    <xf numFmtId="0" fontId="16" fillId="2" borderId="2" xfId="0" applyFont="1" applyFill="1" applyBorder="1" applyAlignment="1">
      <alignment horizontal="center"/>
    </xf>
    <xf numFmtId="2" fontId="17" fillId="4" borderId="2" xfId="0" applyNumberFormat="1" applyFont="1" applyFill="1" applyBorder="1" applyAlignment="1">
      <alignment horizontal="center"/>
    </xf>
    <xf numFmtId="2" fontId="17" fillId="4" borderId="0" xfId="0" applyNumberFormat="1" applyFont="1" applyFill="1" applyBorder="1" applyAlignment="1">
      <alignment horizontal="center"/>
    </xf>
    <xf numFmtId="164" fontId="17" fillId="4" borderId="0" xfId="0" applyNumberFormat="1" applyFont="1" applyFill="1" applyBorder="1" applyAlignment="1">
      <alignment horizontal="center"/>
    </xf>
    <xf numFmtId="164" fontId="17" fillId="4" borderId="3" xfId="0" applyNumberFormat="1" applyFont="1" applyFill="1" applyBorder="1" applyAlignment="1">
      <alignment horizontal="center"/>
    </xf>
    <xf numFmtId="0" fontId="16" fillId="2" borderId="4" xfId="0" applyFont="1" applyFill="1" applyBorder="1" applyAlignment="1">
      <alignment horizontal="center" vertical="center"/>
    </xf>
    <xf numFmtId="2" fontId="17" fillId="4" borderId="0" xfId="0" applyNumberFormat="1" applyFont="1" applyFill="1" applyAlignment="1">
      <alignment horizontal="center"/>
    </xf>
    <xf numFmtId="166" fontId="17" fillId="4" borderId="0" xfId="0" applyNumberFormat="1" applyFont="1" applyFill="1" applyAlignment="1">
      <alignment horizontal="center"/>
    </xf>
    <xf numFmtId="164" fontId="17" fillId="4" borderId="0" xfId="0" applyNumberFormat="1" applyFont="1" applyFill="1" applyAlignment="1">
      <alignment horizontal="center" vertical="center"/>
    </xf>
    <xf numFmtId="168" fontId="17" fillId="4" borderId="0" xfId="0" applyNumberFormat="1" applyFont="1" applyFill="1" applyAlignment="1">
      <alignment horizontal="center" vertical="center"/>
    </xf>
    <xf numFmtId="170" fontId="17" fillId="4" borderId="0" xfId="0" applyNumberFormat="1" applyFont="1" applyFill="1" applyAlignment="1">
      <alignment horizontal="center" vertical="center"/>
    </xf>
    <xf numFmtId="164" fontId="17" fillId="4" borderId="3" xfId="0" applyNumberFormat="1" applyFont="1" applyFill="1" applyBorder="1" applyAlignment="1">
      <alignment horizontal="center" vertical="center"/>
    </xf>
    <xf numFmtId="0" fontId="12" fillId="0" borderId="0" xfId="2" applyFont="1"/>
  </cellXfs>
  <cellStyles count="8">
    <cellStyle name="Comma" xfId="3" builtinId="3"/>
    <cellStyle name="Comma 2" xfId="7" xr:uid="{7779584D-7D58-4B76-968F-2EEA896FF464}"/>
    <cellStyle name="Normal" xfId="0" builtinId="0"/>
    <cellStyle name="Normal 10" xfId="4" xr:uid="{AC971597-7771-4847-A637-476968827E1C}"/>
    <cellStyle name="Normal 2" xfId="2" xr:uid="{668DDE9A-E401-4C5C-8303-2075DE87F6E2}"/>
    <cellStyle name="Normal 2 19" xfId="5" xr:uid="{F0CF7DE6-15C7-44DC-ADF5-4A55A1AF2C81}"/>
    <cellStyle name="Normal 3" xfId="6" xr:uid="{754D8CAB-5C66-4072-A5FA-8CFD19E61E06}"/>
    <cellStyle name="Normal 4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Relationship Id="rId27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sprey\airqg\Air%20Emissions\Annual%20Inventory%20Compilation\2007data\DataProcessing\Energy\blank_don't%20delet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sprey\airqg\Air%20Emissions\Annual%20Inventory%20Compilation\2007data\DataProcessing\Transport\Airtransport1990-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blank_don't delete"/>
      <sheetName val="Factors"/>
      <sheetName val="Activity"/>
      <sheetName val="Cement process CO2.2004"/>
      <sheetName val="#REF"/>
      <sheetName val="QA-QC"/>
      <sheetName val="Sol Reg Definition"/>
      <sheetName val="Summary Lime"/>
      <sheetName val="Summary Cement"/>
      <sheetName val="Zn"/>
      <sheetName val="Emission Calcs"/>
      <sheetName val="1A3 Summary"/>
      <sheetName val="Emissions.Energy QA.QC"/>
      <sheetName val="Input.Traffic Stats Movements"/>
      <sheetName val="1a2f"/>
      <sheetName val="Arochlor density"/>
      <sheetName val="bvkm"/>
      <sheetName val="kTOE"/>
      <sheetName val="conversion factors"/>
      <sheetName val="Trends"/>
      <sheetName val="Heavy Metals QA-QC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A-QC TemplateSheet"/>
      <sheetName val="Air Traffic Check Calculations"/>
      <sheetName val="Input.Traffic Stats Movements"/>
      <sheetName val="Input.Passengers"/>
      <sheetName val="Output. Emissions"/>
    </sheetNames>
    <sheetDataSet>
      <sheetData sheetId="0" refreshError="1"/>
      <sheetData sheetId="1" refreshError="1"/>
      <sheetData sheetId="2" refreshError="1">
        <row r="4">
          <cell r="C4">
            <v>111168</v>
          </cell>
        </row>
        <row r="6">
          <cell r="C6">
            <v>122940</v>
          </cell>
        </row>
        <row r="8">
          <cell r="C8">
            <v>119982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M118"/>
  <sheetViews>
    <sheetView tabSelected="1" topLeftCell="D1" zoomScale="75" zoomScaleNormal="75" workbookViewId="0">
      <selection activeCell="AB16" sqref="AB16"/>
    </sheetView>
  </sheetViews>
  <sheetFormatPr defaultColWidth="9.140625" defaultRowHeight="15" x14ac:dyDescent="0.25"/>
  <cols>
    <col min="1" max="1" width="9.140625" style="3"/>
    <col min="2" max="2" width="18.5703125" style="3" customWidth="1"/>
    <col min="3" max="3" width="12.42578125" style="3" customWidth="1"/>
    <col min="4" max="4" width="28.28515625" style="3" customWidth="1"/>
    <col min="5" max="5" width="8" style="3" customWidth="1"/>
    <col min="6" max="6" width="8.140625" style="3" bestFit="1" customWidth="1"/>
    <col min="7" max="7" width="7.140625" style="3" bestFit="1" customWidth="1"/>
    <col min="8" max="35" width="8.28515625" style="3" bestFit="1" customWidth="1"/>
    <col min="36" max="37" width="9.28515625" style="3" customWidth="1"/>
    <col min="38" max="16384" width="9.140625" style="3"/>
  </cols>
  <sheetData>
    <row r="1" spans="2:39" x14ac:dyDescent="0.25">
      <c r="B1" s="4" t="s">
        <v>155</v>
      </c>
    </row>
    <row r="2" spans="2:39" x14ac:dyDescent="0.25">
      <c r="B2" s="4" t="s">
        <v>0</v>
      </c>
      <c r="C2" s="4" t="s">
        <v>1</v>
      </c>
      <c r="D2" s="4" t="s">
        <v>2</v>
      </c>
    </row>
    <row r="3" spans="2:39" x14ac:dyDescent="0.25">
      <c r="B3" s="4" t="s">
        <v>3</v>
      </c>
      <c r="C3" s="4" t="s">
        <v>4</v>
      </c>
      <c r="D3" s="4" t="s">
        <v>5</v>
      </c>
    </row>
    <row r="4" spans="2:39" x14ac:dyDescent="0.25">
      <c r="B4" s="4" t="s">
        <v>160</v>
      </c>
    </row>
    <row r="5" spans="2:39" x14ac:dyDescent="0.25">
      <c r="B5" s="4" t="s">
        <v>7</v>
      </c>
      <c r="C5" s="4" t="s">
        <v>8</v>
      </c>
      <c r="D5" s="4" t="s">
        <v>9</v>
      </c>
      <c r="E5" s="5">
        <v>1990</v>
      </c>
      <c r="F5" s="5">
        <v>1991</v>
      </c>
      <c r="G5" s="5">
        <v>1992</v>
      </c>
      <c r="H5" s="5">
        <v>1993</v>
      </c>
      <c r="I5" s="5">
        <v>1994</v>
      </c>
      <c r="J5" s="5">
        <v>1995</v>
      </c>
      <c r="K5" s="5">
        <v>1996</v>
      </c>
      <c r="L5" s="5">
        <v>1997</v>
      </c>
      <c r="M5" s="5">
        <v>1998</v>
      </c>
      <c r="N5" s="5">
        <v>1999</v>
      </c>
      <c r="O5" s="5">
        <v>2000</v>
      </c>
      <c r="P5" s="5">
        <v>2001</v>
      </c>
      <c r="Q5" s="5">
        <v>2002</v>
      </c>
      <c r="R5" s="5">
        <v>2003</v>
      </c>
      <c r="S5" s="5">
        <v>2004</v>
      </c>
      <c r="T5" s="5">
        <v>2005</v>
      </c>
      <c r="U5" s="5">
        <v>2006</v>
      </c>
      <c r="V5" s="5">
        <v>2007</v>
      </c>
      <c r="W5" s="5">
        <v>2008</v>
      </c>
      <c r="X5" s="5">
        <v>2009</v>
      </c>
      <c r="Y5" s="5">
        <v>2010</v>
      </c>
      <c r="Z5" s="5">
        <v>2011</v>
      </c>
      <c r="AA5" s="5">
        <v>2012</v>
      </c>
      <c r="AB5" s="5">
        <v>2013</v>
      </c>
      <c r="AC5" s="5">
        <v>2014</v>
      </c>
      <c r="AD5" s="5">
        <v>2015</v>
      </c>
      <c r="AE5" s="5">
        <v>2016</v>
      </c>
      <c r="AF5" s="5">
        <v>2017</v>
      </c>
      <c r="AG5" s="5">
        <v>2018</v>
      </c>
      <c r="AH5" s="5">
        <v>2019</v>
      </c>
      <c r="AI5" s="5">
        <v>2020</v>
      </c>
      <c r="AJ5" s="5">
        <v>2021</v>
      </c>
      <c r="AK5" s="5">
        <v>2022</v>
      </c>
      <c r="AL5" s="5">
        <v>2023</v>
      </c>
      <c r="AM5" s="5">
        <v>2024</v>
      </c>
    </row>
    <row r="6" spans="2:39" x14ac:dyDescent="0.25">
      <c r="B6" s="3" t="s">
        <v>14</v>
      </c>
      <c r="C6" s="3" t="s">
        <v>161</v>
      </c>
      <c r="D6" s="3" t="s">
        <v>159</v>
      </c>
      <c r="E6" s="3">
        <v>260</v>
      </c>
      <c r="F6" s="3">
        <v>260</v>
      </c>
      <c r="G6" s="3">
        <v>260</v>
      </c>
      <c r="H6" s="3">
        <v>260</v>
      </c>
      <c r="I6" s="3">
        <v>260</v>
      </c>
      <c r="J6" s="3">
        <v>260</v>
      </c>
      <c r="K6" s="3">
        <v>260</v>
      </c>
      <c r="L6" s="3">
        <v>260</v>
      </c>
      <c r="M6" s="3">
        <v>260</v>
      </c>
      <c r="N6" s="3">
        <v>260</v>
      </c>
      <c r="O6" s="3">
        <v>260</v>
      </c>
      <c r="P6" s="3">
        <v>260</v>
      </c>
      <c r="Q6" s="3">
        <v>260</v>
      </c>
      <c r="R6" s="3">
        <v>260</v>
      </c>
      <c r="S6" s="3">
        <v>260</v>
      </c>
      <c r="T6" s="3">
        <v>260</v>
      </c>
      <c r="U6" s="3">
        <v>260</v>
      </c>
      <c r="V6" s="3">
        <v>260</v>
      </c>
      <c r="W6" s="3">
        <v>260</v>
      </c>
      <c r="X6" s="3">
        <v>260</v>
      </c>
      <c r="Y6" s="3">
        <v>260</v>
      </c>
      <c r="Z6" s="3">
        <v>260</v>
      </c>
      <c r="AA6" s="3">
        <v>260</v>
      </c>
      <c r="AB6" s="3">
        <v>260</v>
      </c>
      <c r="AC6" s="3">
        <v>260</v>
      </c>
      <c r="AD6" s="3">
        <v>260</v>
      </c>
      <c r="AE6" s="3">
        <v>260</v>
      </c>
      <c r="AF6" s="3">
        <v>260</v>
      </c>
      <c r="AG6" s="3">
        <v>260</v>
      </c>
      <c r="AH6" s="3">
        <v>260</v>
      </c>
      <c r="AI6" s="3">
        <v>260</v>
      </c>
      <c r="AJ6" s="3">
        <v>260</v>
      </c>
      <c r="AK6" s="3">
        <v>260</v>
      </c>
      <c r="AL6" s="3">
        <v>260</v>
      </c>
      <c r="AM6" s="3">
        <v>260</v>
      </c>
    </row>
    <row r="7" spans="2:39" ht="18" x14ac:dyDescent="0.35">
      <c r="B7" s="3" t="s">
        <v>150</v>
      </c>
      <c r="C7" s="3" t="s">
        <v>161</v>
      </c>
      <c r="D7" s="3" t="s">
        <v>159</v>
      </c>
      <c r="E7" s="3">
        <v>234</v>
      </c>
      <c r="F7" s="3">
        <v>234</v>
      </c>
      <c r="G7" s="3">
        <v>234</v>
      </c>
      <c r="H7" s="3">
        <v>234</v>
      </c>
      <c r="I7" s="3">
        <v>234</v>
      </c>
      <c r="J7" s="3">
        <v>234</v>
      </c>
      <c r="K7" s="3">
        <v>234</v>
      </c>
      <c r="L7" s="3">
        <v>234</v>
      </c>
      <c r="M7" s="3">
        <v>234</v>
      </c>
      <c r="N7" s="3">
        <v>234</v>
      </c>
      <c r="O7" s="3">
        <v>234</v>
      </c>
      <c r="P7" s="3">
        <v>234</v>
      </c>
      <c r="Q7" s="3">
        <v>234</v>
      </c>
      <c r="R7" s="3">
        <v>234</v>
      </c>
      <c r="S7" s="3">
        <v>234</v>
      </c>
      <c r="T7" s="3">
        <v>234</v>
      </c>
      <c r="U7" s="3">
        <v>234</v>
      </c>
      <c r="V7" s="3">
        <v>234</v>
      </c>
      <c r="W7" s="3">
        <v>234</v>
      </c>
      <c r="X7" s="3">
        <v>234</v>
      </c>
      <c r="Y7" s="3">
        <v>234</v>
      </c>
      <c r="Z7" s="3">
        <v>234</v>
      </c>
      <c r="AA7" s="3">
        <v>234</v>
      </c>
      <c r="AB7" s="3">
        <v>234</v>
      </c>
      <c r="AC7" s="3">
        <v>234</v>
      </c>
      <c r="AD7" s="3">
        <v>234</v>
      </c>
      <c r="AE7" s="3">
        <v>234</v>
      </c>
      <c r="AF7" s="3">
        <v>234</v>
      </c>
      <c r="AG7" s="3">
        <v>234</v>
      </c>
      <c r="AH7" s="3">
        <v>234</v>
      </c>
      <c r="AI7" s="3">
        <v>234</v>
      </c>
      <c r="AJ7" s="3">
        <v>234</v>
      </c>
      <c r="AK7" s="3">
        <v>234</v>
      </c>
      <c r="AL7" s="3">
        <v>234</v>
      </c>
      <c r="AM7" s="3">
        <v>234</v>
      </c>
    </row>
    <row r="8" spans="2:39" ht="18" x14ac:dyDescent="0.35">
      <c r="B8" s="3" t="s">
        <v>151</v>
      </c>
      <c r="C8" s="3" t="s">
        <v>161</v>
      </c>
      <c r="D8" s="3" t="s">
        <v>159</v>
      </c>
      <c r="E8" s="3">
        <v>130</v>
      </c>
      <c r="F8" s="3">
        <v>130</v>
      </c>
      <c r="G8" s="3">
        <v>130</v>
      </c>
      <c r="H8" s="3">
        <v>130</v>
      </c>
      <c r="I8" s="3">
        <v>130</v>
      </c>
      <c r="J8" s="3">
        <v>130</v>
      </c>
      <c r="K8" s="3">
        <v>130</v>
      </c>
      <c r="L8" s="3">
        <v>130</v>
      </c>
      <c r="M8" s="3">
        <v>130</v>
      </c>
      <c r="N8" s="3">
        <v>130</v>
      </c>
      <c r="O8" s="3">
        <v>130</v>
      </c>
      <c r="P8" s="3">
        <v>130</v>
      </c>
      <c r="Q8" s="3">
        <v>130</v>
      </c>
      <c r="R8" s="3">
        <v>130</v>
      </c>
      <c r="S8" s="3">
        <v>130</v>
      </c>
      <c r="T8" s="3">
        <v>130</v>
      </c>
      <c r="U8" s="3">
        <v>130</v>
      </c>
      <c r="V8" s="3">
        <v>130</v>
      </c>
      <c r="W8" s="3">
        <v>130</v>
      </c>
      <c r="X8" s="3">
        <v>130</v>
      </c>
      <c r="Y8" s="3">
        <v>130</v>
      </c>
      <c r="Z8" s="3">
        <v>130</v>
      </c>
      <c r="AA8" s="3">
        <v>130</v>
      </c>
      <c r="AB8" s="3">
        <v>130</v>
      </c>
      <c r="AC8" s="3">
        <v>130</v>
      </c>
      <c r="AD8" s="3">
        <v>130</v>
      </c>
      <c r="AE8" s="3">
        <v>130</v>
      </c>
      <c r="AF8" s="3">
        <v>130</v>
      </c>
      <c r="AG8" s="3">
        <v>130</v>
      </c>
      <c r="AH8" s="3">
        <v>130</v>
      </c>
      <c r="AI8" s="3">
        <v>130</v>
      </c>
      <c r="AJ8" s="3">
        <v>130</v>
      </c>
      <c r="AK8" s="3">
        <v>130</v>
      </c>
      <c r="AL8" s="3">
        <v>130</v>
      </c>
      <c r="AM8" s="3">
        <v>130</v>
      </c>
    </row>
    <row r="9" spans="2:39" x14ac:dyDescent="0.25">
      <c r="B9" s="3" t="s">
        <v>28</v>
      </c>
      <c r="C9" s="3" t="s">
        <v>162</v>
      </c>
      <c r="D9" s="3" t="s">
        <v>159</v>
      </c>
      <c r="E9" s="3">
        <v>0.03</v>
      </c>
      <c r="F9" s="3">
        <v>0.03</v>
      </c>
      <c r="G9" s="3">
        <v>0.03</v>
      </c>
      <c r="H9" s="3">
        <v>0.03</v>
      </c>
      <c r="I9" s="3">
        <v>0.03</v>
      </c>
      <c r="J9" s="3">
        <v>0.03</v>
      </c>
      <c r="K9" s="3">
        <v>0.03</v>
      </c>
      <c r="L9" s="3">
        <v>0.03</v>
      </c>
      <c r="M9" s="3">
        <v>0.03</v>
      </c>
      <c r="N9" s="3">
        <v>0.03</v>
      </c>
      <c r="O9" s="3">
        <v>0.03</v>
      </c>
      <c r="P9" s="3">
        <v>0.03</v>
      </c>
      <c r="Q9" s="3">
        <v>0.03</v>
      </c>
      <c r="R9" s="3">
        <v>0.03</v>
      </c>
      <c r="S9" s="3">
        <v>0.03</v>
      </c>
      <c r="T9" s="3">
        <v>0.03</v>
      </c>
      <c r="U9" s="3">
        <v>0.03</v>
      </c>
      <c r="V9" s="3">
        <v>0.03</v>
      </c>
      <c r="W9" s="3">
        <v>0.03</v>
      </c>
      <c r="X9" s="3">
        <v>0.03</v>
      </c>
      <c r="Y9" s="3">
        <v>0.03</v>
      </c>
      <c r="Z9" s="3">
        <v>0.03</v>
      </c>
      <c r="AA9" s="3">
        <v>0.03</v>
      </c>
      <c r="AB9" s="3">
        <v>0.03</v>
      </c>
      <c r="AC9" s="3">
        <v>0.03</v>
      </c>
      <c r="AD9" s="3">
        <v>0.03</v>
      </c>
      <c r="AE9" s="3">
        <v>0.03</v>
      </c>
      <c r="AF9" s="3">
        <v>0.03</v>
      </c>
      <c r="AG9" s="3">
        <v>0.03</v>
      </c>
      <c r="AH9" s="3">
        <v>0.03</v>
      </c>
      <c r="AI9" s="3">
        <v>0.03</v>
      </c>
      <c r="AJ9" s="3">
        <v>0.03</v>
      </c>
      <c r="AK9" s="3">
        <v>0.03</v>
      </c>
      <c r="AL9" s="3">
        <v>0.03</v>
      </c>
      <c r="AM9" s="3">
        <v>0.03</v>
      </c>
    </row>
    <row r="11" spans="2:39" x14ac:dyDescent="0.25">
      <c r="B11" s="4" t="s">
        <v>165</v>
      </c>
    </row>
    <row r="12" spans="2:39" x14ac:dyDescent="0.25">
      <c r="B12" s="4" t="s">
        <v>7</v>
      </c>
      <c r="C12" s="4" t="s">
        <v>8</v>
      </c>
      <c r="D12" s="4" t="s">
        <v>9</v>
      </c>
      <c r="E12" s="5">
        <v>1990</v>
      </c>
      <c r="F12" s="5">
        <v>1991</v>
      </c>
      <c r="G12" s="5">
        <v>1992</v>
      </c>
      <c r="H12" s="5">
        <v>1993</v>
      </c>
      <c r="I12" s="5">
        <v>1994</v>
      </c>
      <c r="J12" s="5">
        <v>1995</v>
      </c>
      <c r="K12" s="5">
        <v>1996</v>
      </c>
      <c r="L12" s="5">
        <v>1997</v>
      </c>
      <c r="M12" s="5">
        <v>1998</v>
      </c>
      <c r="N12" s="5">
        <v>1999</v>
      </c>
      <c r="O12" s="5">
        <v>2000</v>
      </c>
      <c r="P12" s="5">
        <v>2001</v>
      </c>
      <c r="Q12" s="5">
        <v>2002</v>
      </c>
      <c r="R12" s="5">
        <v>2003</v>
      </c>
      <c r="S12" s="5">
        <v>2004</v>
      </c>
      <c r="T12" s="5">
        <v>2005</v>
      </c>
      <c r="U12" s="5">
        <v>2006</v>
      </c>
      <c r="V12" s="5">
        <v>2007</v>
      </c>
      <c r="W12" s="5">
        <v>2008</v>
      </c>
      <c r="X12" s="5">
        <v>2009</v>
      </c>
      <c r="Y12" s="5">
        <v>2010</v>
      </c>
      <c r="Z12" s="5">
        <v>2011</v>
      </c>
      <c r="AA12" s="5">
        <v>2012</v>
      </c>
      <c r="AB12" s="5">
        <v>2013</v>
      </c>
      <c r="AC12" s="5">
        <v>2014</v>
      </c>
      <c r="AD12" s="5">
        <v>2015</v>
      </c>
      <c r="AE12" s="5">
        <v>2016</v>
      </c>
      <c r="AF12" s="5">
        <v>2017</v>
      </c>
      <c r="AG12" s="5">
        <v>2018</v>
      </c>
      <c r="AH12" s="5">
        <v>2019</v>
      </c>
      <c r="AI12" s="5">
        <v>2020</v>
      </c>
      <c r="AJ12" s="5">
        <v>2021</v>
      </c>
      <c r="AK12" s="5">
        <v>2022</v>
      </c>
      <c r="AL12" s="5">
        <v>2023</v>
      </c>
      <c r="AM12" s="5">
        <v>2024</v>
      </c>
    </row>
    <row r="13" spans="2:39" x14ac:dyDescent="0.25">
      <c r="B13" s="3" t="s">
        <v>14</v>
      </c>
      <c r="C13" s="3" t="s">
        <v>163</v>
      </c>
      <c r="D13" s="3" t="s">
        <v>159</v>
      </c>
      <c r="E13" s="3">
        <v>400</v>
      </c>
      <c r="F13" s="3">
        <v>400</v>
      </c>
      <c r="G13" s="3">
        <v>400</v>
      </c>
      <c r="H13" s="3">
        <v>400</v>
      </c>
      <c r="I13" s="3">
        <v>400</v>
      </c>
      <c r="J13" s="3">
        <v>400</v>
      </c>
      <c r="K13" s="3">
        <v>400</v>
      </c>
      <c r="L13" s="3">
        <v>400</v>
      </c>
      <c r="M13" s="3">
        <v>400</v>
      </c>
      <c r="N13" s="3">
        <v>400</v>
      </c>
      <c r="O13" s="3">
        <v>400</v>
      </c>
      <c r="P13" s="3">
        <v>400</v>
      </c>
      <c r="Q13" s="3">
        <v>400</v>
      </c>
      <c r="R13" s="3">
        <v>400</v>
      </c>
      <c r="S13" s="3">
        <v>400</v>
      </c>
      <c r="T13" s="3">
        <v>400</v>
      </c>
      <c r="U13" s="3">
        <v>400</v>
      </c>
      <c r="V13" s="3">
        <v>400</v>
      </c>
      <c r="W13" s="3">
        <v>400</v>
      </c>
      <c r="X13" s="3">
        <v>400</v>
      </c>
      <c r="Y13" s="3">
        <v>400</v>
      </c>
      <c r="Z13" s="3">
        <v>400</v>
      </c>
      <c r="AA13" s="3">
        <v>400</v>
      </c>
      <c r="AB13" s="3">
        <v>400</v>
      </c>
      <c r="AC13" s="3">
        <v>400</v>
      </c>
      <c r="AD13" s="3">
        <v>400</v>
      </c>
      <c r="AE13" s="3">
        <v>400</v>
      </c>
      <c r="AF13" s="3">
        <v>400</v>
      </c>
      <c r="AG13" s="3">
        <v>400</v>
      </c>
      <c r="AH13" s="3">
        <v>400</v>
      </c>
      <c r="AI13" s="3">
        <v>400</v>
      </c>
      <c r="AJ13" s="3">
        <v>400</v>
      </c>
      <c r="AK13" s="3">
        <v>400</v>
      </c>
      <c r="AL13" s="3">
        <v>400</v>
      </c>
      <c r="AM13" s="3">
        <v>400</v>
      </c>
    </row>
    <row r="14" spans="2:39" x14ac:dyDescent="0.25">
      <c r="B14" s="3" t="s">
        <v>13</v>
      </c>
      <c r="C14" s="3" t="s">
        <v>163</v>
      </c>
      <c r="D14" s="3" t="s">
        <v>159</v>
      </c>
      <c r="E14" s="3">
        <v>200</v>
      </c>
      <c r="F14" s="3">
        <v>200</v>
      </c>
      <c r="G14" s="3">
        <v>200</v>
      </c>
      <c r="H14" s="3">
        <v>200</v>
      </c>
      <c r="I14" s="3">
        <v>200</v>
      </c>
      <c r="J14" s="3">
        <v>200</v>
      </c>
      <c r="K14" s="3">
        <v>200</v>
      </c>
      <c r="L14" s="3">
        <v>200</v>
      </c>
      <c r="M14" s="3">
        <v>200</v>
      </c>
      <c r="N14" s="3">
        <v>200</v>
      </c>
      <c r="O14" s="3">
        <v>200</v>
      </c>
      <c r="P14" s="3">
        <v>200</v>
      </c>
      <c r="Q14" s="3">
        <v>200</v>
      </c>
      <c r="R14" s="3">
        <v>200</v>
      </c>
      <c r="S14" s="3">
        <v>200</v>
      </c>
      <c r="T14" s="3">
        <v>200</v>
      </c>
      <c r="U14" s="3">
        <v>200</v>
      </c>
      <c r="V14" s="3">
        <v>200</v>
      </c>
      <c r="W14" s="3">
        <v>200</v>
      </c>
      <c r="X14" s="3">
        <v>200</v>
      </c>
      <c r="Y14" s="3">
        <v>200</v>
      </c>
      <c r="Z14" s="3">
        <v>200</v>
      </c>
      <c r="AA14" s="3">
        <v>200</v>
      </c>
      <c r="AB14" s="3">
        <v>200</v>
      </c>
      <c r="AC14" s="3">
        <v>200</v>
      </c>
      <c r="AD14" s="3">
        <v>200</v>
      </c>
      <c r="AE14" s="3">
        <v>200</v>
      </c>
      <c r="AF14" s="3">
        <v>200</v>
      </c>
      <c r="AG14" s="3">
        <v>200</v>
      </c>
      <c r="AH14" s="3">
        <v>200</v>
      </c>
      <c r="AI14" s="3">
        <v>200</v>
      </c>
      <c r="AJ14" s="3">
        <v>200</v>
      </c>
      <c r="AK14" s="3">
        <v>200</v>
      </c>
      <c r="AL14" s="3">
        <v>200</v>
      </c>
      <c r="AM14" s="3">
        <v>200</v>
      </c>
    </row>
    <row r="15" spans="2:39" x14ac:dyDescent="0.25">
      <c r="B15" s="3" t="s">
        <v>87</v>
      </c>
      <c r="C15" s="3" t="s">
        <v>163</v>
      </c>
      <c r="D15" s="3" t="s">
        <v>159</v>
      </c>
      <c r="E15" s="3">
        <v>30</v>
      </c>
      <c r="F15" s="3">
        <v>30</v>
      </c>
      <c r="G15" s="3">
        <v>30</v>
      </c>
      <c r="H15" s="3">
        <v>30</v>
      </c>
      <c r="I15" s="3">
        <v>30</v>
      </c>
      <c r="J15" s="3">
        <v>30</v>
      </c>
      <c r="K15" s="3">
        <v>30</v>
      </c>
      <c r="L15" s="3">
        <v>30</v>
      </c>
      <c r="M15" s="3">
        <v>30</v>
      </c>
      <c r="N15" s="3">
        <v>30</v>
      </c>
      <c r="O15" s="3">
        <v>30</v>
      </c>
      <c r="P15" s="3">
        <v>30</v>
      </c>
      <c r="Q15" s="3">
        <v>30</v>
      </c>
      <c r="R15" s="3">
        <v>30</v>
      </c>
      <c r="S15" s="3">
        <v>30</v>
      </c>
      <c r="T15" s="3">
        <v>30</v>
      </c>
      <c r="U15" s="3">
        <v>30</v>
      </c>
      <c r="V15" s="3">
        <v>30</v>
      </c>
      <c r="W15" s="3">
        <v>30</v>
      </c>
      <c r="X15" s="3">
        <v>30</v>
      </c>
      <c r="Y15" s="3">
        <v>30</v>
      </c>
      <c r="Z15" s="3">
        <v>30</v>
      </c>
      <c r="AA15" s="3">
        <v>30</v>
      </c>
      <c r="AB15" s="3">
        <v>30</v>
      </c>
      <c r="AC15" s="3">
        <v>30</v>
      </c>
      <c r="AD15" s="3">
        <v>30</v>
      </c>
      <c r="AE15" s="3">
        <v>30</v>
      </c>
      <c r="AF15" s="3">
        <v>30</v>
      </c>
      <c r="AG15" s="3">
        <v>30</v>
      </c>
      <c r="AH15" s="3">
        <v>30</v>
      </c>
      <c r="AI15" s="3">
        <v>30</v>
      </c>
      <c r="AJ15" s="3">
        <v>30</v>
      </c>
      <c r="AK15" s="3">
        <v>30</v>
      </c>
      <c r="AL15" s="3">
        <v>30</v>
      </c>
      <c r="AM15" s="3">
        <v>30</v>
      </c>
    </row>
    <row r="16" spans="2:39" x14ac:dyDescent="0.25">
      <c r="B16" s="3" t="s">
        <v>28</v>
      </c>
      <c r="C16" s="3" t="s">
        <v>164</v>
      </c>
      <c r="D16" s="3" t="s">
        <v>159</v>
      </c>
      <c r="E16" s="3">
        <v>4.5999999999999999E-3</v>
      </c>
      <c r="F16" s="3">
        <v>4.5999999999999999E-3</v>
      </c>
      <c r="G16" s="3">
        <v>4.5999999999999999E-3</v>
      </c>
      <c r="H16" s="3">
        <v>4.5999999999999999E-3</v>
      </c>
      <c r="I16" s="3">
        <v>4.5999999999999999E-3</v>
      </c>
      <c r="J16" s="3">
        <v>4.5999999999999999E-3</v>
      </c>
      <c r="K16" s="3">
        <v>4.5999999999999999E-3</v>
      </c>
      <c r="L16" s="3">
        <v>4.5999999999999999E-3</v>
      </c>
      <c r="M16" s="3">
        <v>4.5999999999999999E-3</v>
      </c>
      <c r="N16" s="3">
        <v>4.5999999999999999E-3</v>
      </c>
      <c r="O16" s="3">
        <v>4.5999999999999999E-3</v>
      </c>
      <c r="P16" s="3">
        <v>4.5999999999999999E-3</v>
      </c>
      <c r="Q16" s="3">
        <v>4.5999999999999999E-3</v>
      </c>
      <c r="R16" s="3">
        <v>4.5999999999999999E-3</v>
      </c>
      <c r="S16" s="3">
        <v>4.5999999999999999E-3</v>
      </c>
      <c r="T16" s="3">
        <v>4.5999999999999999E-3</v>
      </c>
      <c r="U16" s="3">
        <v>4.5999999999999999E-3</v>
      </c>
      <c r="V16" s="3">
        <v>4.5999999999999999E-3</v>
      </c>
      <c r="W16" s="3">
        <v>4.5999999999999999E-3</v>
      </c>
      <c r="X16" s="3">
        <v>4.5999999999999999E-3</v>
      </c>
      <c r="Y16" s="3">
        <v>4.5999999999999999E-3</v>
      </c>
      <c r="Z16" s="3">
        <v>4.5999999999999999E-3</v>
      </c>
      <c r="AA16" s="3">
        <v>4.5999999999999999E-3</v>
      </c>
      <c r="AB16" s="3">
        <v>4.5999999999999999E-3</v>
      </c>
      <c r="AC16" s="3">
        <v>4.5999999999999999E-3</v>
      </c>
      <c r="AD16" s="3">
        <v>4.5999999999999999E-3</v>
      </c>
      <c r="AE16" s="3">
        <v>4.5999999999999999E-3</v>
      </c>
      <c r="AF16" s="3">
        <v>4.5999999999999999E-3</v>
      </c>
      <c r="AG16" s="3">
        <v>4.5999999999999999E-3</v>
      </c>
      <c r="AH16" s="3">
        <v>4.5999999999999999E-3</v>
      </c>
      <c r="AI16" s="3">
        <v>4.5999999999999999E-3</v>
      </c>
      <c r="AJ16" s="3">
        <v>4.5999999999999999E-3</v>
      </c>
      <c r="AK16" s="3">
        <v>4.5999999999999999E-3</v>
      </c>
      <c r="AL16" s="3">
        <v>4.5999999999999999E-3</v>
      </c>
      <c r="AM16" s="3">
        <v>4.5999999999999999E-3</v>
      </c>
    </row>
    <row r="19" spans="2:39" x14ac:dyDescent="0.25">
      <c r="B19" s="4" t="s">
        <v>18</v>
      </c>
      <c r="C19" s="4"/>
      <c r="D19" s="4"/>
    </row>
    <row r="20" spans="2:39" x14ac:dyDescent="0.25">
      <c r="B20" s="4" t="s">
        <v>7</v>
      </c>
      <c r="C20" s="4" t="s">
        <v>8</v>
      </c>
      <c r="D20" s="4" t="s">
        <v>9</v>
      </c>
      <c r="E20" s="5">
        <v>1990</v>
      </c>
      <c r="F20" s="5">
        <v>1991</v>
      </c>
      <c r="G20" s="5">
        <v>1992</v>
      </c>
      <c r="H20" s="5">
        <v>1993</v>
      </c>
      <c r="I20" s="5">
        <v>1994</v>
      </c>
      <c r="J20" s="5">
        <v>1995</v>
      </c>
      <c r="K20" s="5">
        <v>1996</v>
      </c>
      <c r="L20" s="5">
        <v>1997</v>
      </c>
      <c r="M20" s="5">
        <v>1998</v>
      </c>
      <c r="N20" s="5">
        <v>1999</v>
      </c>
      <c r="O20" s="5">
        <v>2000</v>
      </c>
      <c r="P20" s="5">
        <v>2001</v>
      </c>
      <c r="Q20" s="5">
        <v>2002</v>
      </c>
      <c r="R20" s="5">
        <v>2003</v>
      </c>
      <c r="S20" s="5">
        <v>2004</v>
      </c>
      <c r="T20" s="5">
        <v>2005</v>
      </c>
      <c r="U20" s="5">
        <v>2006</v>
      </c>
      <c r="V20" s="5">
        <v>2007</v>
      </c>
      <c r="W20" s="5">
        <v>2008</v>
      </c>
      <c r="X20" s="5">
        <v>2009</v>
      </c>
      <c r="Y20" s="5">
        <v>2010</v>
      </c>
      <c r="Z20" s="5">
        <v>2011</v>
      </c>
      <c r="AA20" s="5">
        <v>2012</v>
      </c>
      <c r="AB20" s="5">
        <v>2013</v>
      </c>
      <c r="AC20" s="5">
        <v>2014</v>
      </c>
      <c r="AD20" s="5">
        <v>2015</v>
      </c>
      <c r="AE20" s="5">
        <v>2016</v>
      </c>
      <c r="AF20" s="5">
        <v>2017</v>
      </c>
      <c r="AG20" s="5">
        <v>2018</v>
      </c>
      <c r="AH20" s="5">
        <v>2019</v>
      </c>
      <c r="AI20" s="5">
        <v>2020</v>
      </c>
      <c r="AJ20" s="5">
        <v>2021</v>
      </c>
      <c r="AK20" s="5">
        <v>2022</v>
      </c>
      <c r="AL20" s="5">
        <v>2023</v>
      </c>
      <c r="AM20" s="5">
        <v>2024</v>
      </c>
    </row>
    <row r="21" spans="2:39" x14ac:dyDescent="0.25">
      <c r="B21" s="3" t="s">
        <v>10</v>
      </c>
      <c r="C21" s="3" t="s">
        <v>11</v>
      </c>
      <c r="D21" s="3" t="s">
        <v>22</v>
      </c>
      <c r="E21" s="7">
        <v>0.2</v>
      </c>
      <c r="F21" s="7">
        <v>0.19075</v>
      </c>
      <c r="G21" s="7">
        <v>0.18149999999999999</v>
      </c>
      <c r="H21" s="7">
        <v>0.17224999999999999</v>
      </c>
      <c r="I21" s="7">
        <v>0.16299999999999998</v>
      </c>
      <c r="J21" s="7">
        <v>0.15374999999999997</v>
      </c>
      <c r="K21" s="7">
        <v>0.14449999999999996</v>
      </c>
      <c r="L21" s="7">
        <v>0.13524999999999995</v>
      </c>
      <c r="M21" s="7">
        <v>0.12599999999999995</v>
      </c>
      <c r="N21" s="7">
        <v>0.11674999999999994</v>
      </c>
      <c r="O21" s="7">
        <v>0.1075</v>
      </c>
      <c r="P21" s="7">
        <v>0.1075</v>
      </c>
      <c r="Q21" s="7">
        <v>0.1075</v>
      </c>
      <c r="R21" s="7">
        <v>1.4999999999999999E-2</v>
      </c>
      <c r="S21" s="7">
        <v>1.4999999999999999E-2</v>
      </c>
      <c r="T21" s="7">
        <v>1.4999999999999999E-2</v>
      </c>
      <c r="U21" s="7">
        <v>1.4999999999999999E-2</v>
      </c>
      <c r="V21" s="7">
        <v>1.4999999999999999E-2</v>
      </c>
      <c r="W21" s="7">
        <v>1.4999999999999999E-2</v>
      </c>
      <c r="X21" s="7">
        <v>1.4999999999999999E-2</v>
      </c>
      <c r="Y21" s="7">
        <v>1.4999999999999999E-2</v>
      </c>
      <c r="Z21" s="7">
        <v>1.4999999999999999E-2</v>
      </c>
      <c r="AA21" s="7">
        <v>1.4999999999999999E-2</v>
      </c>
      <c r="AB21" s="7">
        <v>1.4999999999999999E-2</v>
      </c>
      <c r="AC21" s="7">
        <v>1.4999999999999999E-2</v>
      </c>
      <c r="AD21" s="7">
        <v>1.4999999999999999E-2</v>
      </c>
      <c r="AE21" s="7">
        <v>1.4999999999999999E-2</v>
      </c>
      <c r="AF21" s="7">
        <v>1.4999999999999999E-2</v>
      </c>
      <c r="AG21" s="7">
        <v>1.4999999999999999E-2</v>
      </c>
      <c r="AH21" s="7">
        <v>1.4999999999999999E-2</v>
      </c>
      <c r="AI21" s="7">
        <v>1.4999999999999999E-2</v>
      </c>
      <c r="AJ21" s="7">
        <v>1.4999999999999999E-2</v>
      </c>
      <c r="AK21" s="7">
        <v>1.4999999999999999E-2</v>
      </c>
      <c r="AL21" s="7">
        <v>1.4999999999999999E-2</v>
      </c>
      <c r="AM21" s="7">
        <v>1.4999999999999999E-2</v>
      </c>
    </row>
    <row r="22" spans="2:39" x14ac:dyDescent="0.25"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</row>
    <row r="23" spans="2:39" x14ac:dyDescent="0.25">
      <c r="B23" s="4" t="s">
        <v>24</v>
      </c>
      <c r="C23" s="4"/>
      <c r="D23" s="4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</row>
    <row r="24" spans="2:39" x14ac:dyDescent="0.25">
      <c r="B24" s="4" t="s">
        <v>7</v>
      </c>
      <c r="C24" s="4" t="s">
        <v>8</v>
      </c>
      <c r="D24" s="4" t="s">
        <v>9</v>
      </c>
      <c r="E24" s="5">
        <v>1990</v>
      </c>
      <c r="F24" s="5">
        <v>1991</v>
      </c>
      <c r="G24" s="5">
        <v>1992</v>
      </c>
      <c r="H24" s="5">
        <v>1993</v>
      </c>
      <c r="I24" s="5">
        <v>1994</v>
      </c>
      <c r="J24" s="5">
        <v>1995</v>
      </c>
      <c r="K24" s="5">
        <v>1996</v>
      </c>
      <c r="L24" s="5">
        <v>1997</v>
      </c>
      <c r="M24" s="5">
        <v>1998</v>
      </c>
      <c r="N24" s="5">
        <v>1999</v>
      </c>
      <c r="O24" s="5">
        <v>2000</v>
      </c>
      <c r="P24" s="5">
        <v>2001</v>
      </c>
      <c r="Q24" s="5">
        <v>2002</v>
      </c>
      <c r="R24" s="5">
        <v>2003</v>
      </c>
      <c r="S24" s="5">
        <v>2004</v>
      </c>
      <c r="T24" s="5">
        <v>2005</v>
      </c>
      <c r="U24" s="5">
        <v>2006</v>
      </c>
      <c r="V24" s="5">
        <v>2007</v>
      </c>
      <c r="W24" s="5">
        <v>2008</v>
      </c>
      <c r="X24" s="5">
        <v>2009</v>
      </c>
      <c r="Y24" s="5">
        <v>2010</v>
      </c>
      <c r="Z24" s="5">
        <v>2011</v>
      </c>
      <c r="AA24" s="5">
        <v>2012</v>
      </c>
      <c r="AB24" s="5">
        <v>2013</v>
      </c>
      <c r="AC24" s="5">
        <v>2014</v>
      </c>
      <c r="AD24" s="5">
        <v>2015</v>
      </c>
      <c r="AE24" s="5">
        <v>2016</v>
      </c>
      <c r="AF24" s="5">
        <v>2017</v>
      </c>
      <c r="AG24" s="5">
        <v>2018</v>
      </c>
      <c r="AH24" s="5">
        <v>2019</v>
      </c>
      <c r="AI24" s="5">
        <v>2020</v>
      </c>
      <c r="AJ24" s="5">
        <v>2021</v>
      </c>
      <c r="AK24" s="5">
        <v>2022</v>
      </c>
      <c r="AL24" s="5">
        <v>2023</v>
      </c>
      <c r="AM24" s="5">
        <v>2024</v>
      </c>
    </row>
    <row r="25" spans="2:39" x14ac:dyDescent="0.25">
      <c r="B25" s="3" t="s">
        <v>14</v>
      </c>
      <c r="C25" s="3" t="s">
        <v>27</v>
      </c>
      <c r="D25" s="3" t="s">
        <v>159</v>
      </c>
      <c r="E25" s="6">
        <v>10</v>
      </c>
      <c r="F25" s="6">
        <v>10</v>
      </c>
      <c r="G25" s="6">
        <v>10</v>
      </c>
      <c r="H25" s="6">
        <v>10</v>
      </c>
      <c r="I25" s="6">
        <v>10</v>
      </c>
      <c r="J25" s="6">
        <v>10</v>
      </c>
      <c r="K25" s="6">
        <v>10</v>
      </c>
      <c r="L25" s="6">
        <v>10</v>
      </c>
      <c r="M25" s="6">
        <v>10</v>
      </c>
      <c r="N25" s="6">
        <v>10</v>
      </c>
      <c r="O25" s="6">
        <v>10</v>
      </c>
      <c r="P25" s="6">
        <v>10</v>
      </c>
      <c r="Q25" s="6">
        <v>10</v>
      </c>
      <c r="R25" s="6">
        <v>10</v>
      </c>
      <c r="S25" s="6">
        <v>10</v>
      </c>
      <c r="T25" s="6">
        <v>10</v>
      </c>
      <c r="U25" s="6">
        <v>10</v>
      </c>
      <c r="V25" s="6">
        <v>10</v>
      </c>
      <c r="W25" s="6">
        <v>10</v>
      </c>
      <c r="X25" s="6">
        <v>10</v>
      </c>
      <c r="Y25" s="6">
        <v>10</v>
      </c>
      <c r="Z25" s="6">
        <v>10</v>
      </c>
      <c r="AA25" s="6">
        <v>10</v>
      </c>
      <c r="AB25" s="6">
        <v>10</v>
      </c>
      <c r="AC25" s="6">
        <v>10</v>
      </c>
      <c r="AD25" s="6">
        <v>10</v>
      </c>
      <c r="AE25" s="6">
        <v>10</v>
      </c>
      <c r="AF25" s="6">
        <v>10</v>
      </c>
      <c r="AG25" s="6">
        <v>10</v>
      </c>
      <c r="AH25" s="6">
        <v>10</v>
      </c>
      <c r="AI25" s="6">
        <v>10</v>
      </c>
      <c r="AJ25" s="6">
        <v>10</v>
      </c>
      <c r="AK25" s="6">
        <v>10</v>
      </c>
      <c r="AL25" s="6">
        <v>10</v>
      </c>
      <c r="AM25" s="6">
        <v>10</v>
      </c>
    </row>
    <row r="26" spans="2:39" ht="18" x14ac:dyDescent="0.35">
      <c r="B26" s="3" t="s">
        <v>150</v>
      </c>
      <c r="C26" s="3" t="s">
        <v>27</v>
      </c>
      <c r="D26" s="3" t="s">
        <v>159</v>
      </c>
      <c r="E26" s="6">
        <v>9</v>
      </c>
      <c r="F26" s="6">
        <v>9</v>
      </c>
      <c r="G26" s="6">
        <v>9</v>
      </c>
      <c r="H26" s="6">
        <v>9</v>
      </c>
      <c r="I26" s="6">
        <v>9</v>
      </c>
      <c r="J26" s="6">
        <v>9</v>
      </c>
      <c r="K26" s="6">
        <v>9</v>
      </c>
      <c r="L26" s="6">
        <v>9</v>
      </c>
      <c r="M26" s="6">
        <v>9</v>
      </c>
      <c r="N26" s="6">
        <v>9</v>
      </c>
      <c r="O26" s="6">
        <v>9</v>
      </c>
      <c r="P26" s="6">
        <v>9</v>
      </c>
      <c r="Q26" s="6">
        <v>9</v>
      </c>
      <c r="R26" s="6">
        <v>9</v>
      </c>
      <c r="S26" s="6">
        <v>9</v>
      </c>
      <c r="T26" s="6">
        <v>9</v>
      </c>
      <c r="U26" s="6">
        <v>9</v>
      </c>
      <c r="V26" s="6">
        <v>9</v>
      </c>
      <c r="W26" s="6">
        <v>9</v>
      </c>
      <c r="X26" s="6">
        <v>9</v>
      </c>
      <c r="Y26" s="6">
        <v>9</v>
      </c>
      <c r="Z26" s="6">
        <v>9</v>
      </c>
      <c r="AA26" s="6">
        <v>9</v>
      </c>
      <c r="AB26" s="6">
        <v>9</v>
      </c>
      <c r="AC26" s="6">
        <v>9</v>
      </c>
      <c r="AD26" s="6">
        <v>9</v>
      </c>
      <c r="AE26" s="6">
        <v>9</v>
      </c>
      <c r="AF26" s="6">
        <v>9</v>
      </c>
      <c r="AG26" s="6">
        <v>9</v>
      </c>
      <c r="AH26" s="6">
        <v>9</v>
      </c>
      <c r="AI26" s="6">
        <v>9</v>
      </c>
      <c r="AJ26" s="6">
        <v>9</v>
      </c>
      <c r="AK26" s="6">
        <v>9</v>
      </c>
      <c r="AL26" s="6">
        <v>9</v>
      </c>
      <c r="AM26" s="6">
        <v>9</v>
      </c>
    </row>
    <row r="27" spans="2:39" ht="18" x14ac:dyDescent="0.35">
      <c r="B27" s="3" t="s">
        <v>151</v>
      </c>
      <c r="C27" s="3" t="s">
        <v>27</v>
      </c>
      <c r="D27" s="3" t="s">
        <v>159</v>
      </c>
      <c r="E27" s="6">
        <v>8</v>
      </c>
      <c r="F27" s="6">
        <v>8</v>
      </c>
      <c r="G27" s="6">
        <v>8</v>
      </c>
      <c r="H27" s="6">
        <v>8</v>
      </c>
      <c r="I27" s="6">
        <v>8</v>
      </c>
      <c r="J27" s="6">
        <v>8</v>
      </c>
      <c r="K27" s="6">
        <v>8</v>
      </c>
      <c r="L27" s="6">
        <v>8</v>
      </c>
      <c r="M27" s="6">
        <v>8</v>
      </c>
      <c r="N27" s="6">
        <v>8</v>
      </c>
      <c r="O27" s="6">
        <v>8</v>
      </c>
      <c r="P27" s="6">
        <v>8</v>
      </c>
      <c r="Q27" s="6">
        <v>8</v>
      </c>
      <c r="R27" s="6">
        <v>8</v>
      </c>
      <c r="S27" s="6">
        <v>8</v>
      </c>
      <c r="T27" s="6">
        <v>8</v>
      </c>
      <c r="U27" s="6">
        <v>8</v>
      </c>
      <c r="V27" s="6">
        <v>8</v>
      </c>
      <c r="W27" s="6">
        <v>8</v>
      </c>
      <c r="X27" s="6">
        <v>8</v>
      </c>
      <c r="Y27" s="6">
        <v>8</v>
      </c>
      <c r="Z27" s="6">
        <v>8</v>
      </c>
      <c r="AA27" s="6">
        <v>8</v>
      </c>
      <c r="AB27" s="6">
        <v>8</v>
      </c>
      <c r="AC27" s="6">
        <v>8</v>
      </c>
      <c r="AD27" s="6">
        <v>8</v>
      </c>
      <c r="AE27" s="6">
        <v>8</v>
      </c>
      <c r="AF27" s="6">
        <v>8</v>
      </c>
      <c r="AG27" s="6">
        <v>8</v>
      </c>
      <c r="AH27" s="6">
        <v>8</v>
      </c>
      <c r="AI27" s="6">
        <v>8</v>
      </c>
      <c r="AJ27" s="6">
        <v>8</v>
      </c>
      <c r="AK27" s="6">
        <v>8</v>
      </c>
      <c r="AL27" s="6">
        <v>8</v>
      </c>
      <c r="AM27" s="6">
        <v>8</v>
      </c>
    </row>
    <row r="28" spans="2:39" ht="18" x14ac:dyDescent="0.35">
      <c r="B28" s="3" t="s">
        <v>28</v>
      </c>
      <c r="C28" s="3" t="s">
        <v>152</v>
      </c>
      <c r="D28" s="3" t="s">
        <v>159</v>
      </c>
      <c r="E28" s="7">
        <v>6.2E-2</v>
      </c>
      <c r="F28" s="7">
        <v>6.2E-2</v>
      </c>
      <c r="G28" s="7">
        <v>6.2E-2</v>
      </c>
      <c r="H28" s="7">
        <v>6.2E-2</v>
      </c>
      <c r="I28" s="7">
        <v>6.2E-2</v>
      </c>
      <c r="J28" s="7">
        <v>6.2E-2</v>
      </c>
      <c r="K28" s="7">
        <v>6.2E-2</v>
      </c>
      <c r="L28" s="7">
        <v>6.2E-2</v>
      </c>
      <c r="M28" s="7">
        <v>6.2E-2</v>
      </c>
      <c r="N28" s="7">
        <v>6.2E-2</v>
      </c>
      <c r="O28" s="7">
        <v>6.2E-2</v>
      </c>
      <c r="P28" s="7">
        <v>6.2E-2</v>
      </c>
      <c r="Q28" s="7">
        <v>6.2E-2</v>
      </c>
      <c r="R28" s="7">
        <v>6.2E-2</v>
      </c>
      <c r="S28" s="7">
        <v>6.2E-2</v>
      </c>
      <c r="T28" s="7">
        <v>6.2E-2</v>
      </c>
      <c r="U28" s="7">
        <v>6.2E-2</v>
      </c>
      <c r="V28" s="7">
        <v>6.2E-2</v>
      </c>
      <c r="W28" s="7">
        <v>6.2E-2</v>
      </c>
      <c r="X28" s="7">
        <v>6.2E-2</v>
      </c>
      <c r="Y28" s="7">
        <v>6.2E-2</v>
      </c>
      <c r="Z28" s="7">
        <v>6.2E-2</v>
      </c>
      <c r="AA28" s="7">
        <v>6.2E-2</v>
      </c>
      <c r="AB28" s="7">
        <v>6.2E-2</v>
      </c>
      <c r="AC28" s="7">
        <v>6.2E-2</v>
      </c>
      <c r="AD28" s="7">
        <v>6.2E-2</v>
      </c>
      <c r="AE28" s="7">
        <v>6.2E-2</v>
      </c>
      <c r="AF28" s="7">
        <v>6.2E-2</v>
      </c>
      <c r="AG28" s="7">
        <v>6.2E-2</v>
      </c>
      <c r="AH28" s="7">
        <v>6.2E-2</v>
      </c>
      <c r="AI28" s="7">
        <v>6.2E-2</v>
      </c>
      <c r="AJ28" s="7">
        <v>6.2E-2</v>
      </c>
      <c r="AK28" s="7">
        <v>6.2E-2</v>
      </c>
      <c r="AL28" s="7">
        <v>6.2E-2</v>
      </c>
      <c r="AM28" s="7">
        <v>6.2E-2</v>
      </c>
    </row>
    <row r="29" spans="2:39" x14ac:dyDescent="0.25">
      <c r="B29" s="3" t="s">
        <v>29</v>
      </c>
      <c r="C29" s="3" t="s">
        <v>27</v>
      </c>
      <c r="D29" s="3" t="s">
        <v>159</v>
      </c>
      <c r="E29" s="6">
        <v>10</v>
      </c>
      <c r="F29" s="6">
        <v>10</v>
      </c>
      <c r="G29" s="6">
        <v>10</v>
      </c>
      <c r="H29" s="6">
        <v>10</v>
      </c>
      <c r="I29" s="6">
        <v>10</v>
      </c>
      <c r="J29" s="6">
        <v>10</v>
      </c>
      <c r="K29" s="6">
        <v>10</v>
      </c>
      <c r="L29" s="6">
        <v>10</v>
      </c>
      <c r="M29" s="6">
        <v>10</v>
      </c>
      <c r="N29" s="6">
        <v>10</v>
      </c>
      <c r="O29" s="6">
        <v>10</v>
      </c>
      <c r="P29" s="6">
        <v>10</v>
      </c>
      <c r="Q29" s="6">
        <v>10</v>
      </c>
      <c r="R29" s="6">
        <v>10</v>
      </c>
      <c r="S29" s="6">
        <v>10</v>
      </c>
      <c r="T29" s="6">
        <v>10</v>
      </c>
      <c r="U29" s="6">
        <v>10</v>
      </c>
      <c r="V29" s="6">
        <v>10</v>
      </c>
      <c r="W29" s="6">
        <v>10</v>
      </c>
      <c r="X29" s="6">
        <v>10</v>
      </c>
      <c r="Y29" s="6">
        <v>10</v>
      </c>
      <c r="Z29" s="6">
        <v>10</v>
      </c>
      <c r="AA29" s="6">
        <v>10</v>
      </c>
      <c r="AB29" s="6">
        <v>10</v>
      </c>
      <c r="AC29" s="6">
        <v>10</v>
      </c>
      <c r="AD29" s="6">
        <v>10</v>
      </c>
      <c r="AE29" s="6">
        <v>10</v>
      </c>
      <c r="AF29" s="6">
        <v>10</v>
      </c>
      <c r="AG29" s="6">
        <v>10</v>
      </c>
      <c r="AH29" s="6">
        <v>10</v>
      </c>
      <c r="AI29" s="6">
        <v>10</v>
      </c>
      <c r="AJ29" s="6">
        <v>10</v>
      </c>
      <c r="AK29" s="6">
        <v>10</v>
      </c>
      <c r="AL29" s="6">
        <v>10</v>
      </c>
      <c r="AM29" s="6">
        <v>10</v>
      </c>
    </row>
    <row r="30" spans="2:39" x14ac:dyDescent="0.25">
      <c r="B30" s="3" t="s">
        <v>30</v>
      </c>
      <c r="C30" s="3" t="s">
        <v>27</v>
      </c>
      <c r="D30" s="3" t="s">
        <v>31</v>
      </c>
      <c r="E30" s="6">
        <v>0.17508938774005697</v>
      </c>
      <c r="F30" s="6">
        <v>0.17508938774005697</v>
      </c>
      <c r="G30" s="6">
        <v>0.17508938774005697</v>
      </c>
      <c r="H30" s="6">
        <v>0.17508938774005697</v>
      </c>
      <c r="I30" s="6">
        <v>0.17508938774005697</v>
      </c>
      <c r="J30" s="6">
        <v>0.17508938774005697</v>
      </c>
      <c r="K30" s="6">
        <v>0.17508938774005697</v>
      </c>
      <c r="L30" s="6">
        <v>0.17508938774005697</v>
      </c>
      <c r="M30" s="6">
        <v>0.17508938774005697</v>
      </c>
      <c r="N30" s="6">
        <v>0.17508938774005697</v>
      </c>
      <c r="O30" s="6">
        <v>0.17508938774005697</v>
      </c>
      <c r="P30" s="6">
        <v>0.17508938774005697</v>
      </c>
      <c r="Q30" s="6">
        <v>0.17508938774005697</v>
      </c>
      <c r="R30" s="6">
        <v>0.17508938774005697</v>
      </c>
      <c r="S30" s="6">
        <v>0.17508938774005697</v>
      </c>
      <c r="T30" s="6">
        <v>0.17508938774005697</v>
      </c>
      <c r="U30" s="6">
        <v>0.17508938774005697</v>
      </c>
      <c r="V30" s="6">
        <v>0.17508938774005697</v>
      </c>
      <c r="W30" s="6">
        <v>0.17508938774005697</v>
      </c>
      <c r="X30" s="6">
        <v>0.17508938774005697</v>
      </c>
      <c r="Y30" s="6">
        <v>0.17508938774005697</v>
      </c>
      <c r="Z30" s="6">
        <v>0.17508938774005697</v>
      </c>
      <c r="AA30" s="6">
        <v>0.17508938774005697</v>
      </c>
      <c r="AB30" s="6">
        <v>0.17508938774005697</v>
      </c>
      <c r="AC30" s="6">
        <v>0.17508938774005697</v>
      </c>
      <c r="AD30" s="6">
        <v>0.17508938774005697</v>
      </c>
      <c r="AE30" s="6">
        <v>0.17508938774005697</v>
      </c>
      <c r="AF30" s="6">
        <v>0.17508938774005697</v>
      </c>
      <c r="AG30" s="6">
        <v>0.17508938774005697</v>
      </c>
      <c r="AH30" s="6">
        <v>0.17508938774005697</v>
      </c>
      <c r="AI30" s="6">
        <v>0.17508938774005697</v>
      </c>
      <c r="AJ30" s="6">
        <v>0.17508938774005697</v>
      </c>
      <c r="AK30" s="6">
        <v>0.17508938774005697</v>
      </c>
      <c r="AL30" s="6">
        <v>0.17508938774005697</v>
      </c>
      <c r="AM30" s="6">
        <v>0.17508938774005697</v>
      </c>
    </row>
    <row r="31" spans="2:39" x14ac:dyDescent="0.25">
      <c r="B31" s="3" t="s">
        <v>32</v>
      </c>
      <c r="C31" s="3" t="s">
        <v>33</v>
      </c>
      <c r="D31" s="3" t="s">
        <v>31</v>
      </c>
      <c r="E31" s="6">
        <v>1.0136754027055899</v>
      </c>
      <c r="F31" s="6">
        <v>1.0136754027055899</v>
      </c>
      <c r="G31" s="6">
        <v>1.0136754027055899</v>
      </c>
      <c r="H31" s="6">
        <v>1.0136754027055899</v>
      </c>
      <c r="I31" s="6">
        <v>1.0136754027055899</v>
      </c>
      <c r="J31" s="6">
        <v>1.0136754027055899</v>
      </c>
      <c r="K31" s="6">
        <v>1.0136754027055899</v>
      </c>
      <c r="L31" s="6">
        <v>1.0136754027055899</v>
      </c>
      <c r="M31" s="6">
        <v>1.0136754027055899</v>
      </c>
      <c r="N31" s="6">
        <v>1.0136754027055899</v>
      </c>
      <c r="O31" s="6">
        <v>1.0136754027055899</v>
      </c>
      <c r="P31" s="6">
        <v>1.0136754027055899</v>
      </c>
      <c r="Q31" s="6">
        <v>1.0136754027055899</v>
      </c>
      <c r="R31" s="6">
        <v>1.0136754027055899</v>
      </c>
      <c r="S31" s="6">
        <v>1.0136754027055899</v>
      </c>
      <c r="T31" s="6">
        <v>1.0136754027055899</v>
      </c>
      <c r="U31" s="6">
        <v>1.0136754027055899</v>
      </c>
      <c r="V31" s="6">
        <v>1.0136754027055899</v>
      </c>
      <c r="W31" s="6">
        <v>1.0136754027055899</v>
      </c>
      <c r="X31" s="6">
        <v>1.0136754027055899</v>
      </c>
      <c r="Y31" s="6">
        <v>1.0136754027055899</v>
      </c>
      <c r="Z31" s="6">
        <v>1.0136754027055899</v>
      </c>
      <c r="AA31" s="6">
        <v>1.0136754027055899</v>
      </c>
      <c r="AB31" s="6">
        <v>1.0136754027055899</v>
      </c>
      <c r="AC31" s="6">
        <v>1.0136754027055899</v>
      </c>
      <c r="AD31" s="6">
        <v>1.0136754027055899</v>
      </c>
      <c r="AE31" s="6">
        <v>1.0136754027055899</v>
      </c>
      <c r="AF31" s="6">
        <v>1.0136754027055899</v>
      </c>
      <c r="AG31" s="6">
        <v>1.0136754027055899</v>
      </c>
      <c r="AH31" s="6">
        <v>1.0136754027055899</v>
      </c>
      <c r="AI31" s="6">
        <v>1.0136754027055899</v>
      </c>
      <c r="AJ31" s="6">
        <v>1.0136754027055899</v>
      </c>
      <c r="AK31" s="6">
        <v>1.0136754027055899</v>
      </c>
      <c r="AL31" s="6">
        <v>1.0136754027055899</v>
      </c>
      <c r="AM31" s="6">
        <v>1.0136754027055899</v>
      </c>
    </row>
    <row r="32" spans="2:39" x14ac:dyDescent="0.25"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</row>
    <row r="33" spans="2:39" x14ac:dyDescent="0.25">
      <c r="B33" s="4" t="s">
        <v>34</v>
      </c>
      <c r="C33" s="4"/>
      <c r="D33" s="4"/>
      <c r="E33" s="8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</row>
    <row r="34" spans="2:39" x14ac:dyDescent="0.25">
      <c r="B34" s="4" t="s">
        <v>7</v>
      </c>
      <c r="C34" s="4" t="s">
        <v>8</v>
      </c>
      <c r="D34" s="4" t="s">
        <v>9</v>
      </c>
      <c r="E34" s="5">
        <v>1990</v>
      </c>
      <c r="F34" s="5">
        <v>1991</v>
      </c>
      <c r="G34" s="5">
        <v>1992</v>
      </c>
      <c r="H34" s="5">
        <v>1993</v>
      </c>
      <c r="I34" s="5">
        <v>1994</v>
      </c>
      <c r="J34" s="5">
        <v>1995</v>
      </c>
      <c r="K34" s="5">
        <v>1996</v>
      </c>
      <c r="L34" s="5">
        <v>1997</v>
      </c>
      <c r="M34" s="5">
        <v>1998</v>
      </c>
      <c r="N34" s="5">
        <v>1999</v>
      </c>
      <c r="O34" s="5">
        <v>2000</v>
      </c>
      <c r="P34" s="5">
        <v>2001</v>
      </c>
      <c r="Q34" s="5">
        <v>2002</v>
      </c>
      <c r="R34" s="5">
        <v>2003</v>
      </c>
      <c r="S34" s="5">
        <v>2004</v>
      </c>
      <c r="T34" s="5">
        <v>2005</v>
      </c>
      <c r="U34" s="5">
        <v>2006</v>
      </c>
      <c r="V34" s="5">
        <v>2007</v>
      </c>
      <c r="W34" s="5">
        <v>2008</v>
      </c>
      <c r="X34" s="5">
        <v>2009</v>
      </c>
      <c r="Y34" s="5">
        <v>2010</v>
      </c>
      <c r="Z34" s="5">
        <v>2011</v>
      </c>
      <c r="AA34" s="5">
        <v>2012</v>
      </c>
      <c r="AB34" s="5">
        <v>2013</v>
      </c>
      <c r="AC34" s="5">
        <v>2014</v>
      </c>
      <c r="AD34" s="5">
        <v>2015</v>
      </c>
      <c r="AE34" s="5">
        <v>2016</v>
      </c>
      <c r="AF34" s="5">
        <v>2017</v>
      </c>
      <c r="AG34" s="5">
        <v>2018</v>
      </c>
      <c r="AH34" s="5">
        <v>2019</v>
      </c>
      <c r="AI34" s="5">
        <v>2020</v>
      </c>
      <c r="AJ34" s="5">
        <v>2021</v>
      </c>
      <c r="AK34" s="5">
        <v>2022</v>
      </c>
      <c r="AL34" s="5">
        <v>2023</v>
      </c>
      <c r="AM34" s="5">
        <v>2024</v>
      </c>
    </row>
    <row r="35" spans="2:39" x14ac:dyDescent="0.25">
      <c r="B35" s="3" t="s">
        <v>14</v>
      </c>
      <c r="C35" s="3" t="s">
        <v>27</v>
      </c>
      <c r="D35" s="3" t="s">
        <v>159</v>
      </c>
      <c r="E35" s="8">
        <v>280</v>
      </c>
      <c r="F35" s="8">
        <v>280</v>
      </c>
      <c r="G35" s="8">
        <v>280</v>
      </c>
      <c r="H35" s="8">
        <v>280</v>
      </c>
      <c r="I35" s="8">
        <v>280</v>
      </c>
      <c r="J35" s="8">
        <v>280</v>
      </c>
      <c r="K35" s="8">
        <v>280</v>
      </c>
      <c r="L35" s="8">
        <v>280</v>
      </c>
      <c r="M35" s="8">
        <v>280</v>
      </c>
      <c r="N35" s="8">
        <v>280</v>
      </c>
      <c r="O35" s="8">
        <v>280</v>
      </c>
      <c r="P35" s="8">
        <v>280</v>
      </c>
      <c r="Q35" s="8">
        <v>280</v>
      </c>
      <c r="R35" s="8">
        <v>280</v>
      </c>
      <c r="S35" s="8">
        <v>280</v>
      </c>
      <c r="T35" s="8">
        <v>280</v>
      </c>
      <c r="U35" s="8">
        <v>280</v>
      </c>
      <c r="V35" s="8">
        <v>280</v>
      </c>
      <c r="W35" s="8">
        <v>280</v>
      </c>
      <c r="X35" s="8">
        <v>280</v>
      </c>
      <c r="Y35" s="8">
        <v>280</v>
      </c>
      <c r="Z35" s="8">
        <v>280</v>
      </c>
      <c r="AA35" s="8">
        <v>280</v>
      </c>
      <c r="AB35" s="8">
        <v>280</v>
      </c>
      <c r="AC35" s="8">
        <v>280</v>
      </c>
      <c r="AD35" s="8">
        <v>280</v>
      </c>
      <c r="AE35" s="8">
        <v>280</v>
      </c>
      <c r="AF35" s="8">
        <v>280</v>
      </c>
      <c r="AG35" s="8">
        <v>280</v>
      </c>
      <c r="AH35" s="8">
        <v>280</v>
      </c>
      <c r="AI35" s="8">
        <v>280</v>
      </c>
      <c r="AJ35" s="8">
        <v>280</v>
      </c>
      <c r="AK35" s="8">
        <v>280</v>
      </c>
      <c r="AL35" s="8">
        <v>280</v>
      </c>
      <c r="AM35" s="8">
        <v>280</v>
      </c>
    </row>
    <row r="36" spans="2:39" ht="18" x14ac:dyDescent="0.35">
      <c r="B36" s="3" t="s">
        <v>150</v>
      </c>
      <c r="C36" s="3" t="s">
        <v>27</v>
      </c>
      <c r="D36" s="3" t="s">
        <v>159</v>
      </c>
      <c r="E36" s="8">
        <v>250</v>
      </c>
      <c r="F36" s="8">
        <v>250</v>
      </c>
      <c r="G36" s="8">
        <v>250</v>
      </c>
      <c r="H36" s="8">
        <v>250</v>
      </c>
      <c r="I36" s="8">
        <v>250</v>
      </c>
      <c r="J36" s="8">
        <v>250</v>
      </c>
      <c r="K36" s="8">
        <v>250</v>
      </c>
      <c r="L36" s="8">
        <v>250</v>
      </c>
      <c r="M36" s="8">
        <v>250</v>
      </c>
      <c r="N36" s="8">
        <v>250</v>
      </c>
      <c r="O36" s="8">
        <v>250</v>
      </c>
      <c r="P36" s="8">
        <v>250</v>
      </c>
      <c r="Q36" s="8">
        <v>250</v>
      </c>
      <c r="R36" s="8">
        <v>250</v>
      </c>
      <c r="S36" s="8">
        <v>250</v>
      </c>
      <c r="T36" s="8">
        <v>250</v>
      </c>
      <c r="U36" s="8">
        <v>250</v>
      </c>
      <c r="V36" s="8">
        <v>250</v>
      </c>
      <c r="W36" s="8">
        <v>250</v>
      </c>
      <c r="X36" s="8">
        <v>250</v>
      </c>
      <c r="Y36" s="8">
        <v>250</v>
      </c>
      <c r="Z36" s="8">
        <v>250</v>
      </c>
      <c r="AA36" s="8">
        <v>250</v>
      </c>
      <c r="AB36" s="8">
        <v>250</v>
      </c>
      <c r="AC36" s="8">
        <v>250</v>
      </c>
      <c r="AD36" s="8">
        <v>250</v>
      </c>
      <c r="AE36" s="8">
        <v>250</v>
      </c>
      <c r="AF36" s="8">
        <v>250</v>
      </c>
      <c r="AG36" s="8">
        <v>250</v>
      </c>
      <c r="AH36" s="8">
        <v>250</v>
      </c>
      <c r="AI36" s="8">
        <v>250</v>
      </c>
      <c r="AJ36" s="8">
        <v>250</v>
      </c>
      <c r="AK36" s="8">
        <v>250</v>
      </c>
      <c r="AL36" s="8">
        <v>250</v>
      </c>
      <c r="AM36" s="8">
        <v>250</v>
      </c>
    </row>
    <row r="37" spans="2:39" ht="18" x14ac:dyDescent="0.35">
      <c r="B37" s="3" t="s">
        <v>151</v>
      </c>
      <c r="C37" s="3" t="s">
        <v>27</v>
      </c>
      <c r="D37" s="3" t="s">
        <v>159</v>
      </c>
      <c r="E37" s="8">
        <v>220</v>
      </c>
      <c r="F37" s="8">
        <v>220</v>
      </c>
      <c r="G37" s="8">
        <v>220</v>
      </c>
      <c r="H37" s="8">
        <v>220</v>
      </c>
      <c r="I37" s="8">
        <v>220</v>
      </c>
      <c r="J37" s="8">
        <v>220</v>
      </c>
      <c r="K37" s="8">
        <v>220</v>
      </c>
      <c r="L37" s="8">
        <v>220</v>
      </c>
      <c r="M37" s="8">
        <v>220</v>
      </c>
      <c r="N37" s="8">
        <v>220</v>
      </c>
      <c r="O37" s="8">
        <v>220</v>
      </c>
      <c r="P37" s="8">
        <v>220</v>
      </c>
      <c r="Q37" s="8">
        <v>220</v>
      </c>
      <c r="R37" s="8">
        <v>220</v>
      </c>
      <c r="S37" s="8">
        <v>220</v>
      </c>
      <c r="T37" s="8">
        <v>220</v>
      </c>
      <c r="U37" s="8">
        <v>220</v>
      </c>
      <c r="V37" s="8">
        <v>220</v>
      </c>
      <c r="W37" s="8">
        <v>220</v>
      </c>
      <c r="X37" s="8">
        <v>220</v>
      </c>
      <c r="Y37" s="8">
        <v>220</v>
      </c>
      <c r="Z37" s="8">
        <v>220</v>
      </c>
      <c r="AA37" s="8">
        <v>220</v>
      </c>
      <c r="AB37" s="8">
        <v>220</v>
      </c>
      <c r="AC37" s="8">
        <v>220</v>
      </c>
      <c r="AD37" s="8">
        <v>220</v>
      </c>
      <c r="AE37" s="8">
        <v>220</v>
      </c>
      <c r="AF37" s="8">
        <v>220</v>
      </c>
      <c r="AG37" s="8">
        <v>220</v>
      </c>
      <c r="AH37" s="8">
        <v>220</v>
      </c>
      <c r="AI37" s="8">
        <v>220</v>
      </c>
      <c r="AJ37" s="8">
        <v>220</v>
      </c>
      <c r="AK37" s="8">
        <v>220</v>
      </c>
      <c r="AL37" s="8">
        <v>220</v>
      </c>
      <c r="AM37" s="8">
        <v>220</v>
      </c>
    </row>
    <row r="38" spans="2:39" ht="18" x14ac:dyDescent="0.35">
      <c r="B38" s="3" t="s">
        <v>28</v>
      </c>
      <c r="C38" s="3" t="s">
        <v>152</v>
      </c>
      <c r="D38" s="3" t="s">
        <v>159</v>
      </c>
      <c r="E38" s="8">
        <v>6.2E-2</v>
      </c>
      <c r="F38" s="8">
        <v>6.2E-2</v>
      </c>
      <c r="G38" s="8">
        <v>6.2E-2</v>
      </c>
      <c r="H38" s="8">
        <v>6.2E-2</v>
      </c>
      <c r="I38" s="8">
        <v>6.2E-2</v>
      </c>
      <c r="J38" s="8">
        <v>6.2E-2</v>
      </c>
      <c r="K38" s="8">
        <v>6.2E-2</v>
      </c>
      <c r="L38" s="8">
        <v>6.2E-2</v>
      </c>
      <c r="M38" s="8">
        <v>6.2E-2</v>
      </c>
      <c r="N38" s="8">
        <v>6.2E-2</v>
      </c>
      <c r="O38" s="8">
        <v>6.2E-2</v>
      </c>
      <c r="P38" s="8">
        <v>6.2E-2</v>
      </c>
      <c r="Q38" s="8">
        <v>6.2E-2</v>
      </c>
      <c r="R38" s="8">
        <v>6.2E-2</v>
      </c>
      <c r="S38" s="8">
        <v>6.2E-2</v>
      </c>
      <c r="T38" s="8">
        <v>6.2E-2</v>
      </c>
      <c r="U38" s="8">
        <v>6.2E-2</v>
      </c>
      <c r="V38" s="8">
        <v>6.2E-2</v>
      </c>
      <c r="W38" s="8">
        <v>6.2E-2</v>
      </c>
      <c r="X38" s="8">
        <v>6.2E-2</v>
      </c>
      <c r="Y38" s="8">
        <v>6.2E-2</v>
      </c>
      <c r="Z38" s="8">
        <v>6.2E-2</v>
      </c>
      <c r="AA38" s="8">
        <v>6.2E-2</v>
      </c>
      <c r="AB38" s="8">
        <v>6.2E-2</v>
      </c>
      <c r="AC38" s="8">
        <v>6.2E-2</v>
      </c>
      <c r="AD38" s="8">
        <v>6.2E-2</v>
      </c>
      <c r="AE38" s="8">
        <v>6.2E-2</v>
      </c>
      <c r="AF38" s="8">
        <v>6.2E-2</v>
      </c>
      <c r="AG38" s="8">
        <v>6.2E-2</v>
      </c>
      <c r="AH38" s="8">
        <v>6.2E-2</v>
      </c>
      <c r="AI38" s="8">
        <v>6.2E-2</v>
      </c>
      <c r="AJ38" s="8">
        <v>6.2E-2</v>
      </c>
      <c r="AK38" s="8">
        <v>6.2E-2</v>
      </c>
      <c r="AL38" s="8">
        <v>6.2E-2</v>
      </c>
      <c r="AM38" s="8">
        <v>6.2E-2</v>
      </c>
    </row>
    <row r="39" spans="2:39" x14ac:dyDescent="0.25">
      <c r="B39" s="3" t="s">
        <v>35</v>
      </c>
      <c r="C39" s="3" t="s">
        <v>27</v>
      </c>
      <c r="D39" s="3" t="s">
        <v>159</v>
      </c>
      <c r="E39" s="8">
        <v>0.28999999999999998</v>
      </c>
      <c r="F39" s="8">
        <v>0.28999999999999998</v>
      </c>
      <c r="G39" s="8">
        <v>0.28999999999999998</v>
      </c>
      <c r="H39" s="8">
        <v>0.28999999999999998</v>
      </c>
      <c r="I39" s="8">
        <v>0.28999999999999998</v>
      </c>
      <c r="J39" s="8">
        <v>0.28999999999999998</v>
      </c>
      <c r="K39" s="8">
        <v>0.28999999999999998</v>
      </c>
      <c r="L39" s="8">
        <v>0.28999999999999998</v>
      </c>
      <c r="M39" s="8">
        <v>0.28999999999999998</v>
      </c>
      <c r="N39" s="8">
        <v>0.28999999999999998</v>
      </c>
      <c r="O39" s="8">
        <v>0.28999999999999998</v>
      </c>
      <c r="P39" s="8">
        <v>0.28999999999999998</v>
      </c>
      <c r="Q39" s="8">
        <v>0.28999999999999998</v>
      </c>
      <c r="R39" s="8">
        <v>0.28999999999999998</v>
      </c>
      <c r="S39" s="8">
        <v>0.28999999999999998</v>
      </c>
      <c r="T39" s="8">
        <v>0.28999999999999998</v>
      </c>
      <c r="U39" s="8">
        <v>0.28999999999999998</v>
      </c>
      <c r="V39" s="8">
        <v>0.28999999999999998</v>
      </c>
      <c r="W39" s="8">
        <v>0.28999999999999998</v>
      </c>
      <c r="X39" s="8">
        <v>0.28999999999999998</v>
      </c>
      <c r="Y39" s="8">
        <v>0.28999999999999998</v>
      </c>
      <c r="Z39" s="8">
        <v>0.28999999999999998</v>
      </c>
      <c r="AA39" s="8">
        <v>0.28999999999999998</v>
      </c>
      <c r="AB39" s="8">
        <v>0.28999999999999998</v>
      </c>
      <c r="AC39" s="8">
        <v>0.28999999999999998</v>
      </c>
      <c r="AD39" s="8">
        <v>0.28999999999999998</v>
      </c>
      <c r="AE39" s="8">
        <v>0.28999999999999998</v>
      </c>
      <c r="AF39" s="8">
        <v>0.28999999999999998</v>
      </c>
      <c r="AG39" s="8">
        <v>0.28999999999999998</v>
      </c>
      <c r="AH39" s="8">
        <v>0.28999999999999998</v>
      </c>
      <c r="AI39" s="8">
        <v>0.28999999999999998</v>
      </c>
      <c r="AJ39" s="8">
        <v>0.28999999999999998</v>
      </c>
      <c r="AK39" s="8">
        <v>0.28999999999999998</v>
      </c>
      <c r="AL39" s="8">
        <v>0.28999999999999998</v>
      </c>
      <c r="AM39" s="8">
        <v>0.28999999999999998</v>
      </c>
    </row>
    <row r="40" spans="2:39" x14ac:dyDescent="0.25">
      <c r="B40" s="3" t="s">
        <v>36</v>
      </c>
      <c r="C40" s="3" t="s">
        <v>27</v>
      </c>
      <c r="D40" s="3" t="s">
        <v>159</v>
      </c>
      <c r="E40" s="8">
        <v>0.12</v>
      </c>
      <c r="F40" s="8">
        <v>0.12</v>
      </c>
      <c r="G40" s="8">
        <v>0.12</v>
      </c>
      <c r="H40" s="8">
        <v>0.12</v>
      </c>
      <c r="I40" s="8">
        <v>0.12</v>
      </c>
      <c r="J40" s="8">
        <v>0.12</v>
      </c>
      <c r="K40" s="8">
        <v>0.12</v>
      </c>
      <c r="L40" s="8">
        <v>0.12</v>
      </c>
      <c r="M40" s="8">
        <v>0.12</v>
      </c>
      <c r="N40" s="8">
        <v>0.12</v>
      </c>
      <c r="O40" s="8">
        <v>0.12</v>
      </c>
      <c r="P40" s="8">
        <v>0.12</v>
      </c>
      <c r="Q40" s="8">
        <v>0.12</v>
      </c>
      <c r="R40" s="8">
        <v>0.12</v>
      </c>
      <c r="S40" s="8">
        <v>0.12</v>
      </c>
      <c r="T40" s="8">
        <v>0.12</v>
      </c>
      <c r="U40" s="8">
        <v>0.12</v>
      </c>
      <c r="V40" s="8">
        <v>0.12</v>
      </c>
      <c r="W40" s="8">
        <v>0.12</v>
      </c>
      <c r="X40" s="8">
        <v>0.12</v>
      </c>
      <c r="Y40" s="8">
        <v>0.12</v>
      </c>
      <c r="Z40" s="8">
        <v>0.12</v>
      </c>
      <c r="AA40" s="8">
        <v>0.12</v>
      </c>
      <c r="AB40" s="8">
        <v>0.12</v>
      </c>
      <c r="AC40" s="8">
        <v>0.12</v>
      </c>
      <c r="AD40" s="8">
        <v>0.12</v>
      </c>
      <c r="AE40" s="8">
        <v>0.12</v>
      </c>
      <c r="AF40" s="8">
        <v>0.12</v>
      </c>
      <c r="AG40" s="8">
        <v>0.12</v>
      </c>
      <c r="AH40" s="8">
        <v>0.12</v>
      </c>
      <c r="AI40" s="8">
        <v>0.12</v>
      </c>
      <c r="AJ40" s="8">
        <v>0.12</v>
      </c>
      <c r="AK40" s="8">
        <v>0.12</v>
      </c>
      <c r="AL40" s="8">
        <v>0.12</v>
      </c>
      <c r="AM40" s="8">
        <v>0.12</v>
      </c>
    </row>
    <row r="41" spans="2:39" x14ac:dyDescent="0.25">
      <c r="B41" s="3" t="s">
        <v>37</v>
      </c>
      <c r="C41" s="3" t="s">
        <v>27</v>
      </c>
      <c r="D41" s="3" t="s">
        <v>159</v>
      </c>
      <c r="E41" s="8">
        <v>0.37</v>
      </c>
      <c r="F41" s="8">
        <v>0.37</v>
      </c>
      <c r="G41" s="8">
        <v>0.37</v>
      </c>
      <c r="H41" s="8">
        <v>0.37</v>
      </c>
      <c r="I41" s="8">
        <v>0.37</v>
      </c>
      <c r="J41" s="8">
        <v>0.37</v>
      </c>
      <c r="K41" s="8">
        <v>0.37</v>
      </c>
      <c r="L41" s="8">
        <v>0.37</v>
      </c>
      <c r="M41" s="8">
        <v>0.37</v>
      </c>
      <c r="N41" s="8">
        <v>0.37</v>
      </c>
      <c r="O41" s="8">
        <v>0.37</v>
      </c>
      <c r="P41" s="8">
        <v>0.37</v>
      </c>
      <c r="Q41" s="8">
        <v>0.37</v>
      </c>
      <c r="R41" s="8">
        <v>0.37</v>
      </c>
      <c r="S41" s="8">
        <v>0.37</v>
      </c>
      <c r="T41" s="8">
        <v>0.37</v>
      </c>
      <c r="U41" s="8">
        <v>0.37</v>
      </c>
      <c r="V41" s="8">
        <v>0.37</v>
      </c>
      <c r="W41" s="8">
        <v>0.37</v>
      </c>
      <c r="X41" s="8">
        <v>0.37</v>
      </c>
      <c r="Y41" s="8">
        <v>0.37</v>
      </c>
      <c r="Z41" s="8">
        <v>0.37</v>
      </c>
      <c r="AA41" s="8">
        <v>0.37</v>
      </c>
      <c r="AB41" s="8">
        <v>0.37</v>
      </c>
      <c r="AC41" s="8">
        <v>0.37</v>
      </c>
      <c r="AD41" s="8">
        <v>0.37</v>
      </c>
      <c r="AE41" s="8">
        <v>0.37</v>
      </c>
      <c r="AF41" s="8">
        <v>0.37</v>
      </c>
      <c r="AG41" s="8">
        <v>0.37</v>
      </c>
      <c r="AH41" s="8">
        <v>0.37</v>
      </c>
      <c r="AI41" s="8">
        <v>0.37</v>
      </c>
      <c r="AJ41" s="8">
        <v>0.37</v>
      </c>
      <c r="AK41" s="8">
        <v>0.37</v>
      </c>
      <c r="AL41" s="8">
        <v>0.37</v>
      </c>
      <c r="AM41" s="8">
        <v>0.37</v>
      </c>
    </row>
    <row r="42" spans="2:39" x14ac:dyDescent="0.25">
      <c r="B42" s="3" t="s">
        <v>29</v>
      </c>
      <c r="C42" s="3" t="s">
        <v>27</v>
      </c>
      <c r="D42" s="3" t="s">
        <v>159</v>
      </c>
      <c r="E42" s="8">
        <v>2.9</v>
      </c>
      <c r="F42" s="8">
        <v>2.9</v>
      </c>
      <c r="G42" s="8">
        <v>2.9</v>
      </c>
      <c r="H42" s="8">
        <v>2.9</v>
      </c>
      <c r="I42" s="8">
        <v>2.9</v>
      </c>
      <c r="J42" s="8">
        <v>2.9</v>
      </c>
      <c r="K42" s="8">
        <v>2.9</v>
      </c>
      <c r="L42" s="8">
        <v>2.9</v>
      </c>
      <c r="M42" s="8">
        <v>2.9</v>
      </c>
      <c r="N42" s="8">
        <v>2.9</v>
      </c>
      <c r="O42" s="8">
        <v>2.9</v>
      </c>
      <c r="P42" s="8">
        <v>2.9</v>
      </c>
      <c r="Q42" s="8">
        <v>2.9</v>
      </c>
      <c r="R42" s="8">
        <v>2.9</v>
      </c>
      <c r="S42" s="8">
        <v>2.9</v>
      </c>
      <c r="T42" s="8">
        <v>2.9</v>
      </c>
      <c r="U42" s="8">
        <v>2.9</v>
      </c>
      <c r="V42" s="8">
        <v>2.9</v>
      </c>
      <c r="W42" s="8">
        <v>2.9</v>
      </c>
      <c r="X42" s="8">
        <v>2.9</v>
      </c>
      <c r="Y42" s="8">
        <v>2.9</v>
      </c>
      <c r="Z42" s="8">
        <v>2.9</v>
      </c>
      <c r="AA42" s="8">
        <v>2.9</v>
      </c>
      <c r="AB42" s="8">
        <v>2.9</v>
      </c>
      <c r="AC42" s="8">
        <v>2.9</v>
      </c>
      <c r="AD42" s="8">
        <v>2.9</v>
      </c>
      <c r="AE42" s="8">
        <v>2.9</v>
      </c>
      <c r="AF42" s="8">
        <v>2.9</v>
      </c>
      <c r="AG42" s="8">
        <v>2.9</v>
      </c>
      <c r="AH42" s="8">
        <v>2.9</v>
      </c>
      <c r="AI42" s="8">
        <v>2.9</v>
      </c>
      <c r="AJ42" s="8">
        <v>2.9</v>
      </c>
      <c r="AK42" s="8">
        <v>2.9</v>
      </c>
      <c r="AL42" s="8">
        <v>2.9</v>
      </c>
      <c r="AM42" s="8">
        <v>2.9</v>
      </c>
    </row>
    <row r="43" spans="2:39" x14ac:dyDescent="0.25">
      <c r="B43" s="3" t="s">
        <v>30</v>
      </c>
      <c r="C43" s="3" t="s">
        <v>27</v>
      </c>
      <c r="D43" s="3" t="s">
        <v>159</v>
      </c>
      <c r="E43" s="8">
        <v>0.24</v>
      </c>
      <c r="F43" s="8">
        <v>0.24</v>
      </c>
      <c r="G43" s="8">
        <v>0.24</v>
      </c>
      <c r="H43" s="8">
        <v>0.24</v>
      </c>
      <c r="I43" s="8">
        <v>0.24</v>
      </c>
      <c r="J43" s="8">
        <v>0.24</v>
      </c>
      <c r="K43" s="8">
        <v>0.24</v>
      </c>
      <c r="L43" s="8">
        <v>0.24</v>
      </c>
      <c r="M43" s="8">
        <v>0.24</v>
      </c>
      <c r="N43" s="8">
        <v>0.24</v>
      </c>
      <c r="O43" s="8">
        <v>0.24</v>
      </c>
      <c r="P43" s="8">
        <v>0.24</v>
      </c>
      <c r="Q43" s="8">
        <v>0.24</v>
      </c>
      <c r="R43" s="8">
        <v>0.24</v>
      </c>
      <c r="S43" s="8">
        <v>0.24</v>
      </c>
      <c r="T43" s="8">
        <v>0.24</v>
      </c>
      <c r="U43" s="8">
        <v>0.24</v>
      </c>
      <c r="V43" s="8">
        <v>0.24</v>
      </c>
      <c r="W43" s="8">
        <v>0.24</v>
      </c>
      <c r="X43" s="8">
        <v>0.24</v>
      </c>
      <c r="Y43" s="8">
        <v>0.24</v>
      </c>
      <c r="Z43" s="8">
        <v>0.24</v>
      </c>
      <c r="AA43" s="8">
        <v>0.24</v>
      </c>
      <c r="AB43" s="8">
        <v>0.24</v>
      </c>
      <c r="AC43" s="8">
        <v>0.24</v>
      </c>
      <c r="AD43" s="8">
        <v>0.24</v>
      </c>
      <c r="AE43" s="8">
        <v>0.24</v>
      </c>
      <c r="AF43" s="8">
        <v>0.24</v>
      </c>
      <c r="AG43" s="8">
        <v>0.24</v>
      </c>
      <c r="AH43" s="8">
        <v>0.24</v>
      </c>
      <c r="AI43" s="8">
        <v>0.24</v>
      </c>
      <c r="AJ43" s="8">
        <v>0.24</v>
      </c>
      <c r="AK43" s="8">
        <v>0.24</v>
      </c>
      <c r="AL43" s="8">
        <v>0.24</v>
      </c>
      <c r="AM43" s="8">
        <v>0.24</v>
      </c>
    </row>
    <row r="44" spans="2:39" x14ac:dyDescent="0.25">
      <c r="B44" s="3" t="s">
        <v>38</v>
      </c>
      <c r="C44" s="3" t="s">
        <v>27</v>
      </c>
      <c r="D44" s="3" t="s">
        <v>159</v>
      </c>
      <c r="E44" s="6">
        <v>1.5</v>
      </c>
      <c r="F44" s="6">
        <v>1.5</v>
      </c>
      <c r="G44" s="6">
        <v>1.5</v>
      </c>
      <c r="H44" s="6">
        <v>1.5</v>
      </c>
      <c r="I44" s="6">
        <v>1.5</v>
      </c>
      <c r="J44" s="6">
        <v>1.5</v>
      </c>
      <c r="K44" s="6">
        <v>1.5</v>
      </c>
      <c r="L44" s="6">
        <v>1.5</v>
      </c>
      <c r="M44" s="6">
        <v>1.5</v>
      </c>
      <c r="N44" s="6">
        <v>1.5</v>
      </c>
      <c r="O44" s="6">
        <v>1.5</v>
      </c>
      <c r="P44" s="6">
        <v>1.5</v>
      </c>
      <c r="Q44" s="6">
        <v>1.5</v>
      </c>
      <c r="R44" s="6">
        <v>1.5</v>
      </c>
      <c r="S44" s="6">
        <v>1.5</v>
      </c>
      <c r="T44" s="6">
        <v>1.5</v>
      </c>
      <c r="U44" s="6">
        <v>1.5</v>
      </c>
      <c r="V44" s="6">
        <v>1.5</v>
      </c>
      <c r="W44" s="6">
        <v>1.5</v>
      </c>
      <c r="X44" s="6">
        <v>1.5</v>
      </c>
      <c r="Y44" s="6">
        <v>1.5</v>
      </c>
      <c r="Z44" s="6">
        <v>1.5</v>
      </c>
      <c r="AA44" s="6">
        <v>1.5</v>
      </c>
      <c r="AB44" s="6">
        <v>1.5</v>
      </c>
      <c r="AC44" s="6">
        <v>1.5</v>
      </c>
      <c r="AD44" s="6">
        <v>1.5</v>
      </c>
      <c r="AE44" s="6">
        <v>1.5</v>
      </c>
      <c r="AF44" s="6">
        <v>1.5</v>
      </c>
      <c r="AG44" s="6">
        <v>1.5</v>
      </c>
      <c r="AH44" s="6">
        <v>1.5</v>
      </c>
      <c r="AI44" s="6">
        <v>1.5</v>
      </c>
      <c r="AJ44" s="6">
        <v>1.5</v>
      </c>
      <c r="AK44" s="6">
        <v>1.5</v>
      </c>
      <c r="AL44" s="6">
        <v>1.5</v>
      </c>
      <c r="AM44" s="6">
        <v>1.5</v>
      </c>
    </row>
    <row r="45" spans="2:39" x14ac:dyDescent="0.25"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</row>
    <row r="46" spans="2:39" x14ac:dyDescent="0.25">
      <c r="B46" s="4" t="s">
        <v>39</v>
      </c>
      <c r="C46" s="4"/>
      <c r="D46" s="4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</row>
    <row r="47" spans="2:39" x14ac:dyDescent="0.25">
      <c r="B47" s="4" t="s">
        <v>7</v>
      </c>
      <c r="C47" s="4" t="s">
        <v>8</v>
      </c>
      <c r="D47" s="4" t="s">
        <v>9</v>
      </c>
      <c r="E47" s="5">
        <v>1990</v>
      </c>
      <c r="F47" s="5">
        <v>1991</v>
      </c>
      <c r="G47" s="5">
        <v>1992</v>
      </c>
      <c r="H47" s="5">
        <v>1993</v>
      </c>
      <c r="I47" s="5">
        <v>1994</v>
      </c>
      <c r="J47" s="5">
        <v>1995</v>
      </c>
      <c r="K47" s="5">
        <v>1996</v>
      </c>
      <c r="L47" s="5">
        <v>1997</v>
      </c>
      <c r="M47" s="5">
        <v>1998</v>
      </c>
      <c r="N47" s="5">
        <v>1999</v>
      </c>
      <c r="O47" s="5">
        <v>2000</v>
      </c>
      <c r="P47" s="5">
        <v>2001</v>
      </c>
      <c r="Q47" s="5">
        <v>2002</v>
      </c>
      <c r="R47" s="5">
        <v>2003</v>
      </c>
      <c r="S47" s="5">
        <v>2004</v>
      </c>
      <c r="T47" s="5">
        <v>2005</v>
      </c>
      <c r="U47" s="5">
        <v>2006</v>
      </c>
      <c r="V47" s="5">
        <v>2007</v>
      </c>
      <c r="W47" s="5">
        <v>2008</v>
      </c>
      <c r="X47" s="5">
        <v>2009</v>
      </c>
      <c r="Y47" s="5">
        <v>2010</v>
      </c>
      <c r="Z47" s="5">
        <v>2011</v>
      </c>
      <c r="AA47" s="5">
        <v>2012</v>
      </c>
      <c r="AB47" s="5">
        <v>2013</v>
      </c>
      <c r="AC47" s="5">
        <v>2014</v>
      </c>
      <c r="AD47" s="5">
        <v>2015</v>
      </c>
      <c r="AE47" s="5">
        <v>2016</v>
      </c>
      <c r="AF47" s="5">
        <v>2017</v>
      </c>
      <c r="AG47" s="5">
        <v>2018</v>
      </c>
      <c r="AH47" s="5">
        <v>2019</v>
      </c>
      <c r="AI47" s="5">
        <v>2020</v>
      </c>
      <c r="AJ47" s="5">
        <v>2021</v>
      </c>
      <c r="AK47" s="5">
        <v>2022</v>
      </c>
      <c r="AL47" s="5">
        <v>2023</v>
      </c>
      <c r="AM47" s="5">
        <v>2024</v>
      </c>
    </row>
    <row r="48" spans="2:39" x14ac:dyDescent="0.25">
      <c r="B48" s="3" t="s">
        <v>14</v>
      </c>
      <c r="C48" s="3" t="s">
        <v>27</v>
      </c>
      <c r="D48" s="3" t="s">
        <v>159</v>
      </c>
      <c r="E48" s="8">
        <v>670</v>
      </c>
      <c r="F48" s="8">
        <v>670</v>
      </c>
      <c r="G48" s="8">
        <v>670</v>
      </c>
      <c r="H48" s="8">
        <v>670</v>
      </c>
      <c r="I48" s="8">
        <v>670</v>
      </c>
      <c r="J48" s="8">
        <v>670</v>
      </c>
      <c r="K48" s="8">
        <v>670</v>
      </c>
      <c r="L48" s="8">
        <v>670</v>
      </c>
      <c r="M48" s="8">
        <v>670</v>
      </c>
      <c r="N48" s="8">
        <v>670</v>
      </c>
      <c r="O48" s="8">
        <v>670</v>
      </c>
      <c r="P48" s="8">
        <v>670</v>
      </c>
      <c r="Q48" s="8">
        <v>670</v>
      </c>
      <c r="R48" s="8">
        <v>670</v>
      </c>
      <c r="S48" s="8">
        <v>670</v>
      </c>
      <c r="T48" s="8">
        <v>670</v>
      </c>
      <c r="U48" s="8">
        <v>670</v>
      </c>
      <c r="V48" s="8">
        <v>670</v>
      </c>
      <c r="W48" s="8">
        <v>670</v>
      </c>
      <c r="X48" s="8">
        <v>670</v>
      </c>
      <c r="Y48" s="8">
        <v>670</v>
      </c>
      <c r="Z48" s="8">
        <v>670</v>
      </c>
      <c r="AA48" s="8">
        <v>670</v>
      </c>
      <c r="AB48" s="8">
        <v>670</v>
      </c>
      <c r="AC48" s="8">
        <v>670</v>
      </c>
      <c r="AD48" s="8">
        <v>670</v>
      </c>
      <c r="AE48" s="8">
        <v>670</v>
      </c>
      <c r="AF48" s="8">
        <v>670</v>
      </c>
      <c r="AG48" s="8">
        <v>670</v>
      </c>
      <c r="AH48" s="8">
        <v>670</v>
      </c>
      <c r="AI48" s="8">
        <v>670</v>
      </c>
      <c r="AJ48" s="8">
        <v>670</v>
      </c>
      <c r="AK48" s="8">
        <v>670</v>
      </c>
      <c r="AL48" s="8">
        <v>670</v>
      </c>
      <c r="AM48" s="8">
        <v>670</v>
      </c>
    </row>
    <row r="49" spans="2:39" ht="18" x14ac:dyDescent="0.35">
      <c r="B49" s="3" t="s">
        <v>150</v>
      </c>
      <c r="C49" s="3" t="s">
        <v>27</v>
      </c>
      <c r="D49" s="3" t="s">
        <v>159</v>
      </c>
      <c r="E49" s="8">
        <v>590</v>
      </c>
      <c r="F49" s="8">
        <v>590</v>
      </c>
      <c r="G49" s="8">
        <v>590</v>
      </c>
      <c r="H49" s="8">
        <v>590</v>
      </c>
      <c r="I49" s="8">
        <v>590</v>
      </c>
      <c r="J49" s="8">
        <v>590</v>
      </c>
      <c r="K49" s="8">
        <v>590</v>
      </c>
      <c r="L49" s="8">
        <v>590</v>
      </c>
      <c r="M49" s="8">
        <v>590</v>
      </c>
      <c r="N49" s="8">
        <v>590</v>
      </c>
      <c r="O49" s="8">
        <v>590</v>
      </c>
      <c r="P49" s="8">
        <v>590</v>
      </c>
      <c r="Q49" s="8">
        <v>590</v>
      </c>
      <c r="R49" s="8">
        <v>590</v>
      </c>
      <c r="S49" s="8">
        <v>590</v>
      </c>
      <c r="T49" s="8">
        <v>590</v>
      </c>
      <c r="U49" s="8">
        <v>590</v>
      </c>
      <c r="V49" s="8">
        <v>590</v>
      </c>
      <c r="W49" s="8">
        <v>590</v>
      </c>
      <c r="X49" s="8">
        <v>590</v>
      </c>
      <c r="Y49" s="8">
        <v>590</v>
      </c>
      <c r="Z49" s="8">
        <v>590</v>
      </c>
      <c r="AA49" s="8">
        <v>590</v>
      </c>
      <c r="AB49" s="8">
        <v>590</v>
      </c>
      <c r="AC49" s="8">
        <v>590</v>
      </c>
      <c r="AD49" s="8">
        <v>590</v>
      </c>
      <c r="AE49" s="8">
        <v>590</v>
      </c>
      <c r="AF49" s="8">
        <v>590</v>
      </c>
      <c r="AG49" s="8">
        <v>590</v>
      </c>
      <c r="AH49" s="8">
        <v>590</v>
      </c>
      <c r="AI49" s="8">
        <v>590</v>
      </c>
      <c r="AJ49" s="8">
        <v>590</v>
      </c>
      <c r="AK49" s="8">
        <v>590</v>
      </c>
      <c r="AL49" s="8">
        <v>590</v>
      </c>
      <c r="AM49" s="8">
        <v>590</v>
      </c>
    </row>
    <row r="50" spans="2:39" ht="18" x14ac:dyDescent="0.35">
      <c r="B50" s="3" t="s">
        <v>151</v>
      </c>
      <c r="C50" s="3" t="s">
        <v>27</v>
      </c>
      <c r="D50" s="3" t="s">
        <v>159</v>
      </c>
      <c r="E50" s="8">
        <v>520</v>
      </c>
      <c r="F50" s="8">
        <v>520</v>
      </c>
      <c r="G50" s="8">
        <v>520</v>
      </c>
      <c r="H50" s="8">
        <v>520</v>
      </c>
      <c r="I50" s="8">
        <v>520</v>
      </c>
      <c r="J50" s="8">
        <v>520</v>
      </c>
      <c r="K50" s="8">
        <v>520</v>
      </c>
      <c r="L50" s="8">
        <v>520</v>
      </c>
      <c r="M50" s="8">
        <v>520</v>
      </c>
      <c r="N50" s="8">
        <v>520</v>
      </c>
      <c r="O50" s="8">
        <v>520</v>
      </c>
      <c r="P50" s="8">
        <v>520</v>
      </c>
      <c r="Q50" s="8">
        <v>520</v>
      </c>
      <c r="R50" s="8">
        <v>520</v>
      </c>
      <c r="S50" s="8">
        <v>520</v>
      </c>
      <c r="T50" s="8">
        <v>520</v>
      </c>
      <c r="U50" s="8">
        <v>520</v>
      </c>
      <c r="V50" s="8">
        <v>520</v>
      </c>
      <c r="W50" s="8">
        <v>520</v>
      </c>
      <c r="X50" s="8">
        <v>520</v>
      </c>
      <c r="Y50" s="8">
        <v>520</v>
      </c>
      <c r="Z50" s="8">
        <v>520</v>
      </c>
      <c r="AA50" s="8">
        <v>520</v>
      </c>
      <c r="AB50" s="8">
        <v>520</v>
      </c>
      <c r="AC50" s="8">
        <v>520</v>
      </c>
      <c r="AD50" s="8">
        <v>520</v>
      </c>
      <c r="AE50" s="8">
        <v>520</v>
      </c>
      <c r="AF50" s="8">
        <v>520</v>
      </c>
      <c r="AG50" s="8">
        <v>520</v>
      </c>
      <c r="AH50" s="8">
        <v>520</v>
      </c>
      <c r="AI50" s="8">
        <v>520</v>
      </c>
      <c r="AJ50" s="8">
        <v>520</v>
      </c>
      <c r="AK50" s="8">
        <v>520</v>
      </c>
      <c r="AL50" s="8">
        <v>520</v>
      </c>
      <c r="AM50" s="8">
        <v>520</v>
      </c>
    </row>
    <row r="51" spans="2:39" ht="18" x14ac:dyDescent="0.35">
      <c r="B51" s="3" t="s">
        <v>28</v>
      </c>
      <c r="C51" s="3" t="s">
        <v>152</v>
      </c>
      <c r="D51" s="3" t="s">
        <v>159</v>
      </c>
      <c r="E51" s="11">
        <v>2</v>
      </c>
      <c r="F51" s="11">
        <v>2</v>
      </c>
      <c r="G51" s="11">
        <v>2</v>
      </c>
      <c r="H51" s="11">
        <v>2</v>
      </c>
      <c r="I51" s="11">
        <v>2</v>
      </c>
      <c r="J51" s="11">
        <v>2</v>
      </c>
      <c r="K51" s="11">
        <v>2</v>
      </c>
      <c r="L51" s="11">
        <v>2</v>
      </c>
      <c r="M51" s="11">
        <v>2</v>
      </c>
      <c r="N51" s="11">
        <v>2</v>
      </c>
      <c r="O51" s="11">
        <v>2</v>
      </c>
      <c r="P51" s="11">
        <v>2</v>
      </c>
      <c r="Q51" s="11">
        <v>2</v>
      </c>
      <c r="R51" s="11">
        <v>2</v>
      </c>
      <c r="S51" s="11">
        <v>2</v>
      </c>
      <c r="T51" s="11">
        <v>2</v>
      </c>
      <c r="U51" s="11">
        <v>2</v>
      </c>
      <c r="V51" s="11">
        <v>2</v>
      </c>
      <c r="W51" s="11">
        <v>2</v>
      </c>
      <c r="X51" s="11">
        <v>2</v>
      </c>
      <c r="Y51" s="11">
        <v>2</v>
      </c>
      <c r="Z51" s="11">
        <v>2</v>
      </c>
      <c r="AA51" s="11">
        <v>2</v>
      </c>
      <c r="AB51" s="11">
        <v>2</v>
      </c>
      <c r="AC51" s="11">
        <v>2</v>
      </c>
      <c r="AD51" s="11">
        <v>2</v>
      </c>
      <c r="AE51" s="11">
        <v>2</v>
      </c>
      <c r="AF51" s="11">
        <v>2</v>
      </c>
      <c r="AG51" s="11">
        <v>2</v>
      </c>
      <c r="AH51" s="11">
        <v>2</v>
      </c>
      <c r="AI51" s="11">
        <v>2</v>
      </c>
      <c r="AJ51" s="11">
        <v>2</v>
      </c>
      <c r="AK51" s="11">
        <v>2</v>
      </c>
      <c r="AL51" s="11">
        <v>2</v>
      </c>
      <c r="AM51" s="11">
        <v>2</v>
      </c>
    </row>
    <row r="52" spans="2:39" x14ac:dyDescent="0.25">
      <c r="B52" s="3" t="s">
        <v>35</v>
      </c>
      <c r="C52" s="3" t="s">
        <v>27</v>
      </c>
      <c r="D52" s="3" t="s">
        <v>31</v>
      </c>
      <c r="E52" s="7">
        <v>2.0202647235800401E-2</v>
      </c>
      <c r="F52" s="7">
        <v>2.0202647235800401E-2</v>
      </c>
      <c r="G52" s="7">
        <v>2.0202647235800401E-2</v>
      </c>
      <c r="H52" s="7">
        <v>2.0202647235800401E-2</v>
      </c>
      <c r="I52" s="7">
        <v>2.0202647235800401E-2</v>
      </c>
      <c r="J52" s="7">
        <v>2.0202647235800401E-2</v>
      </c>
      <c r="K52" s="7">
        <v>2.0202647235800401E-2</v>
      </c>
      <c r="L52" s="7">
        <v>2.0202647235800401E-2</v>
      </c>
      <c r="M52" s="7">
        <v>2.0202647235800401E-2</v>
      </c>
      <c r="N52" s="7">
        <v>2.0202647235800401E-2</v>
      </c>
      <c r="O52" s="7">
        <v>2.0202647235800401E-2</v>
      </c>
      <c r="P52" s="7">
        <v>2.0202647235800401E-2</v>
      </c>
      <c r="Q52" s="7">
        <v>2.0202647235800401E-2</v>
      </c>
      <c r="R52" s="7">
        <v>2.0202647235800401E-2</v>
      </c>
      <c r="S52" s="7">
        <v>2.0202647235800401E-2</v>
      </c>
      <c r="T52" s="7">
        <v>2.0202647235800401E-2</v>
      </c>
      <c r="U52" s="7">
        <v>2.0202647235800401E-2</v>
      </c>
      <c r="V52" s="7">
        <v>2.0202647235800401E-2</v>
      </c>
      <c r="W52" s="7">
        <v>2.0202647235800401E-2</v>
      </c>
      <c r="X52" s="7">
        <v>2.0202647235800401E-2</v>
      </c>
      <c r="Y52" s="7">
        <v>2.0202647235800401E-2</v>
      </c>
      <c r="Z52" s="7">
        <v>2.0202647235800401E-2</v>
      </c>
      <c r="AA52" s="7">
        <v>2.0202647235800401E-2</v>
      </c>
      <c r="AB52" s="7">
        <v>2.0202647235800401E-2</v>
      </c>
      <c r="AC52" s="7">
        <v>2.0202647235800401E-2</v>
      </c>
      <c r="AD52" s="7">
        <v>2.0202647235800401E-2</v>
      </c>
      <c r="AE52" s="7">
        <v>2.0202647235800401E-2</v>
      </c>
      <c r="AF52" s="7">
        <v>2.0202647235800401E-2</v>
      </c>
      <c r="AG52" s="7">
        <v>2.0202647235800401E-2</v>
      </c>
      <c r="AH52" s="7">
        <v>2.0202647235800401E-2</v>
      </c>
      <c r="AI52" s="7">
        <v>2.0202647235800401E-2</v>
      </c>
      <c r="AJ52" s="7">
        <v>2.0202647235800401E-2</v>
      </c>
      <c r="AK52" s="7">
        <v>2.0202647235800401E-2</v>
      </c>
      <c r="AL52" s="7">
        <v>2.0202647235800401E-2</v>
      </c>
      <c r="AM52" s="7">
        <v>2.0202647235800401E-2</v>
      </c>
    </row>
    <row r="53" spans="2:39" x14ac:dyDescent="0.25">
      <c r="B53" s="3" t="s">
        <v>36</v>
      </c>
      <c r="C53" s="3" t="s">
        <v>27</v>
      </c>
      <c r="D53" s="3" t="s">
        <v>31</v>
      </c>
      <c r="E53" s="7">
        <v>2.8306611625852802E-2</v>
      </c>
      <c r="F53" s="7">
        <v>2.8306611625852802E-2</v>
      </c>
      <c r="G53" s="7">
        <v>2.8306611625852802E-2</v>
      </c>
      <c r="H53" s="7">
        <v>2.8306611625852802E-2</v>
      </c>
      <c r="I53" s="7">
        <v>2.8306611625852802E-2</v>
      </c>
      <c r="J53" s="7">
        <v>2.8306611625852802E-2</v>
      </c>
      <c r="K53" s="7">
        <v>2.8306611625852802E-2</v>
      </c>
      <c r="L53" s="7">
        <v>2.8306611625852802E-2</v>
      </c>
      <c r="M53" s="7">
        <v>2.8306611625852802E-2</v>
      </c>
      <c r="N53" s="7">
        <v>2.8306611625852802E-2</v>
      </c>
      <c r="O53" s="7">
        <v>2.8306611625852802E-2</v>
      </c>
      <c r="P53" s="7">
        <v>2.8306611625852802E-2</v>
      </c>
      <c r="Q53" s="7">
        <v>2.8306611625852802E-2</v>
      </c>
      <c r="R53" s="7">
        <v>2.8306611625852802E-2</v>
      </c>
      <c r="S53" s="7">
        <v>2.8306611625852802E-2</v>
      </c>
      <c r="T53" s="7">
        <v>2.8306611625852802E-2</v>
      </c>
      <c r="U53" s="7">
        <v>2.8306611625852802E-2</v>
      </c>
      <c r="V53" s="7">
        <v>2.8306611625852802E-2</v>
      </c>
      <c r="W53" s="7">
        <v>2.8306611625852802E-2</v>
      </c>
      <c r="X53" s="7">
        <v>2.8306611625852802E-2</v>
      </c>
      <c r="Y53" s="7">
        <v>2.8306611625852802E-2</v>
      </c>
      <c r="Z53" s="7">
        <v>2.8306611625852802E-2</v>
      </c>
      <c r="AA53" s="7">
        <v>2.8306611625852802E-2</v>
      </c>
      <c r="AB53" s="7">
        <v>2.8306611625852802E-2</v>
      </c>
      <c r="AC53" s="7">
        <v>2.8306611625852802E-2</v>
      </c>
      <c r="AD53" s="7">
        <v>2.8306611625852802E-2</v>
      </c>
      <c r="AE53" s="7">
        <v>2.8306611625852802E-2</v>
      </c>
      <c r="AF53" s="7">
        <v>2.8306611625852802E-2</v>
      </c>
      <c r="AG53" s="7">
        <v>2.8306611625852802E-2</v>
      </c>
      <c r="AH53" s="7">
        <v>2.8306611625852802E-2</v>
      </c>
      <c r="AI53" s="7">
        <v>2.8306611625852802E-2</v>
      </c>
      <c r="AJ53" s="7">
        <v>2.8306611625852802E-2</v>
      </c>
      <c r="AK53" s="7">
        <v>2.8306611625852802E-2</v>
      </c>
      <c r="AL53" s="7">
        <v>2.8306611625852802E-2</v>
      </c>
      <c r="AM53" s="7">
        <v>2.8306611625852802E-2</v>
      </c>
    </row>
    <row r="54" spans="2:39" x14ac:dyDescent="0.25">
      <c r="B54" s="3" t="s">
        <v>37</v>
      </c>
      <c r="C54" s="3" t="s">
        <v>27</v>
      </c>
      <c r="D54" s="3" t="s">
        <v>31</v>
      </c>
      <c r="E54" s="7">
        <v>0.20202647235800403</v>
      </c>
      <c r="F54" s="7">
        <v>0.20202647235800403</v>
      </c>
      <c r="G54" s="7">
        <v>0.20202647235800403</v>
      </c>
      <c r="H54" s="7">
        <v>0.20202647235800403</v>
      </c>
      <c r="I54" s="7">
        <v>0.20202647235800403</v>
      </c>
      <c r="J54" s="7">
        <v>0.20202647235800403</v>
      </c>
      <c r="K54" s="7">
        <v>0.20202647235800403</v>
      </c>
      <c r="L54" s="7">
        <v>0.20202647235800403</v>
      </c>
      <c r="M54" s="7">
        <v>0.20202647235800403</v>
      </c>
      <c r="N54" s="7">
        <v>0.20202647235800403</v>
      </c>
      <c r="O54" s="7">
        <v>0.20202647235800403</v>
      </c>
      <c r="P54" s="7">
        <v>0.20202647235800403</v>
      </c>
      <c r="Q54" s="7">
        <v>0.20202647235800403</v>
      </c>
      <c r="R54" s="7">
        <v>0.20202647235800403</v>
      </c>
      <c r="S54" s="7">
        <v>0.20202647235800403</v>
      </c>
      <c r="T54" s="7">
        <v>0.20202647235800403</v>
      </c>
      <c r="U54" s="7">
        <v>0.20202647235800403</v>
      </c>
      <c r="V54" s="7">
        <v>0.20202647235800403</v>
      </c>
      <c r="W54" s="7">
        <v>0.20202647235800403</v>
      </c>
      <c r="X54" s="7">
        <v>0.20202647235800403</v>
      </c>
      <c r="Y54" s="7">
        <v>0.20202647235800403</v>
      </c>
      <c r="Z54" s="7">
        <v>0.20202647235800403</v>
      </c>
      <c r="AA54" s="7">
        <v>0.20202647235800403</v>
      </c>
      <c r="AB54" s="7">
        <v>0.20202647235800403</v>
      </c>
      <c r="AC54" s="7">
        <v>0.20202647235800403</v>
      </c>
      <c r="AD54" s="7">
        <v>0.20202647235800403</v>
      </c>
      <c r="AE54" s="7">
        <v>0.20202647235800403</v>
      </c>
      <c r="AF54" s="7">
        <v>0.20202647235800403</v>
      </c>
      <c r="AG54" s="7">
        <v>0.20202647235800403</v>
      </c>
      <c r="AH54" s="7">
        <v>0.20202647235800403</v>
      </c>
      <c r="AI54" s="7">
        <v>0.20202647235800403</v>
      </c>
      <c r="AJ54" s="7">
        <v>0.20202647235800403</v>
      </c>
      <c r="AK54" s="7">
        <v>0.20202647235800403</v>
      </c>
      <c r="AL54" s="7">
        <v>0.20202647235800403</v>
      </c>
      <c r="AM54" s="7">
        <v>0.20202647235800403</v>
      </c>
    </row>
    <row r="55" spans="2:39" x14ac:dyDescent="0.25">
      <c r="B55" s="3" t="s">
        <v>40</v>
      </c>
      <c r="C55" s="3" t="s">
        <v>27</v>
      </c>
      <c r="D55" s="3" t="s">
        <v>31</v>
      </c>
      <c r="E55" s="7">
        <v>0.20202647235800403</v>
      </c>
      <c r="F55" s="7">
        <v>0.20202647235800403</v>
      </c>
      <c r="G55" s="7">
        <v>0.20202647235800403</v>
      </c>
      <c r="H55" s="7">
        <v>0.20202647235800403</v>
      </c>
      <c r="I55" s="7">
        <v>0.20202647235800403</v>
      </c>
      <c r="J55" s="7">
        <v>0.20202647235800403</v>
      </c>
      <c r="K55" s="7">
        <v>0.20202647235800403</v>
      </c>
      <c r="L55" s="7">
        <v>0.20202647235800403</v>
      </c>
      <c r="M55" s="7">
        <v>0.20202647235800403</v>
      </c>
      <c r="N55" s="7">
        <v>0.20202647235800403</v>
      </c>
      <c r="O55" s="7">
        <v>0.20202647235800403</v>
      </c>
      <c r="P55" s="7">
        <v>0.20202647235800403</v>
      </c>
      <c r="Q55" s="7">
        <v>0.20202647235800403</v>
      </c>
      <c r="R55" s="7">
        <v>0.20202647235800403</v>
      </c>
      <c r="S55" s="7">
        <v>0.20202647235800403</v>
      </c>
      <c r="T55" s="7">
        <v>0.20202647235800403</v>
      </c>
      <c r="U55" s="7">
        <v>0.20202647235800403</v>
      </c>
      <c r="V55" s="7">
        <v>0.20202647235800403</v>
      </c>
      <c r="W55" s="7">
        <v>0.20202647235800403</v>
      </c>
      <c r="X55" s="7">
        <v>0.20202647235800403</v>
      </c>
      <c r="Y55" s="7">
        <v>0.20202647235800403</v>
      </c>
      <c r="Z55" s="7">
        <v>0.20202647235800403</v>
      </c>
      <c r="AA55" s="7">
        <v>0.20202647235800403</v>
      </c>
      <c r="AB55" s="7">
        <v>0.20202647235800403</v>
      </c>
      <c r="AC55" s="7">
        <v>0.20202647235800403</v>
      </c>
      <c r="AD55" s="7">
        <v>0.20202647235800403</v>
      </c>
      <c r="AE55" s="7">
        <v>0.20202647235800403</v>
      </c>
      <c r="AF55" s="7">
        <v>0.20202647235800403</v>
      </c>
      <c r="AG55" s="7">
        <v>0.20202647235800403</v>
      </c>
      <c r="AH55" s="7">
        <v>0.20202647235800403</v>
      </c>
      <c r="AI55" s="7">
        <v>0.20202647235800403</v>
      </c>
      <c r="AJ55" s="7">
        <v>0.20202647235800403</v>
      </c>
      <c r="AK55" s="7">
        <v>0.20202647235800403</v>
      </c>
      <c r="AL55" s="7">
        <v>0.20202647235800403</v>
      </c>
      <c r="AM55" s="7">
        <v>0.20202647235800403</v>
      </c>
    </row>
    <row r="56" spans="2:39" x14ac:dyDescent="0.25">
      <c r="B56" s="3" t="s">
        <v>29</v>
      </c>
      <c r="C56" s="3" t="s">
        <v>27</v>
      </c>
      <c r="D56" s="3" t="s">
        <v>31</v>
      </c>
      <c r="E56" s="7">
        <v>0.210208229805525</v>
      </c>
      <c r="F56" s="7">
        <v>0.210208229805525</v>
      </c>
      <c r="G56" s="7">
        <v>0.210208229805525</v>
      </c>
      <c r="H56" s="7">
        <v>0.210208229805525</v>
      </c>
      <c r="I56" s="7">
        <v>0.210208229805525</v>
      </c>
      <c r="J56" s="7">
        <v>0.210208229805525</v>
      </c>
      <c r="K56" s="7">
        <v>0.210208229805525</v>
      </c>
      <c r="L56" s="7">
        <v>0.210208229805525</v>
      </c>
      <c r="M56" s="7">
        <v>0.210208229805525</v>
      </c>
      <c r="N56" s="7">
        <v>0.210208229805525</v>
      </c>
      <c r="O56" s="7">
        <v>0.210208229805525</v>
      </c>
      <c r="P56" s="7">
        <v>0.210208229805525</v>
      </c>
      <c r="Q56" s="7">
        <v>0.210208229805525</v>
      </c>
      <c r="R56" s="7">
        <v>0.210208229805525</v>
      </c>
      <c r="S56" s="7">
        <v>0.210208229805525</v>
      </c>
      <c r="T56" s="7">
        <v>0.210208229805525</v>
      </c>
      <c r="U56" s="7">
        <v>0.210208229805525</v>
      </c>
      <c r="V56" s="7">
        <v>0.210208229805525</v>
      </c>
      <c r="W56" s="7">
        <v>0.210208229805525</v>
      </c>
      <c r="X56" s="7">
        <v>0.210208229805525</v>
      </c>
      <c r="Y56" s="7">
        <v>0.210208229805525</v>
      </c>
      <c r="Z56" s="7">
        <v>0.210208229805525</v>
      </c>
      <c r="AA56" s="7">
        <v>0.210208229805525</v>
      </c>
      <c r="AB56" s="7">
        <v>0.210208229805525</v>
      </c>
      <c r="AC56" s="7">
        <v>0.210208229805525</v>
      </c>
      <c r="AD56" s="7">
        <v>0.210208229805525</v>
      </c>
      <c r="AE56" s="7">
        <v>0.210208229805525</v>
      </c>
      <c r="AF56" s="7">
        <v>0.210208229805525</v>
      </c>
      <c r="AG56" s="7">
        <v>0.210208229805525</v>
      </c>
      <c r="AH56" s="7">
        <v>0.210208229805525</v>
      </c>
      <c r="AI56" s="7">
        <v>0.210208229805525</v>
      </c>
      <c r="AJ56" s="7">
        <v>0.210208229805525</v>
      </c>
      <c r="AK56" s="7">
        <v>0.210208229805525</v>
      </c>
      <c r="AL56" s="7">
        <v>0.210208229805525</v>
      </c>
      <c r="AM56" s="7">
        <v>0.210208229805525</v>
      </c>
    </row>
    <row r="57" spans="2:39" x14ac:dyDescent="0.25">
      <c r="B57" s="3" t="s">
        <v>41</v>
      </c>
      <c r="C57" s="3" t="s">
        <v>27</v>
      </c>
      <c r="D57" s="3" t="s">
        <v>31</v>
      </c>
      <c r="E57" s="7">
        <v>6.8853920170993302E-2</v>
      </c>
      <c r="F57" s="7">
        <v>6.8853920170993302E-2</v>
      </c>
      <c r="G57" s="7">
        <v>6.8853920170993302E-2</v>
      </c>
      <c r="H57" s="7">
        <v>6.8853920170993302E-2</v>
      </c>
      <c r="I57" s="7">
        <v>6.8853920170993302E-2</v>
      </c>
      <c r="J57" s="7">
        <v>6.8853920170993302E-2</v>
      </c>
      <c r="K57" s="7">
        <v>6.8853920170993302E-2</v>
      </c>
      <c r="L57" s="7">
        <v>6.8853920170993302E-2</v>
      </c>
      <c r="M57" s="7">
        <v>6.8853920170993302E-2</v>
      </c>
      <c r="N57" s="7">
        <v>6.8853920170993302E-2</v>
      </c>
      <c r="O57" s="7">
        <v>6.8853920170993302E-2</v>
      </c>
      <c r="P57" s="7">
        <v>6.8853920170993302E-2</v>
      </c>
      <c r="Q57" s="7">
        <v>6.8853920170993302E-2</v>
      </c>
      <c r="R57" s="7">
        <v>6.8853920170993302E-2</v>
      </c>
      <c r="S57" s="7">
        <v>6.8853920170993302E-2</v>
      </c>
      <c r="T57" s="7">
        <v>6.8853920170993302E-2</v>
      </c>
      <c r="U57" s="7">
        <v>6.8853920170993302E-2</v>
      </c>
      <c r="V57" s="7">
        <v>6.8853920170993302E-2</v>
      </c>
      <c r="W57" s="7">
        <v>6.8853920170993302E-2</v>
      </c>
      <c r="X57" s="7">
        <v>6.8853920170993302E-2</v>
      </c>
      <c r="Y57" s="7">
        <v>6.8853920170993302E-2</v>
      </c>
      <c r="Z57" s="7">
        <v>6.8853920170993302E-2</v>
      </c>
      <c r="AA57" s="7">
        <v>6.8853920170993302E-2</v>
      </c>
      <c r="AB57" s="7">
        <v>6.8853920170993302E-2</v>
      </c>
      <c r="AC57" s="7">
        <v>6.8853920170993302E-2</v>
      </c>
      <c r="AD57" s="7">
        <v>6.8853920170993302E-2</v>
      </c>
      <c r="AE57" s="7">
        <v>6.8853920170993302E-2</v>
      </c>
      <c r="AF57" s="7">
        <v>6.8853920170993302E-2</v>
      </c>
      <c r="AG57" s="7">
        <v>6.8853920170993302E-2</v>
      </c>
      <c r="AH57" s="7">
        <v>6.8853920170993302E-2</v>
      </c>
      <c r="AI57" s="7">
        <v>6.8853920170993302E-2</v>
      </c>
      <c r="AJ57" s="7">
        <v>6.8853920170993302E-2</v>
      </c>
      <c r="AK57" s="7">
        <v>6.8853920170993302E-2</v>
      </c>
      <c r="AL57" s="7">
        <v>6.8853920170993302E-2</v>
      </c>
      <c r="AM57" s="7">
        <v>6.8853920170993302E-2</v>
      </c>
    </row>
    <row r="58" spans="2:39" x14ac:dyDescent="0.25">
      <c r="B58" s="3" t="s">
        <v>30</v>
      </c>
      <c r="C58" s="3" t="s">
        <v>27</v>
      </c>
      <c r="D58" s="3" t="s">
        <v>31</v>
      </c>
      <c r="E58" s="7">
        <v>0.20202647235800403</v>
      </c>
      <c r="F58" s="7">
        <v>0.20202647235800403</v>
      </c>
      <c r="G58" s="7">
        <v>0.20202647235800403</v>
      </c>
      <c r="H58" s="7">
        <v>0.20202647235800403</v>
      </c>
      <c r="I58" s="7">
        <v>0.20202647235800403</v>
      </c>
      <c r="J58" s="7">
        <v>0.20202647235800403</v>
      </c>
      <c r="K58" s="7">
        <v>0.20202647235800403</v>
      </c>
      <c r="L58" s="7">
        <v>0.20202647235800403</v>
      </c>
      <c r="M58" s="7">
        <v>0.20202647235800403</v>
      </c>
      <c r="N58" s="7">
        <v>0.20202647235800403</v>
      </c>
      <c r="O58" s="7">
        <v>0.20202647235800403</v>
      </c>
      <c r="P58" s="7">
        <v>0.20202647235800403</v>
      </c>
      <c r="Q58" s="7">
        <v>0.20202647235800403</v>
      </c>
      <c r="R58" s="7">
        <v>0.20202647235800403</v>
      </c>
      <c r="S58" s="7">
        <v>0.20202647235800403</v>
      </c>
      <c r="T58" s="7">
        <v>0.20202647235800403</v>
      </c>
      <c r="U58" s="7">
        <v>0.20202647235800403</v>
      </c>
      <c r="V58" s="7">
        <v>0.20202647235800403</v>
      </c>
      <c r="W58" s="7">
        <v>0.20202647235800403</v>
      </c>
      <c r="X58" s="7">
        <v>0.20202647235800403</v>
      </c>
      <c r="Y58" s="7">
        <v>0.20202647235800403</v>
      </c>
      <c r="Z58" s="7">
        <v>0.20202647235800403</v>
      </c>
      <c r="AA58" s="7">
        <v>0.20202647235800403</v>
      </c>
      <c r="AB58" s="7">
        <v>0.20202647235800403</v>
      </c>
      <c r="AC58" s="7">
        <v>0.20202647235800403</v>
      </c>
      <c r="AD58" s="7">
        <v>0.20202647235800403</v>
      </c>
      <c r="AE58" s="7">
        <v>0.20202647235800403</v>
      </c>
      <c r="AF58" s="7">
        <v>0.20202647235800403</v>
      </c>
      <c r="AG58" s="7">
        <v>0.20202647235800403</v>
      </c>
      <c r="AH58" s="7">
        <v>0.20202647235800403</v>
      </c>
      <c r="AI58" s="7">
        <v>0.20202647235800403</v>
      </c>
      <c r="AJ58" s="7">
        <v>0.20202647235800403</v>
      </c>
      <c r="AK58" s="7">
        <v>0.20202647235800403</v>
      </c>
      <c r="AL58" s="7">
        <v>0.20202647235800403</v>
      </c>
      <c r="AM58" s="7">
        <v>0.20202647235800403</v>
      </c>
    </row>
    <row r="59" spans="2:39" x14ac:dyDescent="0.25">
      <c r="B59" s="3" t="s">
        <v>38</v>
      </c>
      <c r="C59" s="3" t="s">
        <v>27</v>
      </c>
      <c r="D59" s="3" t="s">
        <v>31</v>
      </c>
      <c r="E59" s="7">
        <v>1.3388262255470899E-2</v>
      </c>
      <c r="F59" s="7">
        <v>1.3388262255470899E-2</v>
      </c>
      <c r="G59" s="7">
        <v>1.3388262255470899E-2</v>
      </c>
      <c r="H59" s="7">
        <v>1.3388262255470899E-2</v>
      </c>
      <c r="I59" s="7">
        <v>1.3388262255470899E-2</v>
      </c>
      <c r="J59" s="7">
        <v>1.3388262255470899E-2</v>
      </c>
      <c r="K59" s="7">
        <v>1.3388262255470899E-2</v>
      </c>
      <c r="L59" s="7">
        <v>1.3388262255470899E-2</v>
      </c>
      <c r="M59" s="7">
        <v>1.3388262255470899E-2</v>
      </c>
      <c r="N59" s="7">
        <v>1.3388262255470899E-2</v>
      </c>
      <c r="O59" s="7">
        <v>1.3388262255470899E-2</v>
      </c>
      <c r="P59" s="7">
        <v>1.3388262255470899E-2</v>
      </c>
      <c r="Q59" s="7">
        <v>1.3388262255470899E-2</v>
      </c>
      <c r="R59" s="7">
        <v>1.3388262255470899E-2</v>
      </c>
      <c r="S59" s="7">
        <v>1.3388262255470899E-2</v>
      </c>
      <c r="T59" s="7">
        <v>1.3388262255470899E-2</v>
      </c>
      <c r="U59" s="7">
        <v>1.3388262255470899E-2</v>
      </c>
      <c r="V59" s="7">
        <v>1.3388262255470899E-2</v>
      </c>
      <c r="W59" s="7">
        <v>1.3388262255470899E-2</v>
      </c>
      <c r="X59" s="7">
        <v>1.3388262255470899E-2</v>
      </c>
      <c r="Y59" s="7">
        <v>1.3388262255470899E-2</v>
      </c>
      <c r="Z59" s="7">
        <v>1.3388262255470899E-2</v>
      </c>
      <c r="AA59" s="7">
        <v>1.3388262255470899E-2</v>
      </c>
      <c r="AB59" s="7">
        <v>1.3388262255470899E-2</v>
      </c>
      <c r="AC59" s="7">
        <v>1.3388262255470899E-2</v>
      </c>
      <c r="AD59" s="7">
        <v>1.3388262255470899E-2</v>
      </c>
      <c r="AE59" s="7">
        <v>1.3388262255470899E-2</v>
      </c>
      <c r="AF59" s="7">
        <v>1.3388262255470899E-2</v>
      </c>
      <c r="AG59" s="7">
        <v>1.3388262255470899E-2</v>
      </c>
      <c r="AH59" s="7">
        <v>1.3388262255470899E-2</v>
      </c>
      <c r="AI59" s="7">
        <v>1.3388262255470899E-2</v>
      </c>
      <c r="AJ59" s="7">
        <v>1.3388262255470899E-2</v>
      </c>
      <c r="AK59" s="7">
        <v>1.3388262255470899E-2</v>
      </c>
      <c r="AL59" s="7">
        <v>1.3388262255470899E-2</v>
      </c>
      <c r="AM59" s="7">
        <v>1.3388262255470899E-2</v>
      </c>
    </row>
    <row r="60" spans="2:39" x14ac:dyDescent="0.25">
      <c r="B60" s="3" t="s">
        <v>32</v>
      </c>
      <c r="C60" s="3" t="s">
        <v>27</v>
      </c>
      <c r="D60" s="3" t="s">
        <v>31</v>
      </c>
      <c r="E60" s="7">
        <v>2.3552126271404301</v>
      </c>
      <c r="F60" s="7">
        <v>2.3552126271404301</v>
      </c>
      <c r="G60" s="7">
        <v>2.3552126271404301</v>
      </c>
      <c r="H60" s="7">
        <v>2.3552126271404301</v>
      </c>
      <c r="I60" s="7">
        <v>2.3552126271404301</v>
      </c>
      <c r="J60" s="7">
        <v>2.3552126271404301</v>
      </c>
      <c r="K60" s="7">
        <v>2.3552126271404301</v>
      </c>
      <c r="L60" s="7">
        <v>2.3552126271404301</v>
      </c>
      <c r="M60" s="7">
        <v>2.3552126271404301</v>
      </c>
      <c r="N60" s="7">
        <v>2.3552126271404301</v>
      </c>
      <c r="O60" s="7">
        <v>2.3552126271404301</v>
      </c>
      <c r="P60" s="7">
        <v>2.3552126271404301</v>
      </c>
      <c r="Q60" s="7">
        <v>2.3552126271404301</v>
      </c>
      <c r="R60" s="7">
        <v>2.3552126271404301</v>
      </c>
      <c r="S60" s="7">
        <v>2.3552126271404301</v>
      </c>
      <c r="T60" s="7">
        <v>2.3552126271404301</v>
      </c>
      <c r="U60" s="7">
        <v>2.3552126271404301</v>
      </c>
      <c r="V60" s="7">
        <v>2.3552126271404301</v>
      </c>
      <c r="W60" s="7">
        <v>2.3552126271404301</v>
      </c>
      <c r="X60" s="7">
        <v>2.3552126271404301</v>
      </c>
      <c r="Y60" s="7">
        <v>2.3552126271404301</v>
      </c>
      <c r="Z60" s="7">
        <v>2.3552126271404301</v>
      </c>
      <c r="AA60" s="7">
        <v>2.3552126271404301</v>
      </c>
      <c r="AB60" s="7">
        <v>2.3552126271404301</v>
      </c>
      <c r="AC60" s="7">
        <v>2.3552126271404301</v>
      </c>
      <c r="AD60" s="7">
        <v>2.3552126271404301</v>
      </c>
      <c r="AE60" s="7">
        <v>2.3552126271404301</v>
      </c>
      <c r="AF60" s="7">
        <v>2.3552126271404301</v>
      </c>
      <c r="AG60" s="7">
        <v>2.3552126271404301</v>
      </c>
      <c r="AH60" s="7">
        <v>2.3552126271404301</v>
      </c>
      <c r="AI60" s="7">
        <v>2.3552126271404301</v>
      </c>
      <c r="AJ60" s="7">
        <v>2.3552126271404301</v>
      </c>
      <c r="AK60" s="7">
        <v>2.3552126271404301</v>
      </c>
      <c r="AL60" s="7">
        <v>2.3552126271404301</v>
      </c>
      <c r="AM60" s="7">
        <v>2.3552126271404301</v>
      </c>
    </row>
    <row r="61" spans="2:39" x14ac:dyDescent="0.25"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</row>
    <row r="62" spans="2:39" x14ac:dyDescent="0.25">
      <c r="B62" s="4" t="s">
        <v>42</v>
      </c>
      <c r="C62" s="4"/>
      <c r="D62" s="4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</row>
    <row r="63" spans="2:39" x14ac:dyDescent="0.25">
      <c r="B63" s="4" t="s">
        <v>7</v>
      </c>
      <c r="C63" s="4" t="s">
        <v>8</v>
      </c>
      <c r="D63" s="4" t="s">
        <v>9</v>
      </c>
      <c r="E63" s="5">
        <v>1990</v>
      </c>
      <c r="F63" s="5">
        <v>1991</v>
      </c>
      <c r="G63" s="5">
        <v>1992</v>
      </c>
      <c r="H63" s="5">
        <v>1993</v>
      </c>
      <c r="I63" s="5">
        <v>1994</v>
      </c>
      <c r="J63" s="5">
        <v>1995</v>
      </c>
      <c r="K63" s="5">
        <v>1996</v>
      </c>
      <c r="L63" s="5">
        <v>1997</v>
      </c>
      <c r="M63" s="5">
        <v>1998</v>
      </c>
      <c r="N63" s="5">
        <v>1999</v>
      </c>
      <c r="O63" s="5">
        <v>2000</v>
      </c>
      <c r="P63" s="5">
        <v>2001</v>
      </c>
      <c r="Q63" s="5">
        <v>2002</v>
      </c>
      <c r="R63" s="5">
        <v>2003</v>
      </c>
      <c r="S63" s="5">
        <v>2004</v>
      </c>
      <c r="T63" s="5">
        <v>2005</v>
      </c>
      <c r="U63" s="5">
        <v>2006</v>
      </c>
      <c r="V63" s="5">
        <v>2007</v>
      </c>
      <c r="W63" s="5">
        <v>2008</v>
      </c>
      <c r="X63" s="5">
        <v>2009</v>
      </c>
      <c r="Y63" s="5">
        <v>2010</v>
      </c>
      <c r="Z63" s="5">
        <v>2011</v>
      </c>
      <c r="AA63" s="5">
        <v>2012</v>
      </c>
      <c r="AB63" s="5">
        <v>2013</v>
      </c>
      <c r="AC63" s="5">
        <v>2014</v>
      </c>
      <c r="AD63" s="5">
        <v>2015</v>
      </c>
      <c r="AE63" s="5">
        <v>2016</v>
      </c>
      <c r="AF63" s="5">
        <v>2017</v>
      </c>
      <c r="AG63" s="5">
        <v>2018</v>
      </c>
      <c r="AH63" s="5">
        <v>2019</v>
      </c>
      <c r="AI63" s="5">
        <v>2020</v>
      </c>
      <c r="AJ63" s="5">
        <v>2021</v>
      </c>
      <c r="AK63" s="5">
        <v>2022</v>
      </c>
      <c r="AL63" s="5">
        <v>2023</v>
      </c>
      <c r="AM63" s="5">
        <v>2024</v>
      </c>
    </row>
    <row r="64" spans="2:39" x14ac:dyDescent="0.25">
      <c r="B64" s="3" t="s">
        <v>10</v>
      </c>
      <c r="C64" s="3" t="s">
        <v>11</v>
      </c>
      <c r="D64" s="3" t="s">
        <v>43</v>
      </c>
      <c r="E64" s="8">
        <v>0.11</v>
      </c>
      <c r="F64" s="8">
        <v>0.11</v>
      </c>
      <c r="G64" s="8">
        <v>0.11</v>
      </c>
      <c r="H64" s="8">
        <v>0.11</v>
      </c>
      <c r="I64" s="8">
        <v>0.11</v>
      </c>
      <c r="J64" s="8">
        <v>0.11</v>
      </c>
      <c r="K64" s="8">
        <v>0.11</v>
      </c>
      <c r="L64" s="8">
        <v>0.11</v>
      </c>
      <c r="M64" s="8">
        <v>0.11</v>
      </c>
      <c r="N64" s="8">
        <v>0.11</v>
      </c>
      <c r="O64" s="8">
        <v>0.11</v>
      </c>
      <c r="P64" s="8">
        <v>0.11</v>
      </c>
      <c r="Q64" s="8">
        <v>0.11</v>
      </c>
      <c r="R64" s="8">
        <v>0.11</v>
      </c>
      <c r="S64" s="8">
        <v>0.11</v>
      </c>
      <c r="T64" s="8">
        <v>0.11</v>
      </c>
      <c r="U64" s="8">
        <v>0.11</v>
      </c>
      <c r="V64" s="8">
        <v>0.11</v>
      </c>
      <c r="W64" s="8">
        <v>0.11</v>
      </c>
      <c r="X64" s="8">
        <v>0.11</v>
      </c>
      <c r="Y64" s="8">
        <v>0.11</v>
      </c>
      <c r="Z64" s="8">
        <v>0.11</v>
      </c>
      <c r="AA64" s="8">
        <v>0.11</v>
      </c>
      <c r="AB64" s="8">
        <v>0.11</v>
      </c>
      <c r="AC64" s="8">
        <v>0.11</v>
      </c>
      <c r="AD64" s="8">
        <v>0.11</v>
      </c>
      <c r="AE64" s="8">
        <v>0.11</v>
      </c>
      <c r="AF64" s="8">
        <v>0.11</v>
      </c>
      <c r="AG64" s="8">
        <v>0.11</v>
      </c>
      <c r="AH64" s="8">
        <v>0.11</v>
      </c>
      <c r="AI64" s="8">
        <v>0.11</v>
      </c>
      <c r="AJ64" s="8">
        <v>0.11</v>
      </c>
      <c r="AK64" s="8">
        <v>0.11</v>
      </c>
      <c r="AL64" s="8">
        <v>0.11</v>
      </c>
      <c r="AM64" s="8">
        <v>0.11</v>
      </c>
    </row>
    <row r="65" spans="2:39" x14ac:dyDescent="0.25"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  <c r="AI65" s="8"/>
    </row>
    <row r="66" spans="2:39" x14ac:dyDescent="0.25">
      <c r="B66" s="4" t="s">
        <v>44</v>
      </c>
      <c r="C66" s="4"/>
      <c r="D66" s="4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</row>
    <row r="67" spans="2:39" x14ac:dyDescent="0.25">
      <c r="B67" s="4" t="s">
        <v>7</v>
      </c>
      <c r="C67" s="4" t="s">
        <v>8</v>
      </c>
      <c r="D67" s="4" t="s">
        <v>9</v>
      </c>
      <c r="E67" s="5">
        <v>1990</v>
      </c>
      <c r="F67" s="5">
        <v>1991</v>
      </c>
      <c r="G67" s="5">
        <v>1992</v>
      </c>
      <c r="H67" s="5">
        <v>1993</v>
      </c>
      <c r="I67" s="5">
        <v>1994</v>
      </c>
      <c r="J67" s="5">
        <v>1995</v>
      </c>
      <c r="K67" s="5">
        <v>1996</v>
      </c>
      <c r="L67" s="5">
        <v>1997</v>
      </c>
      <c r="M67" s="5">
        <v>1998</v>
      </c>
      <c r="N67" s="5">
        <v>1999</v>
      </c>
      <c r="O67" s="5">
        <v>2000</v>
      </c>
      <c r="P67" s="5">
        <v>2001</v>
      </c>
      <c r="Q67" s="5">
        <v>2002</v>
      </c>
      <c r="R67" s="5">
        <v>2003</v>
      </c>
      <c r="S67" s="5">
        <v>2004</v>
      </c>
      <c r="T67" s="5">
        <v>2005</v>
      </c>
      <c r="U67" s="5">
        <v>2006</v>
      </c>
      <c r="V67" s="5">
        <v>2007</v>
      </c>
      <c r="W67" s="5">
        <v>2008</v>
      </c>
      <c r="X67" s="5">
        <v>2009</v>
      </c>
      <c r="Y67" s="5">
        <v>2010</v>
      </c>
      <c r="Z67" s="5">
        <v>2011</v>
      </c>
      <c r="AA67" s="5">
        <v>2012</v>
      </c>
      <c r="AB67" s="5">
        <v>2013</v>
      </c>
      <c r="AC67" s="5">
        <v>2014</v>
      </c>
      <c r="AD67" s="5">
        <v>2015</v>
      </c>
      <c r="AE67" s="5">
        <v>2016</v>
      </c>
      <c r="AF67" s="5">
        <v>2017</v>
      </c>
      <c r="AG67" s="5">
        <v>2018</v>
      </c>
      <c r="AH67" s="5">
        <v>2019</v>
      </c>
      <c r="AI67" s="5">
        <v>2020</v>
      </c>
      <c r="AJ67" s="5">
        <v>2021</v>
      </c>
      <c r="AK67" s="5">
        <v>2022</v>
      </c>
      <c r="AL67" s="5">
        <v>2023</v>
      </c>
      <c r="AM67" s="5">
        <v>2024</v>
      </c>
    </row>
    <row r="68" spans="2:39" x14ac:dyDescent="0.25">
      <c r="B68" s="3" t="s">
        <v>10</v>
      </c>
      <c r="C68" s="3" t="s">
        <v>11</v>
      </c>
      <c r="D68" s="3" t="s">
        <v>22</v>
      </c>
      <c r="E68" s="8">
        <v>7.0000000000000007E-2</v>
      </c>
      <c r="F68" s="8">
        <v>6.6850000000000007E-2</v>
      </c>
      <c r="G68" s="8">
        <v>6.3700000000000007E-2</v>
      </c>
      <c r="H68" s="8">
        <v>6.0550000000000007E-2</v>
      </c>
      <c r="I68" s="8">
        <v>5.7400000000000007E-2</v>
      </c>
      <c r="J68" s="8">
        <v>5.4250000000000007E-2</v>
      </c>
      <c r="K68" s="8">
        <v>5.1100000000000007E-2</v>
      </c>
      <c r="L68" s="8">
        <v>4.7950000000000007E-2</v>
      </c>
      <c r="M68" s="8">
        <v>4.4800000000000006E-2</v>
      </c>
      <c r="N68" s="8">
        <v>4.1650000000000006E-2</v>
      </c>
      <c r="O68" s="8">
        <v>3.85E-2</v>
      </c>
      <c r="P68" s="8">
        <v>2.7999999999999997E-2</v>
      </c>
      <c r="Q68" s="8">
        <v>1.7499999999999995E-2</v>
      </c>
      <c r="R68" s="8">
        <v>7.0000000000000001E-3</v>
      </c>
      <c r="S68" s="8">
        <v>7.0000000000000001E-3</v>
      </c>
      <c r="T68" s="8">
        <v>7.0000000000000001E-3</v>
      </c>
      <c r="U68" s="8">
        <v>7.0000000000000001E-3</v>
      </c>
      <c r="V68" s="8">
        <v>7.0000000000000001E-3</v>
      </c>
      <c r="W68" s="8">
        <v>7.0000000000000001E-3</v>
      </c>
      <c r="X68" s="8">
        <v>7.0000000000000001E-3</v>
      </c>
      <c r="Y68" s="8">
        <v>7.0000000000000001E-3</v>
      </c>
      <c r="Z68" s="8">
        <v>7.0000000000000001E-3</v>
      </c>
      <c r="AA68" s="8">
        <v>7.0000000000000001E-3</v>
      </c>
      <c r="AB68" s="8">
        <v>7.0000000000000001E-3</v>
      </c>
      <c r="AC68" s="8">
        <v>7.0000000000000001E-3</v>
      </c>
      <c r="AD68" s="8">
        <v>7.0000000000000001E-3</v>
      </c>
      <c r="AE68" s="8">
        <v>7.0000000000000001E-3</v>
      </c>
      <c r="AF68" s="8">
        <v>7.0000000000000001E-3</v>
      </c>
      <c r="AG68" s="8">
        <v>7.0000000000000001E-3</v>
      </c>
      <c r="AH68" s="8">
        <v>7.0000000000000001E-3</v>
      </c>
      <c r="AI68" s="8">
        <v>7.0000000000000001E-3</v>
      </c>
      <c r="AJ68" s="8">
        <v>7.0000000000000001E-3</v>
      </c>
      <c r="AK68" s="8">
        <v>7.0000000000000001E-3</v>
      </c>
      <c r="AL68" s="8">
        <v>7.0000000000000001E-3</v>
      </c>
      <c r="AM68" s="8">
        <v>7.0000000000000001E-3</v>
      </c>
    </row>
    <row r="69" spans="2:39" x14ac:dyDescent="0.25">
      <c r="B69" s="3" t="s">
        <v>144</v>
      </c>
      <c r="C69" s="3" t="s">
        <v>146</v>
      </c>
      <c r="D69" s="3" t="s">
        <v>31</v>
      </c>
      <c r="E69" s="8">
        <v>5.5259999999999998</v>
      </c>
      <c r="F69" s="8">
        <v>5.5259999999999998</v>
      </c>
      <c r="G69" s="8">
        <v>5.5259999999999998</v>
      </c>
      <c r="H69" s="8">
        <v>5.5259999999999998</v>
      </c>
      <c r="I69" s="8">
        <v>5.5259999999999998</v>
      </c>
      <c r="J69" s="8">
        <v>5.5259999999999998</v>
      </c>
      <c r="K69" s="8">
        <v>5.5259999999999998</v>
      </c>
      <c r="L69" s="8">
        <v>5.5259999999999998</v>
      </c>
      <c r="M69" s="8">
        <v>5.5259999999999998</v>
      </c>
      <c r="N69" s="8">
        <v>5.5259999999999998</v>
      </c>
      <c r="O69" s="8">
        <v>5.5259999999999998</v>
      </c>
      <c r="P69" s="8">
        <v>5.5259999999999998</v>
      </c>
      <c r="Q69" s="8">
        <v>5.5259999999999998</v>
      </c>
      <c r="R69" s="8">
        <v>5.5259999999999998</v>
      </c>
      <c r="S69" s="8">
        <v>5.5259999999999998</v>
      </c>
      <c r="T69" s="8">
        <v>5.5259999999999998</v>
      </c>
      <c r="U69" s="8">
        <v>5.5259999999999998</v>
      </c>
      <c r="V69" s="8">
        <v>5.5259999999999998</v>
      </c>
      <c r="W69" s="8">
        <v>5.5259999999999998</v>
      </c>
      <c r="X69" s="8">
        <v>5.5259999999999998</v>
      </c>
      <c r="Y69" s="8">
        <v>5.5259999999999998</v>
      </c>
      <c r="Z69" s="8">
        <v>5.5259999999999998</v>
      </c>
      <c r="AA69" s="8">
        <v>5.5259999999999998</v>
      </c>
      <c r="AB69" s="8">
        <v>5.5259999999999998</v>
      </c>
      <c r="AC69" s="8">
        <v>5.5259999999999998</v>
      </c>
      <c r="AD69" s="8">
        <v>5.5259999999999998</v>
      </c>
      <c r="AE69" s="8">
        <v>5.5259999999999998</v>
      </c>
      <c r="AF69" s="8">
        <v>5.5259999999999998</v>
      </c>
      <c r="AG69" s="8">
        <v>5.5259999999999998</v>
      </c>
      <c r="AH69" s="8">
        <v>5.5259999999999998</v>
      </c>
      <c r="AI69" s="8">
        <v>5.5259999999999998</v>
      </c>
      <c r="AJ69" s="8">
        <v>5.5259999999999998</v>
      </c>
      <c r="AK69" s="8">
        <v>5.5259999999999998</v>
      </c>
      <c r="AL69" s="8">
        <v>5.5259999999999998</v>
      </c>
      <c r="AM69" s="8">
        <v>5.5259999999999998</v>
      </c>
    </row>
    <row r="70" spans="2:39" x14ac:dyDescent="0.25">
      <c r="B70" s="3" t="s">
        <v>145</v>
      </c>
      <c r="C70" s="3" t="s">
        <v>146</v>
      </c>
      <c r="D70" s="3" t="s">
        <v>31</v>
      </c>
      <c r="E70" s="8">
        <v>0.91900000000000004</v>
      </c>
      <c r="F70" s="8">
        <v>0.91900000000000004</v>
      </c>
      <c r="G70" s="8">
        <v>0.91900000000000004</v>
      </c>
      <c r="H70" s="8">
        <v>0.91900000000000004</v>
      </c>
      <c r="I70" s="8">
        <v>0.91900000000000004</v>
      </c>
      <c r="J70" s="8">
        <v>0.91900000000000004</v>
      </c>
      <c r="K70" s="8">
        <v>0.91900000000000004</v>
      </c>
      <c r="L70" s="8">
        <v>0.91900000000000004</v>
      </c>
      <c r="M70" s="8">
        <v>0.91900000000000004</v>
      </c>
      <c r="N70" s="8">
        <v>0.91900000000000004</v>
      </c>
      <c r="O70" s="8">
        <v>0.91900000000000004</v>
      </c>
      <c r="P70" s="8">
        <v>0.91900000000000004</v>
      </c>
      <c r="Q70" s="8">
        <v>0.91900000000000004</v>
      </c>
      <c r="R70" s="8">
        <v>0.91900000000000004</v>
      </c>
      <c r="S70" s="8">
        <v>0.91900000000000004</v>
      </c>
      <c r="T70" s="8">
        <v>0.91900000000000004</v>
      </c>
      <c r="U70" s="8">
        <v>0.91900000000000004</v>
      </c>
      <c r="V70" s="8">
        <v>0.91900000000000004</v>
      </c>
      <c r="W70" s="8">
        <v>0.91900000000000004</v>
      </c>
      <c r="X70" s="8">
        <v>0.91900000000000004</v>
      </c>
      <c r="Y70" s="8">
        <v>0.91900000000000004</v>
      </c>
      <c r="Z70" s="8">
        <v>0.91900000000000004</v>
      </c>
      <c r="AA70" s="8">
        <v>0.91900000000000004</v>
      </c>
      <c r="AB70" s="8">
        <v>0.91900000000000004</v>
      </c>
      <c r="AC70" s="8">
        <v>0.91900000000000004</v>
      </c>
      <c r="AD70" s="8">
        <v>0.91900000000000004</v>
      </c>
      <c r="AE70" s="8">
        <v>0.91900000000000004</v>
      </c>
      <c r="AF70" s="8">
        <v>0.91900000000000004</v>
      </c>
      <c r="AG70" s="8">
        <v>0.91900000000000004</v>
      </c>
      <c r="AH70" s="8">
        <v>0.91900000000000004</v>
      </c>
      <c r="AI70" s="8">
        <v>0.91900000000000004</v>
      </c>
      <c r="AJ70" s="8">
        <v>0.91900000000000004</v>
      </c>
      <c r="AK70" s="8">
        <v>0.91900000000000004</v>
      </c>
      <c r="AL70" s="8">
        <v>0.91900000000000004</v>
      </c>
      <c r="AM70" s="8">
        <v>0.91900000000000004</v>
      </c>
    </row>
    <row r="71" spans="2:39" x14ac:dyDescent="0.25"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</row>
    <row r="72" spans="2:39" x14ac:dyDescent="0.25">
      <c r="B72" s="4" t="s">
        <v>45</v>
      </c>
      <c r="C72" s="4"/>
      <c r="D72" s="4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</row>
    <row r="73" spans="2:39" x14ac:dyDescent="0.25">
      <c r="B73" s="4" t="s">
        <v>7</v>
      </c>
      <c r="C73" s="4" t="s">
        <v>8</v>
      </c>
      <c r="D73" s="4" t="s">
        <v>9</v>
      </c>
      <c r="E73" s="5">
        <v>1990</v>
      </c>
      <c r="F73" s="5">
        <v>1991</v>
      </c>
      <c r="G73" s="5">
        <v>1992</v>
      </c>
      <c r="H73" s="5">
        <v>1993</v>
      </c>
      <c r="I73" s="5">
        <v>1994</v>
      </c>
      <c r="J73" s="5">
        <v>1995</v>
      </c>
      <c r="K73" s="5">
        <v>1996</v>
      </c>
      <c r="L73" s="5">
        <v>1997</v>
      </c>
      <c r="M73" s="5">
        <v>1998</v>
      </c>
      <c r="N73" s="5">
        <v>1999</v>
      </c>
      <c r="O73" s="5">
        <v>2000</v>
      </c>
      <c r="P73" s="5">
        <v>2001</v>
      </c>
      <c r="Q73" s="5">
        <v>2002</v>
      </c>
      <c r="R73" s="5">
        <v>2003</v>
      </c>
      <c r="S73" s="5">
        <v>2004</v>
      </c>
      <c r="T73" s="5">
        <v>2005</v>
      </c>
      <c r="U73" s="5">
        <v>2006</v>
      </c>
      <c r="V73" s="5">
        <v>2007</v>
      </c>
      <c r="W73" s="5">
        <v>2008</v>
      </c>
      <c r="X73" s="5">
        <v>2009</v>
      </c>
      <c r="Y73" s="5">
        <v>2010</v>
      </c>
      <c r="Z73" s="5">
        <v>2011</v>
      </c>
      <c r="AA73" s="5">
        <v>2012</v>
      </c>
      <c r="AB73" s="5">
        <v>2013</v>
      </c>
      <c r="AC73" s="5">
        <v>2014</v>
      </c>
      <c r="AD73" s="5">
        <v>2015</v>
      </c>
      <c r="AE73" s="5">
        <v>2016</v>
      </c>
      <c r="AF73" s="5">
        <v>2017</v>
      </c>
      <c r="AG73" s="5">
        <v>2018</v>
      </c>
      <c r="AH73" s="5">
        <v>2019</v>
      </c>
      <c r="AI73" s="5">
        <v>2020</v>
      </c>
      <c r="AJ73" s="5">
        <v>2021</v>
      </c>
      <c r="AK73" s="5">
        <v>2022</v>
      </c>
      <c r="AL73" s="5">
        <v>2023</v>
      </c>
      <c r="AM73" s="5">
        <v>2024</v>
      </c>
    </row>
    <row r="74" spans="2:39" x14ac:dyDescent="0.25">
      <c r="B74" s="4" t="s">
        <v>166</v>
      </c>
      <c r="C74" s="4"/>
      <c r="D74" s="4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</row>
    <row r="75" spans="2:39" x14ac:dyDescent="0.25">
      <c r="B75" s="3" t="s">
        <v>14</v>
      </c>
      <c r="C75" s="3" t="s">
        <v>167</v>
      </c>
      <c r="D75" s="3" t="s">
        <v>170</v>
      </c>
      <c r="E75" s="8">
        <v>223</v>
      </c>
      <c r="F75" s="8">
        <v>223</v>
      </c>
      <c r="G75" s="8">
        <v>223</v>
      </c>
      <c r="H75" s="8">
        <v>223</v>
      </c>
      <c r="I75" s="8">
        <v>223</v>
      </c>
      <c r="J75" s="8">
        <v>223</v>
      </c>
      <c r="K75" s="8">
        <v>223</v>
      </c>
      <c r="L75" s="8">
        <v>223</v>
      </c>
      <c r="M75" s="8">
        <v>223</v>
      </c>
      <c r="N75" s="8">
        <v>223</v>
      </c>
      <c r="O75" s="8">
        <v>223</v>
      </c>
      <c r="P75" s="8">
        <v>223</v>
      </c>
      <c r="Q75" s="8">
        <v>223</v>
      </c>
      <c r="R75" s="8">
        <v>223</v>
      </c>
      <c r="S75" s="8">
        <v>223</v>
      </c>
      <c r="T75" s="8">
        <v>223</v>
      </c>
      <c r="U75" s="8">
        <v>223</v>
      </c>
      <c r="V75" s="8">
        <v>223</v>
      </c>
      <c r="W75" s="8">
        <v>223</v>
      </c>
      <c r="X75" s="8">
        <v>223</v>
      </c>
      <c r="Y75" s="8">
        <v>223</v>
      </c>
      <c r="Z75" s="8">
        <v>223</v>
      </c>
      <c r="AA75" s="8">
        <v>223</v>
      </c>
      <c r="AB75" s="8">
        <v>223</v>
      </c>
      <c r="AC75" s="8">
        <v>223</v>
      </c>
      <c r="AD75" s="8">
        <v>223</v>
      </c>
      <c r="AE75" s="8">
        <v>223</v>
      </c>
      <c r="AF75" s="8">
        <v>223</v>
      </c>
      <c r="AG75" s="8">
        <v>223</v>
      </c>
      <c r="AH75" s="8">
        <v>223</v>
      </c>
      <c r="AI75" s="8">
        <v>223</v>
      </c>
      <c r="AJ75" s="8">
        <v>223</v>
      </c>
      <c r="AK75" s="8">
        <v>223</v>
      </c>
      <c r="AL75" s="8">
        <v>223</v>
      </c>
      <c r="AM75" s="8">
        <v>223</v>
      </c>
    </row>
    <row r="76" spans="2:39" x14ac:dyDescent="0.25">
      <c r="B76" s="3" t="s">
        <v>13</v>
      </c>
      <c r="C76" s="3" t="s">
        <v>167</v>
      </c>
      <c r="D76" s="3" t="s">
        <v>171</v>
      </c>
      <c r="E76" s="8">
        <v>68</v>
      </c>
      <c r="F76" s="8">
        <v>68</v>
      </c>
      <c r="G76" s="8">
        <v>68</v>
      </c>
      <c r="H76" s="8">
        <v>68</v>
      </c>
      <c r="I76" s="8">
        <v>68</v>
      </c>
      <c r="J76" s="8">
        <v>68</v>
      </c>
      <c r="K76" s="8">
        <v>68</v>
      </c>
      <c r="L76" s="8">
        <v>68</v>
      </c>
      <c r="M76" s="8">
        <v>68</v>
      </c>
      <c r="N76" s="8">
        <v>68</v>
      </c>
      <c r="O76" s="8">
        <v>68</v>
      </c>
      <c r="P76" s="8">
        <v>68</v>
      </c>
      <c r="Q76" s="8">
        <v>68</v>
      </c>
      <c r="R76" s="8">
        <v>68</v>
      </c>
      <c r="S76" s="8">
        <v>68</v>
      </c>
      <c r="T76" s="8">
        <v>68</v>
      </c>
      <c r="U76" s="8">
        <v>68</v>
      </c>
      <c r="V76" s="8">
        <v>68</v>
      </c>
      <c r="W76" s="8">
        <v>68</v>
      </c>
      <c r="X76" s="8">
        <v>68</v>
      </c>
      <c r="Y76" s="8">
        <v>68</v>
      </c>
      <c r="Z76" s="8">
        <v>68</v>
      </c>
      <c r="AA76" s="8">
        <v>68</v>
      </c>
      <c r="AB76" s="8">
        <v>68</v>
      </c>
      <c r="AC76" s="8">
        <v>68</v>
      </c>
      <c r="AD76" s="8">
        <v>68</v>
      </c>
      <c r="AE76" s="8">
        <v>68</v>
      </c>
      <c r="AF76" s="8">
        <v>68</v>
      </c>
      <c r="AG76" s="8">
        <v>68</v>
      </c>
      <c r="AH76" s="8">
        <v>68</v>
      </c>
      <c r="AI76" s="8">
        <v>68</v>
      </c>
      <c r="AJ76" s="8">
        <v>68</v>
      </c>
      <c r="AK76" s="8">
        <v>68</v>
      </c>
      <c r="AL76" s="8">
        <v>68</v>
      </c>
      <c r="AM76" s="8">
        <v>68</v>
      </c>
    </row>
    <row r="77" spans="2:39" x14ac:dyDescent="0.25">
      <c r="B77" s="3" t="s">
        <v>87</v>
      </c>
      <c r="C77" s="3" t="s">
        <v>167</v>
      </c>
      <c r="D77" s="3" t="s">
        <v>172</v>
      </c>
      <c r="E77" s="8">
        <v>8</v>
      </c>
      <c r="F77" s="8">
        <v>8</v>
      </c>
      <c r="G77" s="8">
        <v>8</v>
      </c>
      <c r="H77" s="8">
        <v>8</v>
      </c>
      <c r="I77" s="8">
        <v>8</v>
      </c>
      <c r="J77" s="8">
        <v>8</v>
      </c>
      <c r="K77" s="8">
        <v>8</v>
      </c>
      <c r="L77" s="8">
        <v>8</v>
      </c>
      <c r="M77" s="8">
        <v>8</v>
      </c>
      <c r="N77" s="8">
        <v>8</v>
      </c>
      <c r="O77" s="8">
        <v>8</v>
      </c>
      <c r="P77" s="8">
        <v>8</v>
      </c>
      <c r="Q77" s="8">
        <v>8</v>
      </c>
      <c r="R77" s="8">
        <v>8</v>
      </c>
      <c r="S77" s="8">
        <v>8</v>
      </c>
      <c r="T77" s="8">
        <v>8</v>
      </c>
      <c r="U77" s="8">
        <v>8</v>
      </c>
      <c r="V77" s="8">
        <v>8</v>
      </c>
      <c r="W77" s="8">
        <v>8</v>
      </c>
      <c r="X77" s="8">
        <v>8</v>
      </c>
      <c r="Y77" s="8">
        <v>8</v>
      </c>
      <c r="Z77" s="8">
        <v>8</v>
      </c>
      <c r="AA77" s="8">
        <v>8</v>
      </c>
      <c r="AB77" s="8">
        <v>8</v>
      </c>
      <c r="AC77" s="8">
        <v>8</v>
      </c>
      <c r="AD77" s="8">
        <v>8</v>
      </c>
      <c r="AE77" s="8">
        <v>8</v>
      </c>
      <c r="AF77" s="8">
        <v>8</v>
      </c>
      <c r="AG77" s="8">
        <v>8</v>
      </c>
      <c r="AH77" s="8">
        <v>8</v>
      </c>
      <c r="AI77" s="8">
        <v>8</v>
      </c>
      <c r="AJ77" s="8">
        <v>8</v>
      </c>
      <c r="AK77" s="8">
        <v>8</v>
      </c>
      <c r="AL77" s="8">
        <v>8</v>
      </c>
      <c r="AM77" s="8">
        <v>8</v>
      </c>
    </row>
    <row r="78" spans="2:39" x14ac:dyDescent="0.25">
      <c r="B78" s="4" t="s">
        <v>168</v>
      </c>
      <c r="C78" s="4"/>
      <c r="D78" s="4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</row>
    <row r="79" spans="2:39" x14ac:dyDescent="0.25">
      <c r="B79" s="3" t="s">
        <v>14</v>
      </c>
      <c r="C79" s="3" t="s">
        <v>167</v>
      </c>
      <c r="D79" s="3" t="s">
        <v>170</v>
      </c>
      <c r="E79" s="8">
        <v>35</v>
      </c>
      <c r="F79" s="8">
        <v>35</v>
      </c>
      <c r="G79" s="8">
        <v>35</v>
      </c>
      <c r="H79" s="8">
        <v>35</v>
      </c>
      <c r="I79" s="8">
        <v>35</v>
      </c>
      <c r="J79" s="8">
        <v>35</v>
      </c>
      <c r="K79" s="8">
        <v>35</v>
      </c>
      <c r="L79" s="8">
        <v>35</v>
      </c>
      <c r="M79" s="8">
        <v>35</v>
      </c>
      <c r="N79" s="8">
        <v>35</v>
      </c>
      <c r="O79" s="8">
        <v>35</v>
      </c>
      <c r="P79" s="8">
        <v>35</v>
      </c>
      <c r="Q79" s="8">
        <v>35</v>
      </c>
      <c r="R79" s="8">
        <v>35</v>
      </c>
      <c r="S79" s="8">
        <v>35</v>
      </c>
      <c r="T79" s="8">
        <v>35</v>
      </c>
      <c r="U79" s="8">
        <v>35</v>
      </c>
      <c r="V79" s="8">
        <v>35</v>
      </c>
      <c r="W79" s="8">
        <v>35</v>
      </c>
      <c r="X79" s="8">
        <v>35</v>
      </c>
      <c r="Y79" s="8">
        <v>35</v>
      </c>
      <c r="Z79" s="8">
        <v>35</v>
      </c>
      <c r="AA79" s="8">
        <v>35</v>
      </c>
      <c r="AB79" s="8">
        <v>35</v>
      </c>
      <c r="AC79" s="8">
        <v>35</v>
      </c>
      <c r="AD79" s="8">
        <v>35</v>
      </c>
      <c r="AE79" s="8">
        <v>35</v>
      </c>
      <c r="AF79" s="8">
        <v>35</v>
      </c>
      <c r="AG79" s="8">
        <v>35</v>
      </c>
      <c r="AH79" s="8">
        <v>35</v>
      </c>
      <c r="AI79" s="8">
        <v>35</v>
      </c>
      <c r="AJ79" s="8">
        <v>35</v>
      </c>
      <c r="AK79" s="8">
        <v>35</v>
      </c>
      <c r="AL79" s="8">
        <v>35</v>
      </c>
      <c r="AM79" s="8">
        <v>35</v>
      </c>
    </row>
    <row r="80" spans="2:39" x14ac:dyDescent="0.25">
      <c r="B80" s="3" t="s">
        <v>13</v>
      </c>
      <c r="C80" s="3" t="s">
        <v>167</v>
      </c>
      <c r="D80" s="3" t="s">
        <v>171</v>
      </c>
      <c r="E80" s="8">
        <v>11</v>
      </c>
      <c r="F80" s="8">
        <v>11</v>
      </c>
      <c r="G80" s="8">
        <v>11</v>
      </c>
      <c r="H80" s="8">
        <v>11</v>
      </c>
      <c r="I80" s="8">
        <v>11</v>
      </c>
      <c r="J80" s="8">
        <v>11</v>
      </c>
      <c r="K80" s="8">
        <v>11</v>
      </c>
      <c r="L80" s="8">
        <v>11</v>
      </c>
      <c r="M80" s="8">
        <v>11</v>
      </c>
      <c r="N80" s="8">
        <v>11</v>
      </c>
      <c r="O80" s="8">
        <v>11</v>
      </c>
      <c r="P80" s="8">
        <v>11</v>
      </c>
      <c r="Q80" s="8">
        <v>11</v>
      </c>
      <c r="R80" s="8">
        <v>11</v>
      </c>
      <c r="S80" s="8">
        <v>11</v>
      </c>
      <c r="T80" s="8">
        <v>11</v>
      </c>
      <c r="U80" s="8">
        <v>11</v>
      </c>
      <c r="V80" s="8">
        <v>11</v>
      </c>
      <c r="W80" s="8">
        <v>11</v>
      </c>
      <c r="X80" s="8">
        <v>11</v>
      </c>
      <c r="Y80" s="8">
        <v>11</v>
      </c>
      <c r="Z80" s="8">
        <v>11</v>
      </c>
      <c r="AA80" s="8">
        <v>11</v>
      </c>
      <c r="AB80" s="8">
        <v>11</v>
      </c>
      <c r="AC80" s="8">
        <v>11</v>
      </c>
      <c r="AD80" s="8">
        <v>11</v>
      </c>
      <c r="AE80" s="8">
        <v>11</v>
      </c>
      <c r="AF80" s="8">
        <v>11</v>
      </c>
      <c r="AG80" s="8">
        <v>11</v>
      </c>
      <c r="AH80" s="8">
        <v>11</v>
      </c>
      <c r="AI80" s="8">
        <v>11</v>
      </c>
      <c r="AJ80" s="8">
        <v>11</v>
      </c>
      <c r="AK80" s="8">
        <v>11</v>
      </c>
      <c r="AL80" s="8">
        <v>11</v>
      </c>
      <c r="AM80" s="8">
        <v>11</v>
      </c>
    </row>
    <row r="81" spans="2:39" x14ac:dyDescent="0.25">
      <c r="B81" s="3" t="s">
        <v>87</v>
      </c>
      <c r="C81" s="3" t="s">
        <v>167</v>
      </c>
      <c r="D81" s="3" t="s">
        <v>172</v>
      </c>
      <c r="E81" s="8">
        <v>2</v>
      </c>
      <c r="F81" s="8">
        <v>2</v>
      </c>
      <c r="G81" s="8">
        <v>2</v>
      </c>
      <c r="H81" s="8">
        <v>2</v>
      </c>
      <c r="I81" s="8">
        <v>2</v>
      </c>
      <c r="J81" s="8">
        <v>2</v>
      </c>
      <c r="K81" s="8">
        <v>2</v>
      </c>
      <c r="L81" s="8">
        <v>2</v>
      </c>
      <c r="M81" s="8">
        <v>2</v>
      </c>
      <c r="N81" s="8">
        <v>2</v>
      </c>
      <c r="O81" s="8">
        <v>2</v>
      </c>
      <c r="P81" s="8">
        <v>2</v>
      </c>
      <c r="Q81" s="8">
        <v>2</v>
      </c>
      <c r="R81" s="8">
        <v>2</v>
      </c>
      <c r="S81" s="8">
        <v>2</v>
      </c>
      <c r="T81" s="8">
        <v>2</v>
      </c>
      <c r="U81" s="8">
        <v>2</v>
      </c>
      <c r="V81" s="8">
        <v>2</v>
      </c>
      <c r="W81" s="8">
        <v>2</v>
      </c>
      <c r="X81" s="8">
        <v>2</v>
      </c>
      <c r="Y81" s="8">
        <v>2</v>
      </c>
      <c r="Z81" s="8">
        <v>2</v>
      </c>
      <c r="AA81" s="8">
        <v>2</v>
      </c>
      <c r="AB81" s="8">
        <v>2</v>
      </c>
      <c r="AC81" s="8">
        <v>2</v>
      </c>
      <c r="AD81" s="8">
        <v>2</v>
      </c>
      <c r="AE81" s="8">
        <v>2</v>
      </c>
      <c r="AF81" s="8">
        <v>2</v>
      </c>
      <c r="AG81" s="8">
        <v>2</v>
      </c>
      <c r="AH81" s="8">
        <v>2</v>
      </c>
      <c r="AI81" s="8">
        <v>2</v>
      </c>
      <c r="AJ81" s="8">
        <v>2</v>
      </c>
      <c r="AK81" s="8">
        <v>2</v>
      </c>
      <c r="AL81" s="8">
        <v>2</v>
      </c>
      <c r="AM81" s="8">
        <v>2</v>
      </c>
    </row>
    <row r="82" spans="2:39" x14ac:dyDescent="0.25">
      <c r="B82" s="4" t="s">
        <v>169</v>
      </c>
      <c r="C82" s="4"/>
      <c r="D82" s="4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8"/>
      <c r="AJ82" s="8"/>
      <c r="AK82" s="8"/>
      <c r="AL82" s="8"/>
      <c r="AM82" s="8"/>
    </row>
    <row r="83" spans="2:39" x14ac:dyDescent="0.25">
      <c r="B83" s="3" t="s">
        <v>14</v>
      </c>
      <c r="C83" s="3" t="s">
        <v>167</v>
      </c>
      <c r="D83" s="3" t="s">
        <v>170</v>
      </c>
      <c r="E83" s="8">
        <v>31</v>
      </c>
      <c r="F83" s="8">
        <v>31</v>
      </c>
      <c r="G83" s="8">
        <v>31</v>
      </c>
      <c r="H83" s="8">
        <v>31</v>
      </c>
      <c r="I83" s="8">
        <v>31</v>
      </c>
      <c r="J83" s="8">
        <v>31</v>
      </c>
      <c r="K83" s="8">
        <v>31</v>
      </c>
      <c r="L83" s="8">
        <v>31</v>
      </c>
      <c r="M83" s="8">
        <v>31</v>
      </c>
      <c r="N83" s="8">
        <v>31</v>
      </c>
      <c r="O83" s="8">
        <v>31</v>
      </c>
      <c r="P83" s="8">
        <v>31</v>
      </c>
      <c r="Q83" s="8">
        <v>31</v>
      </c>
      <c r="R83" s="8">
        <v>31</v>
      </c>
      <c r="S83" s="8">
        <v>31</v>
      </c>
      <c r="T83" s="8">
        <v>31</v>
      </c>
      <c r="U83" s="8">
        <v>31</v>
      </c>
      <c r="V83" s="8">
        <v>31</v>
      </c>
      <c r="W83" s="8">
        <v>31</v>
      </c>
      <c r="X83" s="8">
        <v>31</v>
      </c>
      <c r="Y83" s="8">
        <v>31</v>
      </c>
      <c r="Z83" s="8">
        <v>31</v>
      </c>
      <c r="AA83" s="8">
        <v>31</v>
      </c>
      <c r="AB83" s="8">
        <v>31</v>
      </c>
      <c r="AC83" s="8">
        <v>31</v>
      </c>
      <c r="AD83" s="8">
        <v>31</v>
      </c>
      <c r="AE83" s="8">
        <v>31</v>
      </c>
      <c r="AF83" s="8">
        <v>31</v>
      </c>
      <c r="AG83" s="8">
        <v>31</v>
      </c>
      <c r="AH83" s="8">
        <v>31</v>
      </c>
      <c r="AI83" s="8">
        <v>31</v>
      </c>
      <c r="AJ83" s="8">
        <v>31</v>
      </c>
      <c r="AK83" s="8">
        <v>31</v>
      </c>
      <c r="AL83" s="8">
        <v>31</v>
      </c>
      <c r="AM83" s="8">
        <v>31</v>
      </c>
    </row>
    <row r="84" spans="2:39" x14ac:dyDescent="0.25">
      <c r="B84" s="3" t="s">
        <v>13</v>
      </c>
      <c r="C84" s="3" t="s">
        <v>167</v>
      </c>
      <c r="D84" s="3" t="s">
        <v>171</v>
      </c>
      <c r="E84" s="8">
        <v>13</v>
      </c>
      <c r="F84" s="8">
        <v>13</v>
      </c>
      <c r="G84" s="8">
        <v>13</v>
      </c>
      <c r="H84" s="8">
        <v>13</v>
      </c>
      <c r="I84" s="8">
        <v>13</v>
      </c>
      <c r="J84" s="8">
        <v>13</v>
      </c>
      <c r="K84" s="8">
        <v>13</v>
      </c>
      <c r="L84" s="8">
        <v>13</v>
      </c>
      <c r="M84" s="8">
        <v>13</v>
      </c>
      <c r="N84" s="8">
        <v>13</v>
      </c>
      <c r="O84" s="8">
        <v>13</v>
      </c>
      <c r="P84" s="8">
        <v>13</v>
      </c>
      <c r="Q84" s="8">
        <v>13</v>
      </c>
      <c r="R84" s="8">
        <v>13</v>
      </c>
      <c r="S84" s="8">
        <v>13</v>
      </c>
      <c r="T84" s="8">
        <v>13</v>
      </c>
      <c r="U84" s="8">
        <v>13</v>
      </c>
      <c r="V84" s="8">
        <v>13</v>
      </c>
      <c r="W84" s="8">
        <v>13</v>
      </c>
      <c r="X84" s="8">
        <v>13</v>
      </c>
      <c r="Y84" s="8">
        <v>13</v>
      </c>
      <c r="Z84" s="8">
        <v>13</v>
      </c>
      <c r="AA84" s="8">
        <v>13</v>
      </c>
      <c r="AB84" s="8">
        <v>13</v>
      </c>
      <c r="AC84" s="8">
        <v>13</v>
      </c>
      <c r="AD84" s="8">
        <v>13</v>
      </c>
      <c r="AE84" s="8">
        <v>13</v>
      </c>
      <c r="AF84" s="8">
        <v>13</v>
      </c>
      <c r="AG84" s="8">
        <v>13</v>
      </c>
      <c r="AH84" s="8">
        <v>13</v>
      </c>
      <c r="AI84" s="8">
        <v>13</v>
      </c>
      <c r="AJ84" s="8">
        <v>13</v>
      </c>
      <c r="AK84" s="8">
        <v>13</v>
      </c>
      <c r="AL84" s="8">
        <v>13</v>
      </c>
      <c r="AM84" s="8">
        <v>13</v>
      </c>
    </row>
    <row r="85" spans="2:39" x14ac:dyDescent="0.25">
      <c r="B85" s="3" t="s">
        <v>87</v>
      </c>
      <c r="C85" s="3" t="s">
        <v>167</v>
      </c>
      <c r="D85" s="3" t="s">
        <v>172</v>
      </c>
      <c r="E85" s="8">
        <v>3</v>
      </c>
      <c r="F85" s="8">
        <v>3</v>
      </c>
      <c r="G85" s="8">
        <v>3</v>
      </c>
      <c r="H85" s="8">
        <v>3</v>
      </c>
      <c r="I85" s="8">
        <v>3</v>
      </c>
      <c r="J85" s="8">
        <v>3</v>
      </c>
      <c r="K85" s="8">
        <v>3</v>
      </c>
      <c r="L85" s="8">
        <v>3</v>
      </c>
      <c r="M85" s="8">
        <v>3</v>
      </c>
      <c r="N85" s="8">
        <v>3</v>
      </c>
      <c r="O85" s="8">
        <v>3</v>
      </c>
      <c r="P85" s="8">
        <v>3</v>
      </c>
      <c r="Q85" s="8">
        <v>3</v>
      </c>
      <c r="R85" s="8">
        <v>3</v>
      </c>
      <c r="S85" s="8">
        <v>3</v>
      </c>
      <c r="T85" s="8">
        <v>3</v>
      </c>
      <c r="U85" s="8">
        <v>3</v>
      </c>
      <c r="V85" s="8">
        <v>3</v>
      </c>
      <c r="W85" s="8">
        <v>3</v>
      </c>
      <c r="X85" s="8">
        <v>3</v>
      </c>
      <c r="Y85" s="8">
        <v>3</v>
      </c>
      <c r="Z85" s="8">
        <v>3</v>
      </c>
      <c r="AA85" s="8">
        <v>3</v>
      </c>
      <c r="AB85" s="8">
        <v>3</v>
      </c>
      <c r="AC85" s="8">
        <v>3</v>
      </c>
      <c r="AD85" s="8">
        <v>3</v>
      </c>
      <c r="AE85" s="8">
        <v>3</v>
      </c>
      <c r="AF85" s="8">
        <v>3</v>
      </c>
      <c r="AG85" s="8">
        <v>3</v>
      </c>
      <c r="AH85" s="8">
        <v>3</v>
      </c>
      <c r="AI85" s="8">
        <v>3</v>
      </c>
      <c r="AJ85" s="8">
        <v>3</v>
      </c>
      <c r="AK85" s="8">
        <v>3</v>
      </c>
      <c r="AL85" s="8">
        <v>3</v>
      </c>
      <c r="AM85" s="8">
        <v>3</v>
      </c>
    </row>
    <row r="86" spans="2:39" x14ac:dyDescent="0.25">
      <c r="B86" s="4"/>
      <c r="C86" s="4"/>
      <c r="D86" s="4"/>
      <c r="E86" s="8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</row>
    <row r="87" spans="2:39" x14ac:dyDescent="0.25">
      <c r="B87" s="4" t="s">
        <v>6</v>
      </c>
      <c r="C87" s="4"/>
      <c r="D87" s="4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8"/>
      <c r="AG87" s="8"/>
      <c r="AH87" s="8"/>
      <c r="AI87" s="8"/>
    </row>
    <row r="88" spans="2:39" x14ac:dyDescent="0.25">
      <c r="B88" s="4" t="s">
        <v>7</v>
      </c>
      <c r="C88" s="4" t="s">
        <v>8</v>
      </c>
      <c r="D88" s="4" t="s">
        <v>9</v>
      </c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  <c r="AI88" s="8"/>
    </row>
    <row r="89" spans="2:39" ht="18" x14ac:dyDescent="0.35">
      <c r="B89" s="4" t="s">
        <v>12</v>
      </c>
      <c r="E89" s="5">
        <v>1990</v>
      </c>
      <c r="F89" s="5">
        <v>1991</v>
      </c>
      <c r="G89" s="5">
        <v>1992</v>
      </c>
      <c r="H89" s="5">
        <v>1993</v>
      </c>
      <c r="I89" s="5">
        <v>1994</v>
      </c>
      <c r="J89" s="5">
        <v>1995</v>
      </c>
      <c r="K89" s="5">
        <v>1996</v>
      </c>
      <c r="L89" s="5">
        <v>1997</v>
      </c>
      <c r="M89" s="5">
        <v>1998</v>
      </c>
      <c r="N89" s="5">
        <v>1999</v>
      </c>
      <c r="O89" s="5">
        <v>2000</v>
      </c>
      <c r="P89" s="5">
        <v>2001</v>
      </c>
      <c r="Q89" s="5">
        <v>2002</v>
      </c>
      <c r="R89" s="5">
        <v>2003</v>
      </c>
      <c r="S89" s="5">
        <v>2004</v>
      </c>
      <c r="T89" s="5">
        <v>2005</v>
      </c>
      <c r="U89" s="5">
        <v>2006</v>
      </c>
      <c r="V89" s="5">
        <v>2007</v>
      </c>
      <c r="W89" s="5">
        <v>2008</v>
      </c>
      <c r="X89" s="5">
        <v>2009</v>
      </c>
      <c r="Y89" s="5">
        <v>2010</v>
      </c>
      <c r="Z89" s="5">
        <v>2011</v>
      </c>
      <c r="AA89" s="5">
        <v>2012</v>
      </c>
      <c r="AB89" s="5">
        <v>2013</v>
      </c>
      <c r="AC89" s="5">
        <v>2014</v>
      </c>
      <c r="AD89" s="5">
        <v>2015</v>
      </c>
      <c r="AE89" s="5">
        <v>2016</v>
      </c>
      <c r="AF89" s="5">
        <v>2017</v>
      </c>
      <c r="AG89" s="5">
        <v>2018</v>
      </c>
      <c r="AH89" s="5">
        <v>2019</v>
      </c>
      <c r="AI89" s="5">
        <v>2020</v>
      </c>
      <c r="AJ89" s="5">
        <v>2021</v>
      </c>
      <c r="AK89" s="5">
        <v>2022</v>
      </c>
      <c r="AL89" s="5">
        <v>2023</v>
      </c>
      <c r="AM89" s="5">
        <v>2024</v>
      </c>
    </row>
    <row r="90" spans="2:39" x14ac:dyDescent="0.25">
      <c r="B90" s="3" t="s">
        <v>16</v>
      </c>
      <c r="C90" s="3" t="s">
        <v>17</v>
      </c>
      <c r="D90" s="3" t="s">
        <v>159</v>
      </c>
      <c r="E90" s="14">
        <v>8.6E-3</v>
      </c>
      <c r="F90" s="14">
        <v>8.6E-3</v>
      </c>
      <c r="G90" s="14">
        <v>8.6E-3</v>
      </c>
      <c r="H90" s="14">
        <v>8.6E-3</v>
      </c>
      <c r="I90" s="14">
        <v>8.6E-3</v>
      </c>
      <c r="J90" s="14">
        <v>8.6E-3</v>
      </c>
      <c r="K90" s="14">
        <v>8.6E-3</v>
      </c>
      <c r="L90" s="14">
        <v>8.6E-3</v>
      </c>
      <c r="M90" s="14">
        <v>8.6E-3</v>
      </c>
      <c r="N90" s="14">
        <v>8.6E-3</v>
      </c>
      <c r="O90" s="14">
        <v>8.6E-3</v>
      </c>
      <c r="P90" s="14">
        <v>8.6E-3</v>
      </c>
      <c r="Q90" s="14">
        <v>8.6E-3</v>
      </c>
      <c r="R90" s="14">
        <v>8.6E-3</v>
      </c>
      <c r="S90" s="14">
        <v>8.6E-3</v>
      </c>
      <c r="T90" s="14">
        <v>8.6E-3</v>
      </c>
      <c r="U90" s="14">
        <v>8.6E-3</v>
      </c>
      <c r="V90" s="14">
        <v>8.6E-3</v>
      </c>
      <c r="W90" s="14">
        <v>8.6E-3</v>
      </c>
      <c r="X90" s="14">
        <v>8.6E-3</v>
      </c>
      <c r="Y90" s="14">
        <v>8.6E-3</v>
      </c>
      <c r="Z90" s="14">
        <v>8.6E-3</v>
      </c>
      <c r="AA90" s="14">
        <v>8.6E-3</v>
      </c>
      <c r="AB90" s="14">
        <v>8.6E-3</v>
      </c>
      <c r="AC90" s="14">
        <v>8.6E-3</v>
      </c>
      <c r="AD90" s="14">
        <v>8.6E-3</v>
      </c>
      <c r="AE90" s="14">
        <v>8.6E-3</v>
      </c>
      <c r="AF90" s="14">
        <v>8.6E-3</v>
      </c>
      <c r="AG90" s="14">
        <v>8.6E-3</v>
      </c>
      <c r="AH90" s="14">
        <v>8.6E-3</v>
      </c>
      <c r="AI90" s="14">
        <v>8.6E-3</v>
      </c>
      <c r="AJ90" s="14">
        <v>8.6E-3</v>
      </c>
      <c r="AK90" s="14">
        <v>8.6E-3</v>
      </c>
      <c r="AL90" s="14">
        <v>8.6E-3</v>
      </c>
      <c r="AM90" s="14">
        <v>8.6E-3</v>
      </c>
    </row>
    <row r="91" spans="2:39" x14ac:dyDescent="0.25">
      <c r="B91" s="3" t="s">
        <v>19</v>
      </c>
      <c r="C91" s="3" t="s">
        <v>17</v>
      </c>
      <c r="D91" s="3" t="s">
        <v>159</v>
      </c>
      <c r="E91" s="14">
        <v>8.6E-3</v>
      </c>
      <c r="F91" s="14">
        <v>8.6E-3</v>
      </c>
      <c r="G91" s="14">
        <v>8.6E-3</v>
      </c>
      <c r="H91" s="14">
        <v>8.6E-3</v>
      </c>
      <c r="I91" s="14">
        <v>8.6E-3</v>
      </c>
      <c r="J91" s="14">
        <v>8.6E-3</v>
      </c>
      <c r="K91" s="14">
        <v>8.6E-3</v>
      </c>
      <c r="L91" s="14">
        <v>8.6E-3</v>
      </c>
      <c r="M91" s="14">
        <v>8.6E-3</v>
      </c>
      <c r="N91" s="14">
        <v>8.6E-3</v>
      </c>
      <c r="O91" s="14">
        <v>8.6E-3</v>
      </c>
      <c r="P91" s="14">
        <v>8.6E-3</v>
      </c>
      <c r="Q91" s="14">
        <v>8.6E-3</v>
      </c>
      <c r="R91" s="14">
        <v>8.6E-3</v>
      </c>
      <c r="S91" s="14">
        <v>8.6E-3</v>
      </c>
      <c r="T91" s="14">
        <v>8.6E-3</v>
      </c>
      <c r="U91" s="14">
        <v>8.6E-3</v>
      </c>
      <c r="V91" s="14">
        <v>8.6E-3</v>
      </c>
      <c r="W91" s="14">
        <v>8.6E-3</v>
      </c>
      <c r="X91" s="14">
        <v>8.6E-3</v>
      </c>
      <c r="Y91" s="14">
        <v>8.6E-3</v>
      </c>
      <c r="Z91" s="14">
        <v>8.6E-3</v>
      </c>
      <c r="AA91" s="14">
        <v>8.6E-3</v>
      </c>
      <c r="AB91" s="14">
        <v>8.6E-3</v>
      </c>
      <c r="AC91" s="14">
        <v>8.6E-3</v>
      </c>
      <c r="AD91" s="14">
        <v>8.6E-3</v>
      </c>
      <c r="AE91" s="14">
        <v>8.6E-3</v>
      </c>
      <c r="AF91" s="14">
        <v>8.6E-3</v>
      </c>
      <c r="AG91" s="14">
        <v>8.6E-3</v>
      </c>
      <c r="AH91" s="14">
        <v>8.6E-3</v>
      </c>
      <c r="AI91" s="14">
        <v>8.6E-3</v>
      </c>
      <c r="AJ91" s="14">
        <v>8.6E-3</v>
      </c>
      <c r="AK91" s="14">
        <v>8.6E-3</v>
      </c>
      <c r="AL91" s="14">
        <v>8.6E-3</v>
      </c>
      <c r="AM91" s="14">
        <v>8.6E-3</v>
      </c>
    </row>
    <row r="92" spans="2:39" x14ac:dyDescent="0.25">
      <c r="B92" s="3" t="s">
        <v>20</v>
      </c>
      <c r="C92" s="3" t="s">
        <v>17</v>
      </c>
      <c r="D92" s="3" t="s">
        <v>159</v>
      </c>
      <c r="E92" s="14">
        <v>8.6E-3</v>
      </c>
      <c r="F92" s="14">
        <v>8.6E-3</v>
      </c>
      <c r="G92" s="14">
        <v>8.6E-3</v>
      </c>
      <c r="H92" s="14">
        <v>8.6E-3</v>
      </c>
      <c r="I92" s="14">
        <v>8.6E-3</v>
      </c>
      <c r="J92" s="14">
        <v>8.6E-3</v>
      </c>
      <c r="K92" s="14">
        <v>8.6E-3</v>
      </c>
      <c r="L92" s="14">
        <v>8.6E-3</v>
      </c>
      <c r="M92" s="14">
        <v>8.6E-3</v>
      </c>
      <c r="N92" s="14">
        <v>8.6E-3</v>
      </c>
      <c r="O92" s="14">
        <v>8.6E-3</v>
      </c>
      <c r="P92" s="14">
        <v>8.6E-3</v>
      </c>
      <c r="Q92" s="14">
        <v>8.6E-3</v>
      </c>
      <c r="R92" s="14">
        <v>8.6E-3</v>
      </c>
      <c r="S92" s="14">
        <v>8.6E-3</v>
      </c>
      <c r="T92" s="14">
        <v>8.6E-3</v>
      </c>
      <c r="U92" s="14">
        <v>8.6E-3</v>
      </c>
      <c r="V92" s="14">
        <v>8.6E-3</v>
      </c>
      <c r="W92" s="14">
        <v>8.6E-3</v>
      </c>
      <c r="X92" s="14">
        <v>8.6E-3</v>
      </c>
      <c r="Y92" s="14">
        <v>8.6E-3</v>
      </c>
      <c r="Z92" s="14">
        <v>8.6E-3</v>
      </c>
      <c r="AA92" s="14">
        <v>8.6E-3</v>
      </c>
      <c r="AB92" s="14">
        <v>8.6E-3</v>
      </c>
      <c r="AC92" s="14">
        <v>8.6E-3</v>
      </c>
      <c r="AD92" s="14">
        <v>8.6E-3</v>
      </c>
      <c r="AE92" s="14">
        <v>8.6E-3</v>
      </c>
      <c r="AF92" s="14">
        <v>8.6E-3</v>
      </c>
      <c r="AG92" s="14">
        <v>8.6E-3</v>
      </c>
      <c r="AH92" s="14">
        <v>8.6E-3</v>
      </c>
      <c r="AI92" s="14">
        <v>8.6E-3</v>
      </c>
      <c r="AJ92" s="14">
        <v>8.6E-3</v>
      </c>
      <c r="AK92" s="14">
        <v>8.6E-3</v>
      </c>
      <c r="AL92" s="14">
        <v>8.6E-3</v>
      </c>
      <c r="AM92" s="14">
        <v>8.6E-3</v>
      </c>
    </row>
    <row r="93" spans="2:39" x14ac:dyDescent="0.25">
      <c r="B93" s="3" t="s">
        <v>21</v>
      </c>
      <c r="C93" s="3" t="s">
        <v>17</v>
      </c>
      <c r="D93" s="3" t="s">
        <v>159</v>
      </c>
      <c r="E93" s="14">
        <v>8.6E-3</v>
      </c>
      <c r="F93" s="14">
        <v>8.6E-3</v>
      </c>
      <c r="G93" s="14">
        <v>8.6E-3</v>
      </c>
      <c r="H93" s="14">
        <v>8.6E-3</v>
      </c>
      <c r="I93" s="14">
        <v>8.6E-3</v>
      </c>
      <c r="J93" s="14">
        <v>8.6E-3</v>
      </c>
      <c r="K93" s="14">
        <v>8.6E-3</v>
      </c>
      <c r="L93" s="14">
        <v>8.6E-3</v>
      </c>
      <c r="M93" s="14">
        <v>8.6E-3</v>
      </c>
      <c r="N93" s="14">
        <v>8.6E-3</v>
      </c>
      <c r="O93" s="14">
        <v>8.6E-3</v>
      </c>
      <c r="P93" s="14">
        <v>8.6E-3</v>
      </c>
      <c r="Q93" s="14">
        <v>8.6E-3</v>
      </c>
      <c r="R93" s="14">
        <v>8.6E-3</v>
      </c>
      <c r="S93" s="14">
        <v>8.6E-3</v>
      </c>
      <c r="T93" s="14">
        <v>8.6E-3</v>
      </c>
      <c r="U93" s="14">
        <v>8.6E-3</v>
      </c>
      <c r="V93" s="14">
        <v>8.6E-3</v>
      </c>
      <c r="W93" s="14">
        <v>8.6E-3</v>
      </c>
      <c r="X93" s="14">
        <v>8.6E-3</v>
      </c>
      <c r="Y93" s="14">
        <v>8.6E-3</v>
      </c>
      <c r="Z93" s="14">
        <v>8.6E-3</v>
      </c>
      <c r="AA93" s="14">
        <v>8.6E-3</v>
      </c>
      <c r="AB93" s="14">
        <v>8.6E-3</v>
      </c>
      <c r="AC93" s="14">
        <v>8.6E-3</v>
      </c>
      <c r="AD93" s="14">
        <v>8.6E-3</v>
      </c>
      <c r="AE93" s="14">
        <v>8.6E-3</v>
      </c>
      <c r="AF93" s="14">
        <v>8.6E-3</v>
      </c>
      <c r="AG93" s="14">
        <v>8.6E-3</v>
      </c>
      <c r="AH93" s="14">
        <v>8.6E-3</v>
      </c>
      <c r="AI93" s="14">
        <v>8.6E-3</v>
      </c>
      <c r="AJ93" s="14">
        <v>8.6E-3</v>
      </c>
      <c r="AK93" s="14">
        <v>8.6E-3</v>
      </c>
      <c r="AL93" s="14">
        <v>8.6E-3</v>
      </c>
      <c r="AM93" s="14">
        <v>8.6E-3</v>
      </c>
    </row>
    <row r="94" spans="2:39" x14ac:dyDescent="0.25">
      <c r="B94" s="3" t="s">
        <v>23</v>
      </c>
      <c r="C94" s="3" t="s">
        <v>17</v>
      </c>
      <c r="D94" s="3" t="s">
        <v>159</v>
      </c>
      <c r="E94" s="6">
        <v>0.03</v>
      </c>
      <c r="F94" s="6">
        <v>0.03</v>
      </c>
      <c r="G94" s="6">
        <v>0.03</v>
      </c>
      <c r="H94" s="6">
        <v>0.03</v>
      </c>
      <c r="I94" s="6">
        <v>0.03</v>
      </c>
      <c r="J94" s="6">
        <v>0.03</v>
      </c>
      <c r="K94" s="6">
        <v>0.03</v>
      </c>
      <c r="L94" s="6">
        <v>0.03</v>
      </c>
      <c r="M94" s="6">
        <v>0.03</v>
      </c>
      <c r="N94" s="6">
        <v>0.03</v>
      </c>
      <c r="O94" s="6">
        <v>0.03</v>
      </c>
      <c r="P94" s="6">
        <v>0.03</v>
      </c>
      <c r="Q94" s="6">
        <v>0.03</v>
      </c>
      <c r="R94" s="6">
        <v>0.03</v>
      </c>
      <c r="S94" s="6">
        <v>0.03</v>
      </c>
      <c r="T94" s="6">
        <v>0.03</v>
      </c>
      <c r="U94" s="6">
        <v>0.03</v>
      </c>
      <c r="V94" s="6">
        <v>0.03</v>
      </c>
      <c r="W94" s="6">
        <v>0.03</v>
      </c>
      <c r="X94" s="6">
        <v>0.03</v>
      </c>
      <c r="Y94" s="6">
        <v>0.03</v>
      </c>
      <c r="Z94" s="6">
        <v>0.03</v>
      </c>
      <c r="AA94" s="6">
        <v>0.03</v>
      </c>
      <c r="AB94" s="6">
        <v>0.03</v>
      </c>
      <c r="AC94" s="6">
        <v>0.03</v>
      </c>
      <c r="AD94" s="6">
        <v>0.03</v>
      </c>
      <c r="AE94" s="6">
        <v>0.03</v>
      </c>
      <c r="AF94" s="6">
        <v>0.03</v>
      </c>
      <c r="AG94" s="6">
        <v>0.03</v>
      </c>
      <c r="AH94" s="6">
        <v>0.03</v>
      </c>
      <c r="AI94" s="6">
        <v>0.03</v>
      </c>
      <c r="AJ94" s="6">
        <v>0.03</v>
      </c>
      <c r="AK94" s="6">
        <v>0.03</v>
      </c>
      <c r="AL94" s="6">
        <v>0.03</v>
      </c>
      <c r="AM94" s="6">
        <v>0.03</v>
      </c>
    </row>
    <row r="95" spans="2:39" x14ac:dyDescent="0.25">
      <c r="B95" s="3" t="s">
        <v>25</v>
      </c>
      <c r="C95" s="3" t="s">
        <v>17</v>
      </c>
      <c r="D95" s="3" t="s">
        <v>159</v>
      </c>
      <c r="E95" s="11">
        <v>0.1</v>
      </c>
      <c r="F95" s="11">
        <v>0.1</v>
      </c>
      <c r="G95" s="11">
        <v>0.1</v>
      </c>
      <c r="H95" s="11">
        <v>0.1</v>
      </c>
      <c r="I95" s="11">
        <v>0.1</v>
      </c>
      <c r="J95" s="11">
        <v>0.1</v>
      </c>
      <c r="K95" s="11">
        <v>0.1</v>
      </c>
      <c r="L95" s="11">
        <v>0.1</v>
      </c>
      <c r="M95" s="11">
        <v>0.1</v>
      </c>
      <c r="N95" s="11">
        <v>0.1</v>
      </c>
      <c r="O95" s="11">
        <v>0.1</v>
      </c>
      <c r="P95" s="11">
        <v>0.1</v>
      </c>
      <c r="Q95" s="11">
        <v>0.1</v>
      </c>
      <c r="R95" s="11">
        <v>0.1</v>
      </c>
      <c r="S95" s="11">
        <v>0.1</v>
      </c>
      <c r="T95" s="11">
        <v>0.1</v>
      </c>
      <c r="U95" s="11">
        <v>0.1</v>
      </c>
      <c r="V95" s="11">
        <v>0.1</v>
      </c>
      <c r="W95" s="11">
        <v>0.1</v>
      </c>
      <c r="X95" s="11">
        <v>0.1</v>
      </c>
      <c r="Y95" s="11">
        <v>0.1</v>
      </c>
      <c r="Z95" s="11">
        <v>0.1</v>
      </c>
      <c r="AA95" s="11">
        <v>0.1</v>
      </c>
      <c r="AB95" s="11">
        <v>0.1</v>
      </c>
      <c r="AC95" s="11">
        <v>0.1</v>
      </c>
      <c r="AD95" s="11">
        <v>0.1</v>
      </c>
      <c r="AE95" s="11">
        <v>0.1</v>
      </c>
      <c r="AF95" s="11">
        <v>0.1</v>
      </c>
      <c r="AG95" s="11">
        <v>0.1</v>
      </c>
      <c r="AH95" s="11">
        <v>0.1</v>
      </c>
      <c r="AI95" s="11">
        <v>0.1</v>
      </c>
      <c r="AJ95" s="11">
        <v>0.1</v>
      </c>
      <c r="AK95" s="11">
        <v>0.1</v>
      </c>
      <c r="AL95" s="11">
        <v>0.1</v>
      </c>
      <c r="AM95" s="11">
        <v>0.1</v>
      </c>
    </row>
    <row r="96" spans="2:39" x14ac:dyDescent="0.25">
      <c r="B96" s="3" t="s">
        <v>26</v>
      </c>
      <c r="C96" s="3" t="s">
        <v>17</v>
      </c>
      <c r="D96" s="3" t="s">
        <v>159</v>
      </c>
      <c r="E96" s="6">
        <v>0.23</v>
      </c>
      <c r="F96" s="6">
        <v>0.23</v>
      </c>
      <c r="G96" s="6">
        <v>0.23</v>
      </c>
      <c r="H96" s="6">
        <v>0.23</v>
      </c>
      <c r="I96" s="6">
        <v>0.23</v>
      </c>
      <c r="J96" s="6">
        <v>0.23</v>
      </c>
      <c r="K96" s="6">
        <v>0.23</v>
      </c>
      <c r="L96" s="6">
        <v>0.23</v>
      </c>
      <c r="M96" s="6">
        <v>0.23</v>
      </c>
      <c r="N96" s="6">
        <v>0.23</v>
      </c>
      <c r="O96" s="6">
        <v>0.23</v>
      </c>
      <c r="P96" s="6">
        <v>0.23</v>
      </c>
      <c r="Q96" s="6">
        <v>0.23</v>
      </c>
      <c r="R96" s="6">
        <v>0.23</v>
      </c>
      <c r="S96" s="6">
        <v>0.23</v>
      </c>
      <c r="T96" s="6">
        <v>0.23</v>
      </c>
      <c r="U96" s="6">
        <v>0.23</v>
      </c>
      <c r="V96" s="6">
        <v>0.23</v>
      </c>
      <c r="W96" s="6">
        <v>0.23</v>
      </c>
      <c r="X96" s="6">
        <v>0.23</v>
      </c>
      <c r="Y96" s="6">
        <v>0.23</v>
      </c>
      <c r="Z96" s="6">
        <v>0.23</v>
      </c>
      <c r="AA96" s="6">
        <v>0.23</v>
      </c>
      <c r="AB96" s="6">
        <v>0.23</v>
      </c>
      <c r="AC96" s="6">
        <v>0.23</v>
      </c>
      <c r="AD96" s="6">
        <v>0.23</v>
      </c>
      <c r="AE96" s="6">
        <v>0.23</v>
      </c>
      <c r="AF96" s="6">
        <v>0.23</v>
      </c>
      <c r="AG96" s="6">
        <v>0.23</v>
      </c>
      <c r="AH96" s="6">
        <v>0.23</v>
      </c>
      <c r="AI96" s="6">
        <v>0.23</v>
      </c>
      <c r="AJ96" s="6">
        <v>0.23</v>
      </c>
      <c r="AK96" s="6">
        <v>0.23</v>
      </c>
      <c r="AL96" s="6">
        <v>0.23</v>
      </c>
      <c r="AM96" s="6">
        <v>0.23</v>
      </c>
    </row>
    <row r="97" spans="2:39" ht="18" x14ac:dyDescent="0.35">
      <c r="B97" s="4" t="s">
        <v>143</v>
      </c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  <c r="AA97" s="8"/>
      <c r="AB97" s="8"/>
      <c r="AC97" s="8"/>
      <c r="AD97" s="8"/>
      <c r="AE97" s="8"/>
      <c r="AF97" s="8"/>
      <c r="AG97" s="8"/>
      <c r="AH97" s="8"/>
      <c r="AI97" s="8"/>
      <c r="AJ97" s="8"/>
      <c r="AK97" s="8"/>
      <c r="AL97" s="8"/>
      <c r="AM97" s="8"/>
    </row>
    <row r="98" spans="2:39" x14ac:dyDescent="0.25">
      <c r="B98" s="3" t="s">
        <v>16</v>
      </c>
      <c r="C98" s="3" t="s">
        <v>17</v>
      </c>
      <c r="D98" s="3" t="s">
        <v>159</v>
      </c>
      <c r="E98" s="8">
        <v>8.5999999999999993E-2</v>
      </c>
      <c r="F98" s="8">
        <v>8.5999999999999993E-2</v>
      </c>
      <c r="G98" s="8">
        <v>8.5999999999999993E-2</v>
      </c>
      <c r="H98" s="8">
        <v>8.5999999999999993E-2</v>
      </c>
      <c r="I98" s="8">
        <v>8.5999999999999993E-2</v>
      </c>
      <c r="J98" s="8">
        <v>8.5999999999999993E-2</v>
      </c>
      <c r="K98" s="8">
        <v>8.5999999999999993E-2</v>
      </c>
      <c r="L98" s="8">
        <v>8.5999999999999993E-2</v>
      </c>
      <c r="M98" s="8">
        <v>8.5999999999999993E-2</v>
      </c>
      <c r="N98" s="8">
        <v>8.5999999999999993E-2</v>
      </c>
      <c r="O98" s="8">
        <v>8.5999999999999993E-2</v>
      </c>
      <c r="P98" s="8">
        <v>8.5999999999999993E-2</v>
      </c>
      <c r="Q98" s="8">
        <v>8.5999999999999993E-2</v>
      </c>
      <c r="R98" s="8">
        <v>8.5999999999999993E-2</v>
      </c>
      <c r="S98" s="8">
        <v>8.5999999999999993E-2</v>
      </c>
      <c r="T98" s="8">
        <v>8.5999999999999993E-2</v>
      </c>
      <c r="U98" s="8">
        <v>8.5999999999999993E-2</v>
      </c>
      <c r="V98" s="8">
        <v>8.5999999999999993E-2</v>
      </c>
      <c r="W98" s="8">
        <v>8.5999999999999993E-2</v>
      </c>
      <c r="X98" s="8">
        <v>8.5999999999999993E-2</v>
      </c>
      <c r="Y98" s="8">
        <v>8.5999999999999993E-2</v>
      </c>
      <c r="Z98" s="8">
        <v>8.5999999999999993E-2</v>
      </c>
      <c r="AA98" s="8">
        <v>8.5999999999999993E-2</v>
      </c>
      <c r="AB98" s="8">
        <v>8.5999999999999993E-2</v>
      </c>
      <c r="AC98" s="8">
        <v>8.5999999999999993E-2</v>
      </c>
      <c r="AD98" s="8">
        <v>8.5999999999999993E-2</v>
      </c>
      <c r="AE98" s="8">
        <v>8.5999999999999993E-2</v>
      </c>
      <c r="AF98" s="8">
        <v>8.5999999999999993E-2</v>
      </c>
      <c r="AG98" s="8">
        <v>8.5999999999999993E-2</v>
      </c>
      <c r="AH98" s="8">
        <v>8.5999999999999993E-2</v>
      </c>
      <c r="AI98" s="8">
        <v>8.5999999999999993E-2</v>
      </c>
      <c r="AJ98" s="8">
        <v>8.5999999999999993E-2</v>
      </c>
      <c r="AK98" s="8">
        <v>8.5999999999999993E-2</v>
      </c>
      <c r="AL98" s="8">
        <v>8.5999999999999993E-2</v>
      </c>
      <c r="AM98" s="8">
        <v>8.5999999999999993E-2</v>
      </c>
    </row>
    <row r="99" spans="2:39" x14ac:dyDescent="0.25">
      <c r="B99" s="3" t="s">
        <v>19</v>
      </c>
      <c r="C99" s="3" t="s">
        <v>17</v>
      </c>
      <c r="D99" s="3" t="s">
        <v>159</v>
      </c>
      <c r="E99" s="8">
        <v>8.5999999999999993E-2</v>
      </c>
      <c r="F99" s="8">
        <v>8.5999999999999993E-2</v>
      </c>
      <c r="G99" s="8">
        <v>8.5999999999999993E-2</v>
      </c>
      <c r="H99" s="8">
        <v>8.5999999999999993E-2</v>
      </c>
      <c r="I99" s="8">
        <v>8.5999999999999993E-2</v>
      </c>
      <c r="J99" s="8">
        <v>8.5999999999999993E-2</v>
      </c>
      <c r="K99" s="8">
        <v>8.5999999999999993E-2</v>
      </c>
      <c r="L99" s="8">
        <v>8.5999999999999993E-2</v>
      </c>
      <c r="M99" s="8">
        <v>8.5999999999999993E-2</v>
      </c>
      <c r="N99" s="8">
        <v>8.5999999999999993E-2</v>
      </c>
      <c r="O99" s="8">
        <v>8.5999999999999993E-2</v>
      </c>
      <c r="P99" s="8">
        <v>8.5999999999999993E-2</v>
      </c>
      <c r="Q99" s="8">
        <v>8.5999999999999993E-2</v>
      </c>
      <c r="R99" s="8">
        <v>8.5999999999999993E-2</v>
      </c>
      <c r="S99" s="8">
        <v>8.5999999999999993E-2</v>
      </c>
      <c r="T99" s="8">
        <v>8.5999999999999993E-2</v>
      </c>
      <c r="U99" s="8">
        <v>8.5999999999999993E-2</v>
      </c>
      <c r="V99" s="8">
        <v>8.5999999999999993E-2</v>
      </c>
      <c r="W99" s="8">
        <v>8.5999999999999993E-2</v>
      </c>
      <c r="X99" s="8">
        <v>8.5999999999999993E-2</v>
      </c>
      <c r="Y99" s="8">
        <v>8.5999999999999993E-2</v>
      </c>
      <c r="Z99" s="8">
        <v>8.5999999999999993E-2</v>
      </c>
      <c r="AA99" s="8">
        <v>8.5999999999999993E-2</v>
      </c>
      <c r="AB99" s="8">
        <v>8.5999999999999993E-2</v>
      </c>
      <c r="AC99" s="8">
        <v>8.5999999999999993E-2</v>
      </c>
      <c r="AD99" s="8">
        <v>8.5999999999999993E-2</v>
      </c>
      <c r="AE99" s="8">
        <v>8.5999999999999993E-2</v>
      </c>
      <c r="AF99" s="8">
        <v>8.5999999999999993E-2</v>
      </c>
      <c r="AG99" s="8">
        <v>8.5999999999999993E-2</v>
      </c>
      <c r="AH99" s="8">
        <v>8.5999999999999993E-2</v>
      </c>
      <c r="AI99" s="8">
        <v>8.5999999999999993E-2</v>
      </c>
      <c r="AJ99" s="8">
        <v>8.5999999999999993E-2</v>
      </c>
      <c r="AK99" s="8">
        <v>8.5999999999999993E-2</v>
      </c>
      <c r="AL99" s="8">
        <v>8.5999999999999993E-2</v>
      </c>
      <c r="AM99" s="8">
        <v>8.5999999999999993E-2</v>
      </c>
    </row>
    <row r="100" spans="2:39" x14ac:dyDescent="0.25">
      <c r="B100" s="3" t="s">
        <v>20</v>
      </c>
      <c r="C100" s="3" t="s">
        <v>17</v>
      </c>
      <c r="D100" s="3" t="s">
        <v>159</v>
      </c>
      <c r="E100" s="8">
        <v>8.5999999999999993E-2</v>
      </c>
      <c r="F100" s="8">
        <v>8.5999999999999993E-2</v>
      </c>
      <c r="G100" s="8">
        <v>8.5999999999999993E-2</v>
      </c>
      <c r="H100" s="8">
        <v>8.5999999999999993E-2</v>
      </c>
      <c r="I100" s="8">
        <v>8.5999999999999993E-2</v>
      </c>
      <c r="J100" s="8">
        <v>8.5999999999999993E-2</v>
      </c>
      <c r="K100" s="8">
        <v>8.5999999999999993E-2</v>
      </c>
      <c r="L100" s="8">
        <v>8.5999999999999993E-2</v>
      </c>
      <c r="M100" s="8">
        <v>8.5999999999999993E-2</v>
      </c>
      <c r="N100" s="8">
        <v>8.5999999999999993E-2</v>
      </c>
      <c r="O100" s="8">
        <v>8.5999999999999993E-2</v>
      </c>
      <c r="P100" s="8">
        <v>8.5999999999999993E-2</v>
      </c>
      <c r="Q100" s="8">
        <v>8.5999999999999993E-2</v>
      </c>
      <c r="R100" s="8">
        <v>8.5999999999999993E-2</v>
      </c>
      <c r="S100" s="8">
        <v>8.5999999999999993E-2</v>
      </c>
      <c r="T100" s="8">
        <v>8.5999999999999993E-2</v>
      </c>
      <c r="U100" s="8">
        <v>8.5999999999999993E-2</v>
      </c>
      <c r="V100" s="8">
        <v>8.5999999999999993E-2</v>
      </c>
      <c r="W100" s="8">
        <v>8.5999999999999993E-2</v>
      </c>
      <c r="X100" s="8">
        <v>8.5999999999999993E-2</v>
      </c>
      <c r="Y100" s="8">
        <v>8.5999999999999993E-2</v>
      </c>
      <c r="Z100" s="8">
        <v>8.5999999999999993E-2</v>
      </c>
      <c r="AA100" s="8">
        <v>8.5999999999999993E-2</v>
      </c>
      <c r="AB100" s="8">
        <v>8.5999999999999993E-2</v>
      </c>
      <c r="AC100" s="8">
        <v>8.5999999999999993E-2</v>
      </c>
      <c r="AD100" s="8">
        <v>8.5999999999999993E-2</v>
      </c>
      <c r="AE100" s="8">
        <v>8.5999999999999993E-2</v>
      </c>
      <c r="AF100" s="8">
        <v>8.5999999999999993E-2</v>
      </c>
      <c r="AG100" s="8">
        <v>8.5999999999999993E-2</v>
      </c>
      <c r="AH100" s="8">
        <v>8.5999999999999993E-2</v>
      </c>
      <c r="AI100" s="8">
        <v>8.5999999999999993E-2</v>
      </c>
      <c r="AJ100" s="8">
        <v>8.5999999999999993E-2</v>
      </c>
      <c r="AK100" s="8">
        <v>8.5999999999999993E-2</v>
      </c>
      <c r="AL100" s="8">
        <v>8.5999999999999993E-2</v>
      </c>
      <c r="AM100" s="8">
        <v>8.5999999999999993E-2</v>
      </c>
    </row>
    <row r="101" spans="2:39" x14ac:dyDescent="0.25">
      <c r="B101" s="3" t="s">
        <v>21</v>
      </c>
      <c r="C101" s="3" t="s">
        <v>17</v>
      </c>
      <c r="D101" s="3" t="s">
        <v>159</v>
      </c>
      <c r="E101" s="8">
        <v>8.5999999999999993E-2</v>
      </c>
      <c r="F101" s="8">
        <v>8.5999999999999993E-2</v>
      </c>
      <c r="G101" s="8">
        <v>8.5999999999999993E-2</v>
      </c>
      <c r="H101" s="8">
        <v>8.5999999999999993E-2</v>
      </c>
      <c r="I101" s="8">
        <v>8.5999999999999993E-2</v>
      </c>
      <c r="J101" s="8">
        <v>8.5999999999999993E-2</v>
      </c>
      <c r="K101" s="8">
        <v>8.5999999999999993E-2</v>
      </c>
      <c r="L101" s="8">
        <v>8.5999999999999993E-2</v>
      </c>
      <c r="M101" s="8">
        <v>8.5999999999999993E-2</v>
      </c>
      <c r="N101" s="8">
        <v>8.5999999999999993E-2</v>
      </c>
      <c r="O101" s="8">
        <v>8.5999999999999993E-2</v>
      </c>
      <c r="P101" s="8">
        <v>8.5999999999999993E-2</v>
      </c>
      <c r="Q101" s="8">
        <v>8.5999999999999993E-2</v>
      </c>
      <c r="R101" s="8">
        <v>8.5999999999999993E-2</v>
      </c>
      <c r="S101" s="8">
        <v>8.5999999999999993E-2</v>
      </c>
      <c r="T101" s="8">
        <v>8.5999999999999993E-2</v>
      </c>
      <c r="U101" s="8">
        <v>8.5999999999999993E-2</v>
      </c>
      <c r="V101" s="8">
        <v>8.5999999999999993E-2</v>
      </c>
      <c r="W101" s="8">
        <v>8.5999999999999993E-2</v>
      </c>
      <c r="X101" s="8">
        <v>8.5999999999999993E-2</v>
      </c>
      <c r="Y101" s="8">
        <v>8.5999999999999993E-2</v>
      </c>
      <c r="Z101" s="8">
        <v>8.5999999999999993E-2</v>
      </c>
      <c r="AA101" s="8">
        <v>8.5999999999999993E-2</v>
      </c>
      <c r="AB101" s="8">
        <v>8.5999999999999993E-2</v>
      </c>
      <c r="AC101" s="8">
        <v>8.5999999999999993E-2</v>
      </c>
      <c r="AD101" s="8">
        <v>8.5999999999999993E-2</v>
      </c>
      <c r="AE101" s="8">
        <v>8.5999999999999993E-2</v>
      </c>
      <c r="AF101" s="8">
        <v>8.5999999999999993E-2</v>
      </c>
      <c r="AG101" s="8">
        <v>8.5999999999999993E-2</v>
      </c>
      <c r="AH101" s="8">
        <v>8.5999999999999993E-2</v>
      </c>
      <c r="AI101" s="8">
        <v>8.5999999999999993E-2</v>
      </c>
      <c r="AJ101" s="8">
        <v>8.5999999999999993E-2</v>
      </c>
      <c r="AK101" s="8">
        <v>8.5999999999999993E-2</v>
      </c>
      <c r="AL101" s="8">
        <v>8.5999999999999993E-2</v>
      </c>
      <c r="AM101" s="8">
        <v>8.5999999999999993E-2</v>
      </c>
    </row>
    <row r="102" spans="2:39" x14ac:dyDescent="0.25">
      <c r="B102" s="3" t="s">
        <v>23</v>
      </c>
      <c r="C102" s="3" t="s">
        <v>17</v>
      </c>
      <c r="D102" s="3" t="s">
        <v>159</v>
      </c>
      <c r="E102" s="8">
        <v>0.3</v>
      </c>
      <c r="F102" s="8">
        <v>0.3</v>
      </c>
      <c r="G102" s="8">
        <v>0.3</v>
      </c>
      <c r="H102" s="8">
        <v>0.3</v>
      </c>
      <c r="I102" s="8">
        <v>0.3</v>
      </c>
      <c r="J102" s="8">
        <v>0.3</v>
      </c>
      <c r="K102" s="8">
        <v>0.3</v>
      </c>
      <c r="L102" s="8">
        <v>0.3</v>
      </c>
      <c r="M102" s="8">
        <v>0.3</v>
      </c>
      <c r="N102" s="8">
        <v>0.3</v>
      </c>
      <c r="O102" s="8">
        <v>0.3</v>
      </c>
      <c r="P102" s="8">
        <v>0.3</v>
      </c>
      <c r="Q102" s="8">
        <v>0.3</v>
      </c>
      <c r="R102" s="8">
        <v>0.3</v>
      </c>
      <c r="S102" s="8">
        <v>0.3</v>
      </c>
      <c r="T102" s="8">
        <v>0.3</v>
      </c>
      <c r="U102" s="8">
        <v>0.3</v>
      </c>
      <c r="V102" s="8">
        <v>0.3</v>
      </c>
      <c r="W102" s="8">
        <v>0.3</v>
      </c>
      <c r="X102" s="8">
        <v>0.3</v>
      </c>
      <c r="Y102" s="8">
        <v>0.3</v>
      </c>
      <c r="Z102" s="8">
        <v>0.3</v>
      </c>
      <c r="AA102" s="8">
        <v>0.3</v>
      </c>
      <c r="AB102" s="8">
        <v>0.3</v>
      </c>
      <c r="AC102" s="8">
        <v>0.3</v>
      </c>
      <c r="AD102" s="8">
        <v>0.3</v>
      </c>
      <c r="AE102" s="8">
        <v>0.3</v>
      </c>
      <c r="AF102" s="8">
        <v>0.3</v>
      </c>
      <c r="AG102" s="8">
        <v>0.3</v>
      </c>
      <c r="AH102" s="8">
        <v>0.3</v>
      </c>
      <c r="AI102" s="8">
        <v>0.3</v>
      </c>
      <c r="AJ102" s="8">
        <v>0.3</v>
      </c>
      <c r="AK102" s="8">
        <v>0.3</v>
      </c>
      <c r="AL102" s="8">
        <v>0.3</v>
      </c>
      <c r="AM102" s="8">
        <v>0.3</v>
      </c>
    </row>
    <row r="103" spans="2:39" x14ac:dyDescent="0.25">
      <c r="B103" s="3" t="s">
        <v>25</v>
      </c>
      <c r="C103" s="3" t="s">
        <v>17</v>
      </c>
      <c r="D103" s="3" t="s">
        <v>159</v>
      </c>
      <c r="E103" s="8">
        <v>1</v>
      </c>
      <c r="F103" s="8">
        <v>1</v>
      </c>
      <c r="G103" s="8">
        <v>1</v>
      </c>
      <c r="H103" s="8">
        <v>1</v>
      </c>
      <c r="I103" s="8">
        <v>1</v>
      </c>
      <c r="J103" s="8">
        <v>1</v>
      </c>
      <c r="K103" s="8">
        <v>1</v>
      </c>
      <c r="L103" s="8">
        <v>1</v>
      </c>
      <c r="M103" s="8">
        <v>1</v>
      </c>
      <c r="N103" s="8">
        <v>1</v>
      </c>
      <c r="O103" s="8">
        <v>1</v>
      </c>
      <c r="P103" s="8">
        <v>1</v>
      </c>
      <c r="Q103" s="8">
        <v>1</v>
      </c>
      <c r="R103" s="8">
        <v>1</v>
      </c>
      <c r="S103" s="8">
        <v>1</v>
      </c>
      <c r="T103" s="8">
        <v>1</v>
      </c>
      <c r="U103" s="8">
        <v>1</v>
      </c>
      <c r="V103" s="8">
        <v>1</v>
      </c>
      <c r="W103" s="8">
        <v>1</v>
      </c>
      <c r="X103" s="8">
        <v>1</v>
      </c>
      <c r="Y103" s="8">
        <v>1</v>
      </c>
      <c r="Z103" s="8">
        <v>1</v>
      </c>
      <c r="AA103" s="8">
        <v>1</v>
      </c>
      <c r="AB103" s="8">
        <v>1</v>
      </c>
      <c r="AC103" s="8">
        <v>1</v>
      </c>
      <c r="AD103" s="8">
        <v>1</v>
      </c>
      <c r="AE103" s="8">
        <v>1</v>
      </c>
      <c r="AF103" s="8">
        <v>1</v>
      </c>
      <c r="AG103" s="8">
        <v>1</v>
      </c>
      <c r="AH103" s="8">
        <v>1</v>
      </c>
      <c r="AI103" s="8">
        <v>1</v>
      </c>
      <c r="AJ103" s="8">
        <v>1</v>
      </c>
      <c r="AK103" s="8">
        <v>1</v>
      </c>
      <c r="AL103" s="8">
        <v>1</v>
      </c>
      <c r="AM103" s="8">
        <v>1</v>
      </c>
    </row>
    <row r="104" spans="2:39" x14ac:dyDescent="0.25">
      <c r="B104" s="3" t="s">
        <v>26</v>
      </c>
      <c r="C104" s="3" t="s">
        <v>17</v>
      </c>
      <c r="D104" s="3" t="s">
        <v>159</v>
      </c>
      <c r="E104" s="8">
        <v>2.2999999999999998</v>
      </c>
      <c r="F104" s="8">
        <v>2.2999999999999998</v>
      </c>
      <c r="G104" s="8">
        <v>2.2999999999999998</v>
      </c>
      <c r="H104" s="8">
        <v>2.2999999999999998</v>
      </c>
      <c r="I104" s="8">
        <v>2.2999999999999998</v>
      </c>
      <c r="J104" s="8">
        <v>2.2999999999999998</v>
      </c>
      <c r="K104" s="8">
        <v>2.2999999999999998</v>
      </c>
      <c r="L104" s="8">
        <v>2.2999999999999998</v>
      </c>
      <c r="M104" s="8">
        <v>2.2999999999999998</v>
      </c>
      <c r="N104" s="8">
        <v>2.2999999999999998</v>
      </c>
      <c r="O104" s="8">
        <v>2.2999999999999998</v>
      </c>
      <c r="P104" s="8">
        <v>2.2999999999999998</v>
      </c>
      <c r="Q104" s="8">
        <v>2.2999999999999998</v>
      </c>
      <c r="R104" s="8">
        <v>2.2999999999999998</v>
      </c>
      <c r="S104" s="8">
        <v>2.2999999999999998</v>
      </c>
      <c r="T104" s="8">
        <v>2.2999999999999998</v>
      </c>
      <c r="U104" s="8">
        <v>2.2999999999999998</v>
      </c>
      <c r="V104" s="8">
        <v>2.2999999999999998</v>
      </c>
      <c r="W104" s="8">
        <v>2.2999999999999998</v>
      </c>
      <c r="X104" s="8">
        <v>2.2999999999999998</v>
      </c>
      <c r="Y104" s="8">
        <v>2.2999999999999998</v>
      </c>
      <c r="Z104" s="8">
        <v>2.2999999999999998</v>
      </c>
      <c r="AA104" s="8">
        <v>2.2999999999999998</v>
      </c>
      <c r="AB104" s="8">
        <v>2.2999999999999998</v>
      </c>
      <c r="AC104" s="8">
        <v>2.2999999999999998</v>
      </c>
      <c r="AD104" s="8">
        <v>2.2999999999999998</v>
      </c>
      <c r="AE104" s="8">
        <v>2.2999999999999998</v>
      </c>
      <c r="AF104" s="8">
        <v>2.2999999999999998</v>
      </c>
      <c r="AG104" s="8">
        <v>2.2999999999999998</v>
      </c>
      <c r="AH104" s="8">
        <v>2.2999999999999998</v>
      </c>
      <c r="AI104" s="8">
        <v>2.2999999999999998</v>
      </c>
      <c r="AJ104" s="8">
        <v>2.2999999999999998</v>
      </c>
      <c r="AK104" s="8">
        <v>2.2999999999999998</v>
      </c>
      <c r="AL104" s="8">
        <v>2.2999999999999998</v>
      </c>
      <c r="AM104" s="8">
        <v>2.2999999999999998</v>
      </c>
    </row>
    <row r="105" spans="2:39" x14ac:dyDescent="0.25">
      <c r="B105" s="4" t="s">
        <v>14</v>
      </c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8"/>
      <c r="AC105" s="8"/>
      <c r="AD105" s="8"/>
      <c r="AE105" s="8"/>
      <c r="AF105" s="8"/>
      <c r="AG105" s="8"/>
      <c r="AH105" s="8"/>
      <c r="AI105" s="8"/>
      <c r="AJ105" s="8"/>
      <c r="AK105" s="8"/>
      <c r="AL105" s="8"/>
      <c r="AM105" s="8"/>
    </row>
    <row r="106" spans="2:39" x14ac:dyDescent="0.25">
      <c r="B106" s="3" t="s">
        <v>16</v>
      </c>
      <c r="C106" s="3" t="s">
        <v>17</v>
      </c>
      <c r="D106" s="3" t="s">
        <v>159</v>
      </c>
      <c r="E106" s="8">
        <v>0.28999999999999998</v>
      </c>
      <c r="F106" s="8">
        <v>0.28999999999999998</v>
      </c>
      <c r="G106" s="8">
        <v>0.28999999999999998</v>
      </c>
      <c r="H106" s="8">
        <v>0.28999999999999998</v>
      </c>
      <c r="I106" s="8">
        <v>0.28999999999999998</v>
      </c>
      <c r="J106" s="8">
        <v>0.28999999999999998</v>
      </c>
      <c r="K106" s="8">
        <v>0.28999999999999998</v>
      </c>
      <c r="L106" s="8">
        <v>0.28999999999999998</v>
      </c>
      <c r="M106" s="8">
        <v>0.28999999999999998</v>
      </c>
      <c r="N106" s="8">
        <v>0.28999999999999998</v>
      </c>
      <c r="O106" s="8">
        <v>0.28999999999999998</v>
      </c>
      <c r="P106" s="8">
        <v>0.28999999999999998</v>
      </c>
      <c r="Q106" s="8">
        <v>0.28999999999999998</v>
      </c>
      <c r="R106" s="8">
        <v>0.28999999999999998</v>
      </c>
      <c r="S106" s="8">
        <v>0.28999999999999998</v>
      </c>
      <c r="T106" s="8">
        <v>0.28999999999999998</v>
      </c>
      <c r="U106" s="8">
        <v>0.28999999999999998</v>
      </c>
      <c r="V106" s="8">
        <v>0.28999999999999998</v>
      </c>
      <c r="W106" s="8">
        <v>0.28999999999999998</v>
      </c>
      <c r="X106" s="8">
        <v>0.28999999999999998</v>
      </c>
      <c r="Y106" s="8">
        <v>0.28999999999999998</v>
      </c>
      <c r="Z106" s="8">
        <v>0.28999999999999998</v>
      </c>
      <c r="AA106" s="8">
        <v>0.28999999999999998</v>
      </c>
      <c r="AB106" s="8">
        <v>0.28999999999999998</v>
      </c>
      <c r="AC106" s="8">
        <v>0.28999999999999998</v>
      </c>
      <c r="AD106" s="8">
        <v>0.28999999999999998</v>
      </c>
      <c r="AE106" s="8">
        <v>0.28999999999999998</v>
      </c>
      <c r="AF106" s="8">
        <v>0.28999999999999998</v>
      </c>
      <c r="AG106" s="8">
        <v>0.28999999999999998</v>
      </c>
      <c r="AH106" s="8">
        <v>0.28999999999999998</v>
      </c>
      <c r="AI106" s="8">
        <v>0.28999999999999998</v>
      </c>
      <c r="AJ106" s="8">
        <v>0.28999999999999998</v>
      </c>
      <c r="AK106" s="8">
        <v>0.28999999999999998</v>
      </c>
      <c r="AL106" s="8">
        <v>0.28999999999999998</v>
      </c>
      <c r="AM106" s="8">
        <v>0.28999999999999998</v>
      </c>
    </row>
    <row r="107" spans="2:39" x14ac:dyDescent="0.25">
      <c r="B107" s="3" t="s">
        <v>19</v>
      </c>
      <c r="C107" s="3" t="s">
        <v>17</v>
      </c>
      <c r="D107" s="3" t="s">
        <v>159</v>
      </c>
      <c r="E107" s="8">
        <v>0.28999999999999998</v>
      </c>
      <c r="F107" s="8">
        <v>0.28999999999999998</v>
      </c>
      <c r="G107" s="8">
        <v>0.28999999999999998</v>
      </c>
      <c r="H107" s="8">
        <v>0.28999999999999998</v>
      </c>
      <c r="I107" s="8">
        <v>0.28999999999999998</v>
      </c>
      <c r="J107" s="8">
        <v>0.28999999999999998</v>
      </c>
      <c r="K107" s="8">
        <v>0.28999999999999998</v>
      </c>
      <c r="L107" s="8">
        <v>0.28999999999999998</v>
      </c>
      <c r="M107" s="8">
        <v>0.28999999999999998</v>
      </c>
      <c r="N107" s="8">
        <v>0.28999999999999998</v>
      </c>
      <c r="O107" s="8">
        <v>0.28999999999999998</v>
      </c>
      <c r="P107" s="8">
        <v>0.28999999999999998</v>
      </c>
      <c r="Q107" s="8">
        <v>0.28999999999999998</v>
      </c>
      <c r="R107" s="8">
        <v>0.28999999999999998</v>
      </c>
      <c r="S107" s="8">
        <v>0.28999999999999998</v>
      </c>
      <c r="T107" s="8">
        <v>0.28999999999999998</v>
      </c>
      <c r="U107" s="8">
        <v>0.28999999999999998</v>
      </c>
      <c r="V107" s="8">
        <v>0.28999999999999998</v>
      </c>
      <c r="W107" s="8">
        <v>0.28999999999999998</v>
      </c>
      <c r="X107" s="8">
        <v>0.28999999999999998</v>
      </c>
      <c r="Y107" s="8">
        <v>0.28999999999999998</v>
      </c>
      <c r="Z107" s="8">
        <v>0.28999999999999998</v>
      </c>
      <c r="AA107" s="8">
        <v>0.28999999999999998</v>
      </c>
      <c r="AB107" s="8">
        <v>0.28999999999999998</v>
      </c>
      <c r="AC107" s="8">
        <v>0.28999999999999998</v>
      </c>
      <c r="AD107" s="8">
        <v>0.28999999999999998</v>
      </c>
      <c r="AE107" s="8">
        <v>0.28999999999999998</v>
      </c>
      <c r="AF107" s="8">
        <v>0.28999999999999998</v>
      </c>
      <c r="AG107" s="8">
        <v>0.28999999999999998</v>
      </c>
      <c r="AH107" s="8">
        <v>0.28999999999999998</v>
      </c>
      <c r="AI107" s="8">
        <v>0.28999999999999998</v>
      </c>
      <c r="AJ107" s="8">
        <v>0.28999999999999998</v>
      </c>
      <c r="AK107" s="8">
        <v>0.28999999999999998</v>
      </c>
      <c r="AL107" s="8">
        <v>0.28999999999999998</v>
      </c>
      <c r="AM107" s="8">
        <v>0.28999999999999998</v>
      </c>
    </row>
    <row r="108" spans="2:39" x14ac:dyDescent="0.25">
      <c r="B108" s="3" t="s">
        <v>20</v>
      </c>
      <c r="C108" s="3" t="s">
        <v>17</v>
      </c>
      <c r="D108" s="3" t="s">
        <v>159</v>
      </c>
      <c r="E108" s="8">
        <v>0.28999999999999998</v>
      </c>
      <c r="F108" s="8">
        <v>0.28999999999999998</v>
      </c>
      <c r="G108" s="8">
        <v>0.28999999999999998</v>
      </c>
      <c r="H108" s="8">
        <v>0.28999999999999998</v>
      </c>
      <c r="I108" s="8">
        <v>0.28999999999999998</v>
      </c>
      <c r="J108" s="8">
        <v>0.28999999999999998</v>
      </c>
      <c r="K108" s="8">
        <v>0.28999999999999998</v>
      </c>
      <c r="L108" s="8">
        <v>0.28999999999999998</v>
      </c>
      <c r="M108" s="8">
        <v>0.28999999999999998</v>
      </c>
      <c r="N108" s="8">
        <v>0.28999999999999998</v>
      </c>
      <c r="O108" s="8">
        <v>0.28999999999999998</v>
      </c>
      <c r="P108" s="8">
        <v>0.28999999999999998</v>
      </c>
      <c r="Q108" s="8">
        <v>0.28999999999999998</v>
      </c>
      <c r="R108" s="8">
        <v>0.28999999999999998</v>
      </c>
      <c r="S108" s="8">
        <v>0.28999999999999998</v>
      </c>
      <c r="T108" s="8">
        <v>0.28999999999999998</v>
      </c>
      <c r="U108" s="8">
        <v>0.28999999999999998</v>
      </c>
      <c r="V108" s="8">
        <v>0.28999999999999998</v>
      </c>
      <c r="W108" s="8">
        <v>0.28999999999999998</v>
      </c>
      <c r="X108" s="8">
        <v>0.28999999999999998</v>
      </c>
      <c r="Y108" s="8">
        <v>0.28999999999999998</v>
      </c>
      <c r="Z108" s="8">
        <v>0.28999999999999998</v>
      </c>
      <c r="AA108" s="8">
        <v>0.28999999999999998</v>
      </c>
      <c r="AB108" s="8">
        <v>0.28999999999999998</v>
      </c>
      <c r="AC108" s="8">
        <v>0.28999999999999998</v>
      </c>
      <c r="AD108" s="8">
        <v>0.28999999999999998</v>
      </c>
      <c r="AE108" s="8">
        <v>0.28999999999999998</v>
      </c>
      <c r="AF108" s="8">
        <v>0.28999999999999998</v>
      </c>
      <c r="AG108" s="8">
        <v>0.28999999999999998</v>
      </c>
      <c r="AH108" s="8">
        <v>0.28999999999999998</v>
      </c>
      <c r="AI108" s="8">
        <v>0.28999999999999998</v>
      </c>
      <c r="AJ108" s="8">
        <v>0.28999999999999998</v>
      </c>
      <c r="AK108" s="8">
        <v>0.28999999999999998</v>
      </c>
      <c r="AL108" s="8">
        <v>0.28999999999999998</v>
      </c>
      <c r="AM108" s="8">
        <v>0.28999999999999998</v>
      </c>
    </row>
    <row r="109" spans="2:39" x14ac:dyDescent="0.25">
      <c r="B109" s="3" t="s">
        <v>21</v>
      </c>
      <c r="C109" s="3" t="s">
        <v>17</v>
      </c>
      <c r="D109" s="3" t="s">
        <v>159</v>
      </c>
      <c r="E109" s="8">
        <v>0.28999999999999998</v>
      </c>
      <c r="F109" s="8">
        <v>0.28999999999999998</v>
      </c>
      <c r="G109" s="8">
        <v>0.28999999999999998</v>
      </c>
      <c r="H109" s="8">
        <v>0.28999999999999998</v>
      </c>
      <c r="I109" s="8">
        <v>0.28999999999999998</v>
      </c>
      <c r="J109" s="8">
        <v>0.28999999999999998</v>
      </c>
      <c r="K109" s="8">
        <v>0.28999999999999998</v>
      </c>
      <c r="L109" s="8">
        <v>0.28999999999999998</v>
      </c>
      <c r="M109" s="8">
        <v>0.28999999999999998</v>
      </c>
      <c r="N109" s="8">
        <v>0.28999999999999998</v>
      </c>
      <c r="O109" s="8">
        <v>0.28999999999999998</v>
      </c>
      <c r="P109" s="8">
        <v>0.28999999999999998</v>
      </c>
      <c r="Q109" s="8">
        <v>0.28999999999999998</v>
      </c>
      <c r="R109" s="8">
        <v>0.28999999999999998</v>
      </c>
      <c r="S109" s="8">
        <v>0.28999999999999998</v>
      </c>
      <c r="T109" s="8">
        <v>0.28999999999999998</v>
      </c>
      <c r="U109" s="8">
        <v>0.28999999999999998</v>
      </c>
      <c r="V109" s="8">
        <v>0.28999999999999998</v>
      </c>
      <c r="W109" s="8">
        <v>0.28999999999999998</v>
      </c>
      <c r="X109" s="8">
        <v>0.28999999999999998</v>
      </c>
      <c r="Y109" s="8">
        <v>0.28999999999999998</v>
      </c>
      <c r="Z109" s="8">
        <v>0.28999999999999998</v>
      </c>
      <c r="AA109" s="8">
        <v>0.28999999999999998</v>
      </c>
      <c r="AB109" s="8">
        <v>0.28999999999999998</v>
      </c>
      <c r="AC109" s="8">
        <v>0.28999999999999998</v>
      </c>
      <c r="AD109" s="8">
        <v>0.28999999999999998</v>
      </c>
      <c r="AE109" s="8">
        <v>0.28999999999999998</v>
      </c>
      <c r="AF109" s="8">
        <v>0.28999999999999998</v>
      </c>
      <c r="AG109" s="8">
        <v>0.28999999999999998</v>
      </c>
      <c r="AH109" s="8">
        <v>0.28999999999999998</v>
      </c>
      <c r="AI109" s="8">
        <v>0.28999999999999998</v>
      </c>
      <c r="AJ109" s="8">
        <v>0.28999999999999998</v>
      </c>
      <c r="AK109" s="8">
        <v>0.28999999999999998</v>
      </c>
      <c r="AL109" s="8">
        <v>0.28999999999999998</v>
      </c>
      <c r="AM109" s="8">
        <v>0.28999999999999998</v>
      </c>
    </row>
    <row r="110" spans="2:39" x14ac:dyDescent="0.25">
      <c r="B110" s="3" t="s">
        <v>23</v>
      </c>
      <c r="C110" s="3" t="s">
        <v>17</v>
      </c>
      <c r="D110" s="3" t="s">
        <v>159</v>
      </c>
      <c r="E110" s="8">
        <v>1</v>
      </c>
      <c r="F110" s="8">
        <v>1</v>
      </c>
      <c r="G110" s="8">
        <v>1</v>
      </c>
      <c r="H110" s="8">
        <v>1</v>
      </c>
      <c r="I110" s="8">
        <v>1</v>
      </c>
      <c r="J110" s="8">
        <v>1</v>
      </c>
      <c r="K110" s="8">
        <v>1</v>
      </c>
      <c r="L110" s="8">
        <v>1</v>
      </c>
      <c r="M110" s="8">
        <v>1</v>
      </c>
      <c r="N110" s="8">
        <v>1</v>
      </c>
      <c r="O110" s="8">
        <v>1</v>
      </c>
      <c r="P110" s="8">
        <v>1</v>
      </c>
      <c r="Q110" s="8">
        <v>1</v>
      </c>
      <c r="R110" s="8">
        <v>1</v>
      </c>
      <c r="S110" s="8">
        <v>1</v>
      </c>
      <c r="T110" s="8">
        <v>1</v>
      </c>
      <c r="U110" s="8">
        <v>1</v>
      </c>
      <c r="V110" s="8">
        <v>1</v>
      </c>
      <c r="W110" s="8">
        <v>1</v>
      </c>
      <c r="X110" s="8">
        <v>1</v>
      </c>
      <c r="Y110" s="8">
        <v>1</v>
      </c>
      <c r="Z110" s="8">
        <v>1</v>
      </c>
      <c r="AA110" s="8">
        <v>1</v>
      </c>
      <c r="AB110" s="8">
        <v>1</v>
      </c>
      <c r="AC110" s="8">
        <v>1</v>
      </c>
      <c r="AD110" s="8">
        <v>1</v>
      </c>
      <c r="AE110" s="8">
        <v>1</v>
      </c>
      <c r="AF110" s="8">
        <v>1</v>
      </c>
      <c r="AG110" s="8">
        <v>1</v>
      </c>
      <c r="AH110" s="8">
        <v>1</v>
      </c>
      <c r="AI110" s="8">
        <v>1</v>
      </c>
      <c r="AJ110" s="8">
        <v>1</v>
      </c>
      <c r="AK110" s="8">
        <v>1</v>
      </c>
      <c r="AL110" s="8">
        <v>1</v>
      </c>
      <c r="AM110" s="8">
        <v>1</v>
      </c>
    </row>
    <row r="111" spans="2:39" x14ac:dyDescent="0.25">
      <c r="B111" s="3" t="s">
        <v>25</v>
      </c>
      <c r="C111" s="3" t="s">
        <v>17</v>
      </c>
      <c r="D111" s="3" t="s">
        <v>159</v>
      </c>
      <c r="E111" s="8">
        <v>3.3</v>
      </c>
      <c r="F111" s="8">
        <v>3.3</v>
      </c>
      <c r="G111" s="8">
        <v>3.3</v>
      </c>
      <c r="H111" s="8">
        <v>3.3</v>
      </c>
      <c r="I111" s="8">
        <v>3.3</v>
      </c>
      <c r="J111" s="8">
        <v>3.3</v>
      </c>
      <c r="K111" s="8">
        <v>3.3</v>
      </c>
      <c r="L111" s="8">
        <v>3.3</v>
      </c>
      <c r="M111" s="8">
        <v>3.3</v>
      </c>
      <c r="N111" s="8">
        <v>3.3</v>
      </c>
      <c r="O111" s="8">
        <v>3.3</v>
      </c>
      <c r="P111" s="8">
        <v>3.3</v>
      </c>
      <c r="Q111" s="8">
        <v>3.3</v>
      </c>
      <c r="R111" s="8">
        <v>3.3</v>
      </c>
      <c r="S111" s="8">
        <v>3.3</v>
      </c>
      <c r="T111" s="8">
        <v>3.3</v>
      </c>
      <c r="U111" s="8">
        <v>3.3</v>
      </c>
      <c r="V111" s="8">
        <v>3.3</v>
      </c>
      <c r="W111" s="8">
        <v>3.3</v>
      </c>
      <c r="X111" s="8">
        <v>3.3</v>
      </c>
      <c r="Y111" s="8">
        <v>3.3</v>
      </c>
      <c r="Z111" s="8">
        <v>3.3</v>
      </c>
      <c r="AA111" s="8">
        <v>3.3</v>
      </c>
      <c r="AB111" s="8">
        <v>3.3</v>
      </c>
      <c r="AC111" s="8">
        <v>3.3</v>
      </c>
      <c r="AD111" s="8">
        <v>3.3</v>
      </c>
      <c r="AE111" s="8">
        <v>3.3</v>
      </c>
      <c r="AF111" s="8">
        <v>3.3</v>
      </c>
      <c r="AG111" s="8">
        <v>3.3</v>
      </c>
      <c r="AH111" s="8">
        <v>3.3</v>
      </c>
      <c r="AI111" s="8">
        <v>3.3</v>
      </c>
      <c r="AJ111" s="8">
        <v>3.3</v>
      </c>
      <c r="AK111" s="8">
        <v>3.3</v>
      </c>
      <c r="AL111" s="8">
        <v>3.3</v>
      </c>
      <c r="AM111" s="8">
        <v>3.3</v>
      </c>
    </row>
    <row r="112" spans="2:39" x14ac:dyDescent="0.25">
      <c r="B112" s="3" t="s">
        <v>26</v>
      </c>
      <c r="C112" s="3" t="s">
        <v>17</v>
      </c>
      <c r="D112" s="3" t="s">
        <v>159</v>
      </c>
      <c r="E112" s="8">
        <v>7.7</v>
      </c>
      <c r="F112" s="8">
        <v>7.7</v>
      </c>
      <c r="G112" s="8">
        <v>7.7</v>
      </c>
      <c r="H112" s="8">
        <v>7.7</v>
      </c>
      <c r="I112" s="8">
        <v>7.7</v>
      </c>
      <c r="J112" s="8">
        <v>7.7</v>
      </c>
      <c r="K112" s="8">
        <v>7.7</v>
      </c>
      <c r="L112" s="8">
        <v>7.7</v>
      </c>
      <c r="M112" s="8">
        <v>7.7</v>
      </c>
      <c r="N112" s="8">
        <v>7.7</v>
      </c>
      <c r="O112" s="8">
        <v>7.7</v>
      </c>
      <c r="P112" s="8">
        <v>7.7</v>
      </c>
      <c r="Q112" s="8">
        <v>7.7</v>
      </c>
      <c r="R112" s="8">
        <v>7.7</v>
      </c>
      <c r="S112" s="8">
        <v>7.7</v>
      </c>
      <c r="T112" s="8">
        <v>7.7</v>
      </c>
      <c r="U112" s="8">
        <v>7.7</v>
      </c>
      <c r="V112" s="8">
        <v>7.7</v>
      </c>
      <c r="W112" s="8">
        <v>7.7</v>
      </c>
      <c r="X112" s="8">
        <v>7.7</v>
      </c>
      <c r="Y112" s="8">
        <v>7.7</v>
      </c>
      <c r="Z112" s="8">
        <v>7.7</v>
      </c>
      <c r="AA112" s="8">
        <v>7.7</v>
      </c>
      <c r="AB112" s="8">
        <v>7.7</v>
      </c>
      <c r="AC112" s="8">
        <v>7.7</v>
      </c>
      <c r="AD112" s="8">
        <v>7.7</v>
      </c>
      <c r="AE112" s="8">
        <v>7.7</v>
      </c>
      <c r="AF112" s="8">
        <v>7.7</v>
      </c>
      <c r="AG112" s="8">
        <v>7.7</v>
      </c>
      <c r="AH112" s="8">
        <v>7.7</v>
      </c>
      <c r="AI112" s="8">
        <v>7.7</v>
      </c>
      <c r="AJ112" s="8">
        <v>7.7</v>
      </c>
      <c r="AK112" s="8">
        <v>7.7</v>
      </c>
      <c r="AL112" s="8">
        <v>7.7</v>
      </c>
      <c r="AM112" s="8">
        <v>7.7</v>
      </c>
    </row>
    <row r="113" spans="2:39" x14ac:dyDescent="0.25"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  <c r="AC113" s="8"/>
      <c r="AD113" s="8"/>
      <c r="AE113" s="8"/>
      <c r="AF113" s="8"/>
      <c r="AG113" s="8"/>
      <c r="AH113" s="8"/>
      <c r="AI113" s="8"/>
    </row>
    <row r="114" spans="2:39" x14ac:dyDescent="0.25">
      <c r="B114" s="4" t="s">
        <v>46</v>
      </c>
      <c r="C114" s="4"/>
      <c r="D114" s="4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  <c r="AC114" s="8"/>
      <c r="AD114" s="8"/>
      <c r="AE114" s="8"/>
      <c r="AF114" s="8"/>
      <c r="AG114" s="8"/>
      <c r="AH114" s="8"/>
      <c r="AI114" s="8"/>
    </row>
    <row r="115" spans="2:39" x14ac:dyDescent="0.25">
      <c r="B115" s="4" t="s">
        <v>7</v>
      </c>
      <c r="C115" s="4" t="s">
        <v>8</v>
      </c>
      <c r="D115" s="4" t="s">
        <v>9</v>
      </c>
      <c r="E115" s="5">
        <v>1990</v>
      </c>
      <c r="F115" s="5">
        <v>1991</v>
      </c>
      <c r="G115" s="5">
        <v>1992</v>
      </c>
      <c r="H115" s="5">
        <v>1993</v>
      </c>
      <c r="I115" s="5">
        <v>1994</v>
      </c>
      <c r="J115" s="5">
        <v>1995</v>
      </c>
      <c r="K115" s="5">
        <v>1996</v>
      </c>
      <c r="L115" s="5">
        <v>1997</v>
      </c>
      <c r="M115" s="5">
        <v>1998</v>
      </c>
      <c r="N115" s="5">
        <v>1999</v>
      </c>
      <c r="O115" s="5">
        <v>2000</v>
      </c>
      <c r="P115" s="5">
        <v>2001</v>
      </c>
      <c r="Q115" s="5">
        <v>2002</v>
      </c>
      <c r="R115" s="5">
        <v>2003</v>
      </c>
      <c r="S115" s="5">
        <v>2004</v>
      </c>
      <c r="T115" s="5">
        <v>2005</v>
      </c>
      <c r="U115" s="5">
        <v>2006</v>
      </c>
      <c r="V115" s="5">
        <v>2007</v>
      </c>
      <c r="W115" s="5">
        <v>2008</v>
      </c>
      <c r="X115" s="5">
        <v>2009</v>
      </c>
      <c r="Y115" s="5">
        <v>2010</v>
      </c>
      <c r="Z115" s="5">
        <v>2011</v>
      </c>
      <c r="AA115" s="5">
        <v>2012</v>
      </c>
      <c r="AB115" s="5">
        <v>2013</v>
      </c>
      <c r="AC115" s="5">
        <v>2014</v>
      </c>
      <c r="AD115" s="5">
        <v>2015</v>
      </c>
      <c r="AE115" s="5">
        <v>2016</v>
      </c>
      <c r="AF115" s="5">
        <v>2017</v>
      </c>
      <c r="AG115" s="5">
        <v>2018</v>
      </c>
      <c r="AH115" s="5">
        <v>2019</v>
      </c>
      <c r="AI115" s="5">
        <v>2020</v>
      </c>
      <c r="AJ115" s="5">
        <v>2021</v>
      </c>
      <c r="AK115" s="5">
        <v>2022</v>
      </c>
      <c r="AL115" s="5">
        <v>2023</v>
      </c>
      <c r="AM115" s="5">
        <v>2024</v>
      </c>
    </row>
    <row r="116" spans="2:39" ht="18" x14ac:dyDescent="0.35">
      <c r="B116" s="3" t="s">
        <v>151</v>
      </c>
      <c r="C116" s="3" t="s">
        <v>27</v>
      </c>
      <c r="D116" s="3" t="s">
        <v>159</v>
      </c>
      <c r="E116" s="8">
        <v>0.6</v>
      </c>
      <c r="F116" s="8">
        <v>0.6</v>
      </c>
      <c r="G116" s="8">
        <v>0.6</v>
      </c>
      <c r="H116" s="8">
        <v>0.6</v>
      </c>
      <c r="I116" s="8">
        <v>0.6</v>
      </c>
      <c r="J116" s="8">
        <v>0.6</v>
      </c>
      <c r="K116" s="8">
        <v>0.6</v>
      </c>
      <c r="L116" s="8">
        <v>0.6</v>
      </c>
      <c r="M116" s="8">
        <v>0.6</v>
      </c>
      <c r="N116" s="8">
        <v>0.6</v>
      </c>
      <c r="O116" s="8">
        <v>0.6</v>
      </c>
      <c r="P116" s="8">
        <v>0.6</v>
      </c>
      <c r="Q116" s="8">
        <v>0.6</v>
      </c>
      <c r="R116" s="8">
        <v>0.6</v>
      </c>
      <c r="S116" s="8">
        <v>0.6</v>
      </c>
      <c r="T116" s="8">
        <v>0.6</v>
      </c>
      <c r="U116" s="8">
        <v>0.6</v>
      </c>
      <c r="V116" s="8">
        <v>0.6</v>
      </c>
      <c r="W116" s="8">
        <v>0.6</v>
      </c>
      <c r="X116" s="8">
        <v>0.6</v>
      </c>
      <c r="Y116" s="8">
        <v>0.6</v>
      </c>
      <c r="Z116" s="8">
        <v>0.6</v>
      </c>
      <c r="AA116" s="8">
        <v>0.6</v>
      </c>
      <c r="AB116" s="8">
        <v>0.6</v>
      </c>
      <c r="AC116" s="8">
        <v>0.6</v>
      </c>
      <c r="AD116" s="8">
        <v>0.6</v>
      </c>
      <c r="AE116" s="8">
        <v>0.6</v>
      </c>
      <c r="AF116" s="8">
        <v>0.6</v>
      </c>
      <c r="AG116" s="8">
        <v>0.6</v>
      </c>
      <c r="AH116" s="8">
        <v>0.6</v>
      </c>
      <c r="AI116" s="8">
        <v>0.6</v>
      </c>
      <c r="AJ116" s="8">
        <v>0.6</v>
      </c>
      <c r="AK116" s="8">
        <v>0.6</v>
      </c>
      <c r="AL116" s="8">
        <v>0.6</v>
      </c>
      <c r="AM116" s="8">
        <v>0.6</v>
      </c>
    </row>
    <row r="117" spans="2:39" ht="18" x14ac:dyDescent="0.35">
      <c r="B117" s="3" t="s">
        <v>150</v>
      </c>
      <c r="C117" s="3" t="s">
        <v>27</v>
      </c>
      <c r="D117" s="3" t="s">
        <v>159</v>
      </c>
      <c r="E117" s="3">
        <v>6</v>
      </c>
      <c r="F117" s="3">
        <v>6</v>
      </c>
      <c r="G117" s="3">
        <v>6</v>
      </c>
      <c r="H117" s="3">
        <v>6</v>
      </c>
      <c r="I117" s="3">
        <v>6</v>
      </c>
      <c r="J117" s="3">
        <v>6</v>
      </c>
      <c r="K117" s="3">
        <v>6</v>
      </c>
      <c r="L117" s="3">
        <v>6</v>
      </c>
      <c r="M117" s="3">
        <v>6</v>
      </c>
      <c r="N117" s="3">
        <v>6</v>
      </c>
      <c r="O117" s="3">
        <v>6</v>
      </c>
      <c r="P117" s="3">
        <v>6</v>
      </c>
      <c r="Q117" s="3">
        <v>6</v>
      </c>
      <c r="R117" s="3">
        <v>6</v>
      </c>
      <c r="S117" s="3">
        <v>6</v>
      </c>
      <c r="T117" s="3">
        <v>6</v>
      </c>
      <c r="U117" s="3">
        <v>6</v>
      </c>
      <c r="V117" s="3">
        <v>6</v>
      </c>
      <c r="W117" s="3">
        <v>6</v>
      </c>
      <c r="X117" s="3">
        <v>6</v>
      </c>
      <c r="Y117" s="3">
        <v>6</v>
      </c>
      <c r="Z117" s="3">
        <v>6</v>
      </c>
      <c r="AA117" s="3">
        <v>6</v>
      </c>
      <c r="AB117" s="3">
        <v>6</v>
      </c>
      <c r="AC117" s="3">
        <v>6</v>
      </c>
      <c r="AD117" s="3">
        <v>6</v>
      </c>
      <c r="AE117" s="3">
        <v>6</v>
      </c>
      <c r="AF117" s="3">
        <v>6</v>
      </c>
      <c r="AG117" s="3">
        <v>6</v>
      </c>
      <c r="AH117" s="3">
        <v>6</v>
      </c>
      <c r="AI117" s="3">
        <v>6</v>
      </c>
      <c r="AJ117" s="3">
        <v>6</v>
      </c>
      <c r="AK117" s="3">
        <v>6</v>
      </c>
      <c r="AL117" s="3">
        <v>6</v>
      </c>
      <c r="AM117" s="3">
        <v>6</v>
      </c>
    </row>
    <row r="118" spans="2:39" x14ac:dyDescent="0.25">
      <c r="B118" s="3" t="s">
        <v>14</v>
      </c>
      <c r="C118" s="3" t="s">
        <v>27</v>
      </c>
      <c r="D118" s="3" t="s">
        <v>159</v>
      </c>
      <c r="E118" s="3">
        <v>12</v>
      </c>
      <c r="F118" s="3">
        <v>12</v>
      </c>
      <c r="G118" s="3">
        <v>12</v>
      </c>
      <c r="H118" s="3">
        <v>12</v>
      </c>
      <c r="I118" s="3">
        <v>12</v>
      </c>
      <c r="J118" s="3">
        <v>12</v>
      </c>
      <c r="K118" s="3">
        <v>12</v>
      </c>
      <c r="L118" s="3">
        <v>12</v>
      </c>
      <c r="M118" s="3">
        <v>12</v>
      </c>
      <c r="N118" s="3">
        <v>12</v>
      </c>
      <c r="O118" s="3">
        <v>12</v>
      </c>
      <c r="P118" s="3">
        <v>12</v>
      </c>
      <c r="Q118" s="3">
        <v>12</v>
      </c>
      <c r="R118" s="3">
        <v>12</v>
      </c>
      <c r="S118" s="3">
        <v>12</v>
      </c>
      <c r="T118" s="3">
        <v>12</v>
      </c>
      <c r="U118" s="3">
        <v>12</v>
      </c>
      <c r="V118" s="3">
        <v>12</v>
      </c>
      <c r="W118" s="3">
        <v>12</v>
      </c>
      <c r="X118" s="3">
        <v>12</v>
      </c>
      <c r="Y118" s="3">
        <v>12</v>
      </c>
      <c r="Z118" s="3">
        <v>12</v>
      </c>
      <c r="AA118" s="3">
        <v>12</v>
      </c>
      <c r="AB118" s="3">
        <v>12</v>
      </c>
      <c r="AC118" s="3">
        <v>12</v>
      </c>
      <c r="AD118" s="3">
        <v>12</v>
      </c>
      <c r="AE118" s="3">
        <v>12</v>
      </c>
      <c r="AF118" s="3">
        <v>12</v>
      </c>
      <c r="AG118" s="3">
        <v>12</v>
      </c>
      <c r="AH118" s="3">
        <v>12</v>
      </c>
      <c r="AI118" s="3">
        <v>12</v>
      </c>
      <c r="AJ118" s="3">
        <v>12</v>
      </c>
      <c r="AK118" s="3">
        <v>12</v>
      </c>
      <c r="AL118" s="3">
        <v>12</v>
      </c>
      <c r="AM118" s="3">
        <v>12</v>
      </c>
    </row>
  </sheetData>
  <phoneticPr fontId="12" type="noConversion"/>
  <pageMargins left="0.75" right="0.75" top="1" bottom="1" header="0.5" footer="0.5"/>
  <pageSetup paperSize="65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885CC8-4900-487B-A607-4C2B7B357EB8}">
  <dimension ref="B3:AL6"/>
  <sheetViews>
    <sheetView showGridLines="0" workbookViewId="0">
      <selection activeCell="AD23" sqref="AD23"/>
    </sheetView>
  </sheetViews>
  <sheetFormatPr defaultRowHeight="12.75" x14ac:dyDescent="0.2"/>
  <cols>
    <col min="3" max="3" width="15.28515625" customWidth="1"/>
    <col min="4" max="4" width="4.28515625" style="120" bestFit="1" customWidth="1"/>
    <col min="5" max="5" width="4.85546875" style="120" customWidth="1"/>
    <col min="6" max="6" width="4.28515625" style="120" bestFit="1" customWidth="1"/>
    <col min="7" max="7" width="5" style="120" customWidth="1"/>
    <col min="8" max="8" width="4.85546875" style="120" customWidth="1"/>
    <col min="9" max="9" width="3.85546875" style="120" customWidth="1"/>
    <col min="10" max="14" width="4.28515625" style="120" bestFit="1" customWidth="1"/>
    <col min="15" max="36" width="3.85546875" style="120" bestFit="1" customWidth="1"/>
    <col min="37" max="37" width="4.5703125" style="120" customWidth="1"/>
    <col min="38" max="38" width="6.28515625" customWidth="1"/>
  </cols>
  <sheetData>
    <row r="3" spans="2:38" x14ac:dyDescent="0.2">
      <c r="B3" s="18" t="s">
        <v>211</v>
      </c>
      <c r="C3" s="18" t="s">
        <v>247</v>
      </c>
      <c r="D3" s="123"/>
    </row>
    <row r="4" spans="2:38" x14ac:dyDescent="0.2">
      <c r="B4" s="18"/>
      <c r="C4" s="18"/>
      <c r="D4" s="123"/>
    </row>
    <row r="5" spans="2:38" ht="13.5" x14ac:dyDescent="0.25">
      <c r="B5" s="18"/>
      <c r="C5" s="29" t="s">
        <v>213</v>
      </c>
      <c r="D5" s="124">
        <v>1990</v>
      </c>
      <c r="E5" s="124">
        <v>1991</v>
      </c>
      <c r="F5" s="124">
        <v>1992</v>
      </c>
      <c r="G5" s="124">
        <v>1993</v>
      </c>
      <c r="H5" s="124">
        <v>1994</v>
      </c>
      <c r="I5" s="124">
        <v>1995</v>
      </c>
      <c r="J5" s="124">
        <v>1996</v>
      </c>
      <c r="K5" s="124">
        <v>1997</v>
      </c>
      <c r="L5" s="124">
        <v>1998</v>
      </c>
      <c r="M5" s="124">
        <v>1999</v>
      </c>
      <c r="N5" s="124">
        <v>2000</v>
      </c>
      <c r="O5" s="124">
        <v>2001</v>
      </c>
      <c r="P5" s="124">
        <v>2002</v>
      </c>
      <c r="Q5" s="124">
        <v>2003</v>
      </c>
      <c r="R5" s="124">
        <v>2004</v>
      </c>
      <c r="S5" s="124">
        <v>2005</v>
      </c>
      <c r="T5" s="124">
        <v>2006</v>
      </c>
      <c r="U5" s="124">
        <v>2007</v>
      </c>
      <c r="V5" s="124">
        <v>2008</v>
      </c>
      <c r="W5" s="124">
        <v>2009</v>
      </c>
      <c r="X5" s="124">
        <v>2010</v>
      </c>
      <c r="Y5" s="124">
        <v>2011</v>
      </c>
      <c r="Z5" s="124">
        <v>2012</v>
      </c>
      <c r="AA5" s="124">
        <v>2013</v>
      </c>
      <c r="AB5" s="124">
        <v>2014</v>
      </c>
      <c r="AC5" s="124">
        <v>2015</v>
      </c>
      <c r="AD5" s="124">
        <v>2016</v>
      </c>
      <c r="AE5" s="124">
        <v>2017</v>
      </c>
      <c r="AF5" s="124">
        <v>2018</v>
      </c>
      <c r="AG5" s="124">
        <v>2019</v>
      </c>
      <c r="AH5" s="124">
        <v>2020</v>
      </c>
      <c r="AI5" s="124">
        <v>2021</v>
      </c>
      <c r="AJ5" s="124">
        <v>2022</v>
      </c>
      <c r="AK5" s="124">
        <v>2023</v>
      </c>
      <c r="AL5" s="124">
        <v>2024</v>
      </c>
    </row>
    <row r="6" spans="2:38" ht="14.25" thickBot="1" x14ac:dyDescent="0.3">
      <c r="B6" s="18"/>
      <c r="C6" s="43" t="s">
        <v>245</v>
      </c>
      <c r="D6" s="135">
        <v>154.00000000000003</v>
      </c>
      <c r="E6" s="135">
        <v>147.07000000000005</v>
      </c>
      <c r="F6" s="135">
        <v>140.14000000000001</v>
      </c>
      <c r="G6" s="135">
        <v>133.21000000000004</v>
      </c>
      <c r="H6" s="135">
        <v>109.06</v>
      </c>
      <c r="I6" s="135">
        <v>92.225000000000023</v>
      </c>
      <c r="J6" s="135">
        <v>107.31000000000002</v>
      </c>
      <c r="K6" s="135">
        <v>115.08000000000001</v>
      </c>
      <c r="L6" s="135">
        <v>107.52000000000001</v>
      </c>
      <c r="M6" s="135">
        <v>108.29000000000002</v>
      </c>
      <c r="N6" s="135">
        <v>111.65</v>
      </c>
      <c r="O6" s="135">
        <v>86.799999999999983</v>
      </c>
      <c r="P6" s="135">
        <v>55.999999999999986</v>
      </c>
      <c r="Q6" s="135">
        <v>23.099999999999998</v>
      </c>
      <c r="R6" s="135">
        <v>23.8</v>
      </c>
      <c r="S6" s="135">
        <v>23.8</v>
      </c>
      <c r="T6" s="135">
        <v>24.500000000000004</v>
      </c>
      <c r="U6" s="135">
        <v>23.099999999999998</v>
      </c>
      <c r="V6" s="135">
        <v>19.599999999999998</v>
      </c>
      <c r="W6" s="135">
        <v>23.099999999999998</v>
      </c>
      <c r="X6" s="135">
        <v>16.099999999999998</v>
      </c>
      <c r="Y6" s="135">
        <v>12.6</v>
      </c>
      <c r="Z6" s="135">
        <v>13.299999999999999</v>
      </c>
      <c r="AA6" s="135">
        <v>12.6</v>
      </c>
      <c r="AB6" s="135">
        <v>12.6</v>
      </c>
      <c r="AC6" s="135">
        <v>13.299999999999999</v>
      </c>
      <c r="AD6" s="135">
        <v>13.299999999999999</v>
      </c>
      <c r="AE6" s="135">
        <v>14.700000000000001</v>
      </c>
      <c r="AF6" s="135">
        <v>14.35</v>
      </c>
      <c r="AG6" s="135">
        <v>14</v>
      </c>
      <c r="AH6" s="135">
        <v>13.299999999999999</v>
      </c>
      <c r="AI6" s="135">
        <v>14</v>
      </c>
      <c r="AJ6" s="135">
        <v>14.35</v>
      </c>
      <c r="AK6" s="135">
        <v>14</v>
      </c>
      <c r="AL6" s="135">
        <v>14</v>
      </c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01FCE1-D00C-47E0-961D-06EF750C92A1}">
  <dimension ref="A2:AV26"/>
  <sheetViews>
    <sheetView workbookViewId="0">
      <selection activeCell="AO20" sqref="AO20"/>
    </sheetView>
  </sheetViews>
  <sheetFormatPr defaultRowHeight="12.75" x14ac:dyDescent="0.2"/>
  <cols>
    <col min="2" max="2" width="12.5703125" customWidth="1"/>
    <col min="3" max="22" width="4.28515625" bestFit="1" customWidth="1"/>
    <col min="23" max="25" width="4.28515625" hidden="1" customWidth="1"/>
    <col min="26" max="26" width="4.28515625" bestFit="1" customWidth="1"/>
    <col min="27" max="27" width="4.28515625" hidden="1" customWidth="1"/>
    <col min="28" max="37" width="4.28515625" bestFit="1" customWidth="1"/>
    <col min="38" max="51" width="4.140625" bestFit="1" customWidth="1"/>
  </cols>
  <sheetData>
    <row r="2" spans="1:48" ht="14.25" x14ac:dyDescent="0.2">
      <c r="B2" s="44" t="s">
        <v>248</v>
      </c>
      <c r="Q2" s="45"/>
    </row>
    <row r="3" spans="1:48" ht="15" thickBot="1" x14ac:dyDescent="0.25">
      <c r="Q3" s="47"/>
    </row>
    <row r="4" spans="1:48" ht="13.5" thickBot="1" x14ac:dyDescent="0.25">
      <c r="B4" s="113" t="s">
        <v>213</v>
      </c>
      <c r="C4" s="48">
        <v>1990</v>
      </c>
      <c r="D4" s="48">
        <v>1991</v>
      </c>
      <c r="E4" s="48">
        <v>1992</v>
      </c>
      <c r="F4" s="48">
        <v>1993</v>
      </c>
      <c r="G4" s="48">
        <v>1994</v>
      </c>
      <c r="H4" s="48">
        <v>1995</v>
      </c>
      <c r="I4" s="48">
        <v>1996</v>
      </c>
      <c r="J4" s="48">
        <v>1997</v>
      </c>
      <c r="K4" s="48">
        <v>1998</v>
      </c>
      <c r="L4" s="48">
        <v>1999</v>
      </c>
      <c r="M4" s="48">
        <v>2000</v>
      </c>
      <c r="N4" s="48">
        <v>2001</v>
      </c>
      <c r="O4" s="48">
        <v>2002</v>
      </c>
      <c r="P4" s="48">
        <v>2003</v>
      </c>
      <c r="Q4" s="48">
        <v>2004</v>
      </c>
      <c r="R4" s="48">
        <v>2005</v>
      </c>
      <c r="S4" s="48">
        <v>2006</v>
      </c>
      <c r="T4" s="48">
        <v>2007</v>
      </c>
      <c r="U4" s="48">
        <v>2008</v>
      </c>
      <c r="V4" s="48">
        <v>2009</v>
      </c>
      <c r="W4" s="48">
        <v>2010</v>
      </c>
      <c r="X4" s="48">
        <v>2011</v>
      </c>
      <c r="Y4" s="48">
        <v>2012</v>
      </c>
      <c r="Z4" s="48">
        <v>2013</v>
      </c>
      <c r="AA4" s="48">
        <v>2014</v>
      </c>
      <c r="AB4" s="48">
        <v>2015</v>
      </c>
      <c r="AC4" s="48">
        <v>2016</v>
      </c>
      <c r="AD4" s="48">
        <v>2017</v>
      </c>
      <c r="AE4" s="48">
        <v>2018</v>
      </c>
      <c r="AF4" s="48">
        <v>2019</v>
      </c>
      <c r="AG4" s="48">
        <v>2020</v>
      </c>
      <c r="AH4" s="48">
        <v>2021</v>
      </c>
      <c r="AI4" s="48">
        <v>2022</v>
      </c>
      <c r="AJ4" s="48">
        <v>2023</v>
      </c>
      <c r="AK4" s="48">
        <v>2024</v>
      </c>
    </row>
    <row r="5" spans="1:48" x14ac:dyDescent="0.2">
      <c r="B5" s="118" t="s">
        <v>250</v>
      </c>
      <c r="C5" s="119">
        <v>338.8</v>
      </c>
      <c r="D5" s="119">
        <v>260</v>
      </c>
      <c r="E5" s="119">
        <v>260</v>
      </c>
      <c r="F5" s="119">
        <v>260</v>
      </c>
      <c r="G5" s="119">
        <v>260</v>
      </c>
      <c r="H5" s="119">
        <v>260</v>
      </c>
      <c r="I5" s="119">
        <v>260</v>
      </c>
      <c r="J5" s="119">
        <v>260</v>
      </c>
      <c r="K5" s="119">
        <v>260</v>
      </c>
      <c r="L5" s="119">
        <v>260</v>
      </c>
      <c r="M5" s="119">
        <v>260</v>
      </c>
      <c r="N5" s="119">
        <v>260</v>
      </c>
      <c r="O5" s="119">
        <v>130</v>
      </c>
      <c r="P5" s="119" t="s">
        <v>147</v>
      </c>
      <c r="Q5" s="119" t="s">
        <v>147</v>
      </c>
      <c r="R5" s="119" t="s">
        <v>147</v>
      </c>
      <c r="S5" s="119" t="s">
        <v>147</v>
      </c>
      <c r="T5" s="119" t="s">
        <v>147</v>
      </c>
      <c r="U5" s="119" t="s">
        <v>147</v>
      </c>
      <c r="V5" s="119" t="s">
        <v>147</v>
      </c>
      <c r="W5" s="119" t="s">
        <v>147</v>
      </c>
      <c r="X5" s="119" t="s">
        <v>147</v>
      </c>
      <c r="Y5" s="119" t="s">
        <v>147</v>
      </c>
      <c r="Z5" s="119" t="s">
        <v>147</v>
      </c>
      <c r="AA5" s="119" t="s">
        <v>147</v>
      </c>
      <c r="AB5" s="119" t="s">
        <v>147</v>
      </c>
      <c r="AC5" s="119" t="s">
        <v>147</v>
      </c>
      <c r="AD5" s="119" t="s">
        <v>147</v>
      </c>
      <c r="AE5" s="119" t="s">
        <v>147</v>
      </c>
      <c r="AF5" s="119" t="s">
        <v>147</v>
      </c>
      <c r="AG5" s="119" t="s">
        <v>147</v>
      </c>
      <c r="AH5" s="119" t="s">
        <v>147</v>
      </c>
      <c r="AI5" s="119" t="s">
        <v>147</v>
      </c>
      <c r="AJ5" s="119" t="s">
        <v>147</v>
      </c>
      <c r="AK5" s="119" t="s">
        <v>147</v>
      </c>
    </row>
    <row r="6" spans="1:48" ht="13.5" thickBot="1" x14ac:dyDescent="0.25">
      <c r="B6" s="114" t="s">
        <v>252</v>
      </c>
      <c r="C6" s="51">
        <v>1.68</v>
      </c>
      <c r="D6" s="51">
        <v>1.6718</v>
      </c>
      <c r="E6" s="51">
        <v>1.8226</v>
      </c>
      <c r="F6" s="51">
        <v>0.95992</v>
      </c>
      <c r="G6" s="51">
        <v>0.28001999999999999</v>
      </c>
      <c r="H6" s="51">
        <v>0.28001999999999999</v>
      </c>
      <c r="I6" s="51">
        <v>0.28001999999999999</v>
      </c>
      <c r="J6" s="51">
        <v>0.28001999999999999</v>
      </c>
      <c r="K6" s="51">
        <v>0.28000000000000003</v>
      </c>
      <c r="L6" s="51">
        <v>0.28000000000000003</v>
      </c>
      <c r="M6" s="51">
        <v>0.30249999999999999</v>
      </c>
      <c r="N6" s="51">
        <v>0.374</v>
      </c>
      <c r="O6" s="51">
        <v>0.187</v>
      </c>
      <c r="P6" s="114" t="s">
        <v>147</v>
      </c>
      <c r="Q6" s="51" t="s">
        <v>147</v>
      </c>
      <c r="R6" s="51" t="s">
        <v>147</v>
      </c>
      <c r="S6" s="51" t="s">
        <v>147</v>
      </c>
      <c r="T6" s="51" t="s">
        <v>147</v>
      </c>
      <c r="U6" s="51" t="s">
        <v>147</v>
      </c>
      <c r="V6" s="51" t="s">
        <v>147</v>
      </c>
      <c r="W6" s="51" t="s">
        <v>147</v>
      </c>
      <c r="X6" s="51" t="s">
        <v>147</v>
      </c>
      <c r="Y6" s="51" t="s">
        <v>147</v>
      </c>
      <c r="Z6" s="51" t="s">
        <v>147</v>
      </c>
      <c r="AA6" s="51" t="s">
        <v>147</v>
      </c>
      <c r="AB6" s="51" t="s">
        <v>147</v>
      </c>
      <c r="AC6" s="51" t="s">
        <v>147</v>
      </c>
      <c r="AD6" s="51" t="s">
        <v>147</v>
      </c>
      <c r="AE6" s="51" t="s">
        <v>147</v>
      </c>
      <c r="AF6" s="51" t="s">
        <v>147</v>
      </c>
      <c r="AG6" s="51" t="s">
        <v>147</v>
      </c>
      <c r="AH6" s="51" t="s">
        <v>147</v>
      </c>
      <c r="AI6" s="51" t="s">
        <v>147</v>
      </c>
      <c r="AJ6" s="51" t="s">
        <v>147</v>
      </c>
      <c r="AK6" s="51" t="s">
        <v>147</v>
      </c>
    </row>
    <row r="7" spans="1:48" ht="15" x14ac:dyDescent="0.25">
      <c r="P7" s="46"/>
      <c r="Q7" s="46"/>
      <c r="R7" s="46"/>
    </row>
    <row r="8" spans="1:48" ht="15" x14ac:dyDescent="0.25">
      <c r="AB8" s="45"/>
      <c r="AC8" s="46"/>
      <c r="AD8" s="46"/>
    </row>
    <row r="9" spans="1:48" ht="15" x14ac:dyDescent="0.25">
      <c r="P9" s="46"/>
      <c r="Q9" s="46"/>
      <c r="R9" s="46"/>
      <c r="S9" s="46"/>
      <c r="T9" s="46"/>
      <c r="U9" s="46"/>
      <c r="V9" s="46"/>
      <c r="W9" s="46"/>
      <c r="X9" s="46"/>
      <c r="AB9" s="45"/>
      <c r="AC9" s="46"/>
      <c r="AD9" s="46"/>
      <c r="AE9" s="55"/>
      <c r="AF9" s="55"/>
      <c r="AG9" s="55"/>
      <c r="AH9" s="55"/>
      <c r="AI9" s="55"/>
      <c r="AJ9" s="55"/>
      <c r="AK9" s="55"/>
      <c r="AL9" s="45"/>
      <c r="AM9" s="45"/>
      <c r="AN9" s="46"/>
      <c r="AO9" s="46"/>
      <c r="AP9" s="46"/>
      <c r="AQ9" s="46"/>
      <c r="AR9" s="46"/>
      <c r="AS9" s="46"/>
      <c r="AT9" s="46"/>
      <c r="AU9" s="46"/>
      <c r="AV9" s="46"/>
    </row>
    <row r="10" spans="1:48" ht="15" x14ac:dyDescent="0.25">
      <c r="P10" s="46"/>
      <c r="Q10" s="46"/>
      <c r="R10" s="46"/>
      <c r="S10" s="46"/>
      <c r="T10" s="46"/>
      <c r="U10" s="46"/>
      <c r="V10" s="46"/>
      <c r="W10" s="46"/>
      <c r="X10" s="46"/>
      <c r="AB10" s="55"/>
      <c r="AC10" s="55"/>
      <c r="AD10" s="55"/>
      <c r="AE10" s="55"/>
      <c r="AF10" s="55"/>
      <c r="AG10" s="55"/>
      <c r="AH10" s="45"/>
      <c r="AI10" s="45"/>
      <c r="AJ10" s="45"/>
      <c r="AK10" s="45"/>
      <c r="AL10" s="45"/>
      <c r="AM10" s="45"/>
      <c r="AN10" s="46"/>
      <c r="AO10" s="46"/>
      <c r="AP10" s="46"/>
      <c r="AQ10" s="46"/>
      <c r="AR10" s="46"/>
      <c r="AS10" s="46"/>
      <c r="AT10" s="46"/>
      <c r="AU10" s="46"/>
      <c r="AV10" s="46"/>
    </row>
    <row r="11" spans="1:48" ht="15" x14ac:dyDescent="0.25">
      <c r="B11" s="44" t="s">
        <v>249</v>
      </c>
      <c r="N11" s="45"/>
      <c r="O11" s="45"/>
      <c r="P11" s="46"/>
      <c r="Q11" s="46"/>
      <c r="R11" s="46"/>
      <c r="S11" s="46"/>
      <c r="T11" s="46"/>
      <c r="U11" s="46"/>
      <c r="V11" s="46"/>
      <c r="W11" s="46"/>
      <c r="X11" s="46"/>
      <c r="AC11" s="46"/>
      <c r="AD11" s="46"/>
      <c r="AE11" s="46"/>
      <c r="AF11" s="46"/>
      <c r="AL11" s="45"/>
      <c r="AM11" s="45"/>
      <c r="AN11" s="46"/>
      <c r="AO11" s="46"/>
      <c r="AP11" s="46"/>
      <c r="AQ11" s="46"/>
      <c r="AR11" s="46"/>
      <c r="AS11" s="46"/>
      <c r="AT11" s="46"/>
      <c r="AU11" s="46"/>
      <c r="AV11" s="46"/>
    </row>
    <row r="12" spans="1:48" ht="15" x14ac:dyDescent="0.25">
      <c r="A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6"/>
      <c r="Y12" s="46"/>
      <c r="Z12" s="46"/>
      <c r="AA12" s="46"/>
      <c r="AB12" s="46"/>
      <c r="AC12" s="46"/>
      <c r="AD12" s="46"/>
      <c r="AE12" s="46"/>
      <c r="AF12" s="46"/>
      <c r="AL12" s="56"/>
      <c r="AM12" s="45"/>
      <c r="AN12" s="46"/>
      <c r="AO12" s="46"/>
      <c r="AP12" s="46"/>
      <c r="AQ12" s="46"/>
      <c r="AR12" s="46"/>
      <c r="AS12" s="46"/>
      <c r="AT12" s="46"/>
      <c r="AU12" s="46"/>
      <c r="AV12" s="46"/>
    </row>
    <row r="13" spans="1:48" ht="15" x14ac:dyDescent="0.25">
      <c r="B13" s="49" t="s">
        <v>213</v>
      </c>
      <c r="C13" s="49">
        <v>1990</v>
      </c>
      <c r="D13" s="49">
        <v>1991</v>
      </c>
      <c r="E13" s="49">
        <v>1992</v>
      </c>
      <c r="F13" s="49">
        <v>1993</v>
      </c>
      <c r="G13" s="49">
        <v>1994</v>
      </c>
      <c r="H13" s="49">
        <v>1995</v>
      </c>
      <c r="I13" s="49">
        <v>1996</v>
      </c>
      <c r="J13" s="49">
        <v>1997</v>
      </c>
      <c r="K13" s="49">
        <v>1998</v>
      </c>
      <c r="L13" s="49">
        <v>1999</v>
      </c>
      <c r="M13" s="49">
        <v>2000</v>
      </c>
      <c r="N13" s="49">
        <v>2001</v>
      </c>
      <c r="O13" s="49">
        <v>2002</v>
      </c>
      <c r="P13" s="49">
        <v>2003</v>
      </c>
      <c r="Q13" s="49">
        <v>2004</v>
      </c>
      <c r="R13" s="49">
        <v>2005</v>
      </c>
      <c r="S13" s="49">
        <v>2006</v>
      </c>
      <c r="T13" s="49">
        <v>2007</v>
      </c>
      <c r="U13" s="49">
        <v>2008</v>
      </c>
      <c r="V13" s="49">
        <v>2009</v>
      </c>
      <c r="W13" s="49">
        <v>2010</v>
      </c>
      <c r="X13" s="49">
        <v>2011</v>
      </c>
      <c r="Y13" s="49">
        <v>2012</v>
      </c>
      <c r="Z13" s="49">
        <v>2013</v>
      </c>
      <c r="AA13" s="49">
        <v>2014</v>
      </c>
      <c r="AB13" s="49">
        <v>2015</v>
      </c>
      <c r="AC13" s="49">
        <v>2016</v>
      </c>
      <c r="AD13" s="49">
        <v>2017</v>
      </c>
      <c r="AE13" s="49">
        <v>2018</v>
      </c>
      <c r="AF13" s="49">
        <v>2019</v>
      </c>
      <c r="AG13" s="49">
        <v>2020</v>
      </c>
      <c r="AH13" s="49">
        <v>2021</v>
      </c>
      <c r="AI13" s="49">
        <v>2022</v>
      </c>
      <c r="AJ13" s="49">
        <v>2023</v>
      </c>
      <c r="AK13" s="49">
        <v>2024</v>
      </c>
      <c r="AL13" s="57"/>
      <c r="AM13" s="46"/>
      <c r="AN13" s="46"/>
      <c r="AO13" s="46"/>
      <c r="AP13" s="46"/>
      <c r="AQ13" s="46"/>
      <c r="AR13" s="46"/>
      <c r="AS13" s="46"/>
      <c r="AT13" s="46"/>
      <c r="AU13" s="46"/>
      <c r="AV13" s="46"/>
    </row>
    <row r="14" spans="1:48" ht="15" x14ac:dyDescent="0.25">
      <c r="B14" s="118" t="s">
        <v>251</v>
      </c>
      <c r="C14" s="119">
        <v>1793.29</v>
      </c>
      <c r="D14" s="119">
        <v>1744.546</v>
      </c>
      <c r="E14" s="119">
        <v>1646.3620000000001</v>
      </c>
      <c r="F14" s="119">
        <v>1767.4849999999999</v>
      </c>
      <c r="G14" s="119">
        <v>1820.3620000000001</v>
      </c>
      <c r="H14" s="119">
        <v>1921.038</v>
      </c>
      <c r="I14" s="119">
        <v>1896.019</v>
      </c>
      <c r="J14" s="119">
        <v>1699.182</v>
      </c>
      <c r="K14" s="119">
        <v>1830.2950000000001</v>
      </c>
      <c r="L14" s="119">
        <v>1849.6569999999999</v>
      </c>
      <c r="M14" s="119">
        <v>1730.4369999999999</v>
      </c>
      <c r="N14" s="119">
        <v>1545.91</v>
      </c>
      <c r="O14" s="119">
        <v>1523.4839999999999</v>
      </c>
      <c r="P14" s="119">
        <v>1628.384</v>
      </c>
      <c r="Q14" s="119">
        <v>1537.961</v>
      </c>
      <c r="R14" s="119">
        <v>1479.298</v>
      </c>
      <c r="S14" s="119">
        <v>1395.8209999999999</v>
      </c>
      <c r="T14" s="119">
        <v>1330.183</v>
      </c>
      <c r="U14" s="119">
        <v>1242.0730000000001</v>
      </c>
      <c r="V14" s="119">
        <v>1172.424</v>
      </c>
      <c r="W14" s="119">
        <v>1423.8240000000001</v>
      </c>
      <c r="X14" s="119">
        <v>1203.509</v>
      </c>
      <c r="Y14" s="119">
        <v>1231.2850000000001</v>
      </c>
      <c r="Z14" s="119">
        <v>1486.9770000000001</v>
      </c>
      <c r="AA14" s="119">
        <v>1402.8779999999999</v>
      </c>
      <c r="AB14" s="119">
        <v>1395.3989999999999</v>
      </c>
      <c r="AC14" s="119">
        <v>1411.913</v>
      </c>
      <c r="AD14" s="119">
        <v>1552.809</v>
      </c>
      <c r="AE14" s="119">
        <v>1714.729</v>
      </c>
      <c r="AF14" s="119">
        <v>1547.0820000000001</v>
      </c>
      <c r="AG14" s="119">
        <v>1592.2180000000001</v>
      </c>
      <c r="AH14" s="119">
        <v>1685.412</v>
      </c>
      <c r="AI14" s="119">
        <v>1377.595</v>
      </c>
      <c r="AJ14" s="119">
        <v>1135.8599999999999</v>
      </c>
      <c r="AK14" s="119">
        <v>1229.83</v>
      </c>
      <c r="AL14" s="46"/>
      <c r="AM14" s="46"/>
      <c r="AN14" s="46"/>
      <c r="AO14" s="46"/>
      <c r="AP14" s="46"/>
      <c r="AQ14" s="46"/>
      <c r="AR14" s="46"/>
      <c r="AS14" s="46"/>
      <c r="AT14" s="46"/>
      <c r="AU14" s="46"/>
      <c r="AV14" s="46"/>
    </row>
    <row r="15" spans="1:48" ht="13.5" x14ac:dyDescent="0.25">
      <c r="B15" s="50" t="s">
        <v>253</v>
      </c>
      <c r="C15" s="52">
        <f t="shared" ref="C15" si="0">C14*100/1000000</f>
        <v>0.17932899999999999</v>
      </c>
      <c r="D15" s="52">
        <f t="shared" ref="D15:AI15" si="1">D14*100/1000000</f>
        <v>0.17445460000000002</v>
      </c>
      <c r="E15" s="52">
        <f t="shared" si="1"/>
        <v>0.16463620000000001</v>
      </c>
      <c r="F15" s="52">
        <f t="shared" si="1"/>
        <v>0.1767485</v>
      </c>
      <c r="G15" s="52">
        <f t="shared" si="1"/>
        <v>0.18203620000000001</v>
      </c>
      <c r="H15" s="52">
        <f t="shared" si="1"/>
        <v>0.19210379999999999</v>
      </c>
      <c r="I15" s="52">
        <f t="shared" si="1"/>
        <v>0.18960189999999999</v>
      </c>
      <c r="J15" s="52">
        <f t="shared" si="1"/>
        <v>0.16991820000000002</v>
      </c>
      <c r="K15" s="52">
        <f t="shared" si="1"/>
        <v>0.18302950000000001</v>
      </c>
      <c r="L15" s="52">
        <f t="shared" si="1"/>
        <v>0.18496569999999998</v>
      </c>
      <c r="M15" s="52">
        <f t="shared" si="1"/>
        <v>0.17304369999999999</v>
      </c>
      <c r="N15" s="52">
        <f t="shared" si="1"/>
        <v>0.15459100000000001</v>
      </c>
      <c r="O15" s="52">
        <f t="shared" si="1"/>
        <v>0.15234839999999999</v>
      </c>
      <c r="P15" s="52">
        <f t="shared" si="1"/>
        <v>0.16283839999999999</v>
      </c>
      <c r="Q15" s="52">
        <f t="shared" si="1"/>
        <v>0.15379610000000002</v>
      </c>
      <c r="R15" s="52">
        <f t="shared" si="1"/>
        <v>0.1479298</v>
      </c>
      <c r="S15" s="52">
        <f t="shared" si="1"/>
        <v>0.13958209999999999</v>
      </c>
      <c r="T15" s="52">
        <f t="shared" si="1"/>
        <v>0.13301829999999998</v>
      </c>
      <c r="U15" s="52">
        <f t="shared" si="1"/>
        <v>0.12420730000000001</v>
      </c>
      <c r="V15" s="52">
        <f t="shared" si="1"/>
        <v>0.1172424</v>
      </c>
      <c r="W15" s="52">
        <f t="shared" si="1"/>
        <v>0.14238239999999999</v>
      </c>
      <c r="X15" s="52">
        <f t="shared" si="1"/>
        <v>0.1203509</v>
      </c>
      <c r="Y15" s="52">
        <f t="shared" si="1"/>
        <v>0.12312850000000002</v>
      </c>
      <c r="Z15" s="52">
        <f t="shared" si="1"/>
        <v>0.14869770000000002</v>
      </c>
      <c r="AA15" s="52">
        <f t="shared" si="1"/>
        <v>0.14028779999999999</v>
      </c>
      <c r="AB15" s="52">
        <f t="shared" si="1"/>
        <v>0.13953989999999999</v>
      </c>
      <c r="AC15" s="52">
        <f t="shared" si="1"/>
        <v>0.14119129999999999</v>
      </c>
      <c r="AD15" s="52">
        <f t="shared" si="1"/>
        <v>0.1552809</v>
      </c>
      <c r="AE15" s="52">
        <f t="shared" si="1"/>
        <v>0.17147289999999998</v>
      </c>
      <c r="AF15" s="52">
        <f t="shared" si="1"/>
        <v>0.15470820000000002</v>
      </c>
      <c r="AG15" s="52">
        <f t="shared" si="1"/>
        <v>0.15922180000000002</v>
      </c>
      <c r="AH15" s="52">
        <f t="shared" si="1"/>
        <v>0.1685412</v>
      </c>
      <c r="AI15" s="52">
        <f t="shared" si="1"/>
        <v>0.13775950000000001</v>
      </c>
      <c r="AJ15" s="52">
        <f t="shared" ref="AJ15:AK15" si="2">AJ14*100/1000000</f>
        <v>0.11358599999999998</v>
      </c>
      <c r="AK15" s="52">
        <f t="shared" si="2"/>
        <v>0.122983</v>
      </c>
    </row>
    <row r="16" spans="1:48" ht="13.5" x14ac:dyDescent="0.25">
      <c r="B16" s="50" t="s">
        <v>254</v>
      </c>
      <c r="C16" s="52">
        <f t="shared" ref="C16" si="3">C14*32/1000000</f>
        <v>5.7385279999999997E-2</v>
      </c>
      <c r="D16" s="52">
        <f t="shared" ref="D16:AI16" si="4">D14*32/1000000</f>
        <v>5.5825472000000001E-2</v>
      </c>
      <c r="E16" s="52">
        <f t="shared" si="4"/>
        <v>5.2683584000000006E-2</v>
      </c>
      <c r="F16" s="52">
        <f t="shared" si="4"/>
        <v>5.6559519999999995E-2</v>
      </c>
      <c r="G16" s="52">
        <f t="shared" si="4"/>
        <v>5.8251584000000002E-2</v>
      </c>
      <c r="H16" s="52">
        <f t="shared" si="4"/>
        <v>6.1473215999999997E-2</v>
      </c>
      <c r="I16" s="52">
        <f t="shared" si="4"/>
        <v>6.0672608000000003E-2</v>
      </c>
      <c r="J16" s="52">
        <f t="shared" si="4"/>
        <v>5.4373824000000001E-2</v>
      </c>
      <c r="K16" s="52">
        <f t="shared" si="4"/>
        <v>5.856944E-2</v>
      </c>
      <c r="L16" s="52">
        <f t="shared" si="4"/>
        <v>5.9189024E-2</v>
      </c>
      <c r="M16" s="52">
        <f t="shared" si="4"/>
        <v>5.5373983999999994E-2</v>
      </c>
      <c r="N16" s="52">
        <f t="shared" si="4"/>
        <v>4.9469120000000005E-2</v>
      </c>
      <c r="O16" s="52">
        <f t="shared" si="4"/>
        <v>4.8751487999999996E-2</v>
      </c>
      <c r="P16" s="52">
        <f t="shared" si="4"/>
        <v>5.2108288000000003E-2</v>
      </c>
      <c r="Q16" s="52">
        <f t="shared" si="4"/>
        <v>4.9214752E-2</v>
      </c>
      <c r="R16" s="52">
        <f t="shared" si="4"/>
        <v>4.7337536E-2</v>
      </c>
      <c r="S16" s="52">
        <f t="shared" si="4"/>
        <v>4.4666272E-2</v>
      </c>
      <c r="T16" s="52">
        <f t="shared" si="4"/>
        <v>4.2565855999999999E-2</v>
      </c>
      <c r="U16" s="52">
        <f t="shared" si="4"/>
        <v>3.9746336E-2</v>
      </c>
      <c r="V16" s="52">
        <f t="shared" si="4"/>
        <v>3.7517568000000001E-2</v>
      </c>
      <c r="W16" s="52">
        <f t="shared" si="4"/>
        <v>4.5562367999999999E-2</v>
      </c>
      <c r="X16" s="52">
        <f t="shared" si="4"/>
        <v>3.8512287999999999E-2</v>
      </c>
      <c r="Y16" s="52">
        <f t="shared" si="4"/>
        <v>3.9401120000000005E-2</v>
      </c>
      <c r="Z16" s="52">
        <f t="shared" si="4"/>
        <v>4.7583264E-2</v>
      </c>
      <c r="AA16" s="52">
        <f t="shared" si="4"/>
        <v>4.4892095999999999E-2</v>
      </c>
      <c r="AB16" s="52">
        <f t="shared" si="4"/>
        <v>4.4652767999999995E-2</v>
      </c>
      <c r="AC16" s="52">
        <f t="shared" si="4"/>
        <v>4.5181216000000003E-2</v>
      </c>
      <c r="AD16" s="52">
        <f t="shared" si="4"/>
        <v>4.9689888000000002E-2</v>
      </c>
      <c r="AE16" s="52">
        <f t="shared" si="4"/>
        <v>5.4871328000000004E-2</v>
      </c>
      <c r="AF16" s="52">
        <f t="shared" si="4"/>
        <v>4.9506624000000006E-2</v>
      </c>
      <c r="AG16" s="52">
        <f t="shared" si="4"/>
        <v>5.0950976000000002E-2</v>
      </c>
      <c r="AH16" s="52">
        <f t="shared" si="4"/>
        <v>5.3933184000000002E-2</v>
      </c>
      <c r="AI16" s="52">
        <f t="shared" si="4"/>
        <v>4.4083040000000004E-2</v>
      </c>
      <c r="AJ16" s="52">
        <f t="shared" ref="AJ16:AK16" si="5">AJ14*32/1000000</f>
        <v>3.6347519999999994E-2</v>
      </c>
      <c r="AK16" s="52">
        <f t="shared" si="5"/>
        <v>3.9354559999999997E-2</v>
      </c>
    </row>
    <row r="17" spans="1:37" ht="14.25" thickBot="1" x14ac:dyDescent="0.3">
      <c r="B17" s="53" t="s">
        <v>255</v>
      </c>
      <c r="C17" s="54">
        <f t="shared" ref="C17" si="6">C14*4/1000000</f>
        <v>7.1731599999999996E-3</v>
      </c>
      <c r="D17" s="54">
        <f t="shared" ref="D17:AI17" si="7">D14*4/1000000</f>
        <v>6.9781840000000001E-3</v>
      </c>
      <c r="E17" s="54">
        <f t="shared" si="7"/>
        <v>6.5854480000000007E-3</v>
      </c>
      <c r="F17" s="54">
        <f t="shared" si="7"/>
        <v>7.0699399999999994E-3</v>
      </c>
      <c r="G17" s="54">
        <f t="shared" si="7"/>
        <v>7.2814480000000003E-3</v>
      </c>
      <c r="H17" s="54">
        <f t="shared" si="7"/>
        <v>7.6841519999999996E-3</v>
      </c>
      <c r="I17" s="54">
        <f t="shared" si="7"/>
        <v>7.5840760000000004E-3</v>
      </c>
      <c r="J17" s="54">
        <f t="shared" si="7"/>
        <v>6.7967280000000001E-3</v>
      </c>
      <c r="K17" s="54">
        <f t="shared" si="7"/>
        <v>7.32118E-3</v>
      </c>
      <c r="L17" s="54">
        <f t="shared" si="7"/>
        <v>7.398628E-3</v>
      </c>
      <c r="M17" s="54">
        <f t="shared" si="7"/>
        <v>6.9217479999999993E-3</v>
      </c>
      <c r="N17" s="54">
        <f t="shared" si="7"/>
        <v>6.1836400000000007E-3</v>
      </c>
      <c r="O17" s="54">
        <f t="shared" si="7"/>
        <v>6.0939359999999995E-3</v>
      </c>
      <c r="P17" s="54">
        <f t="shared" si="7"/>
        <v>6.5135360000000003E-3</v>
      </c>
      <c r="Q17" s="54">
        <f t="shared" si="7"/>
        <v>6.1518440000000001E-3</v>
      </c>
      <c r="R17" s="54">
        <f t="shared" si="7"/>
        <v>5.9171919999999999E-3</v>
      </c>
      <c r="S17" s="54">
        <f t="shared" si="7"/>
        <v>5.583284E-3</v>
      </c>
      <c r="T17" s="54">
        <f t="shared" si="7"/>
        <v>5.3207319999999999E-3</v>
      </c>
      <c r="U17" s="54">
        <f t="shared" si="7"/>
        <v>4.968292E-3</v>
      </c>
      <c r="V17" s="54">
        <f t="shared" si="7"/>
        <v>4.6896960000000001E-3</v>
      </c>
      <c r="W17" s="54">
        <f t="shared" si="7"/>
        <v>5.6952959999999999E-3</v>
      </c>
      <c r="X17" s="54">
        <f t="shared" si="7"/>
        <v>4.8140359999999998E-3</v>
      </c>
      <c r="Y17" s="54">
        <f t="shared" si="7"/>
        <v>4.9251400000000006E-3</v>
      </c>
      <c r="Z17" s="54">
        <f t="shared" si="7"/>
        <v>5.947908E-3</v>
      </c>
      <c r="AA17" s="54">
        <f t="shared" si="7"/>
        <v>5.6115119999999999E-3</v>
      </c>
      <c r="AB17" s="54">
        <f t="shared" si="7"/>
        <v>5.5815959999999994E-3</v>
      </c>
      <c r="AC17" s="54">
        <f t="shared" si="7"/>
        <v>5.6476520000000004E-3</v>
      </c>
      <c r="AD17" s="54">
        <f t="shared" si="7"/>
        <v>6.2112360000000002E-3</v>
      </c>
      <c r="AE17" s="54">
        <f t="shared" si="7"/>
        <v>6.8589160000000005E-3</v>
      </c>
      <c r="AF17" s="54">
        <f t="shared" si="7"/>
        <v>6.1883280000000008E-3</v>
      </c>
      <c r="AG17" s="54">
        <f t="shared" si="7"/>
        <v>6.3688720000000002E-3</v>
      </c>
      <c r="AH17" s="54">
        <f t="shared" si="7"/>
        <v>6.7416480000000003E-3</v>
      </c>
      <c r="AI17" s="54">
        <f t="shared" si="7"/>
        <v>5.5103800000000005E-3</v>
      </c>
      <c r="AJ17" s="54">
        <f t="shared" ref="AJ17:AK17" si="8">AJ14*4/1000000</f>
        <v>4.5434399999999993E-3</v>
      </c>
      <c r="AK17" s="54">
        <f t="shared" si="8"/>
        <v>4.9193199999999996E-3</v>
      </c>
    </row>
    <row r="18" spans="1:37" ht="15" x14ac:dyDescent="0.25">
      <c r="AG18" s="46"/>
      <c r="AH18" s="46"/>
    </row>
    <row r="19" spans="1:37" ht="15" x14ac:dyDescent="0.25">
      <c r="AG19" s="46"/>
      <c r="AH19" s="46"/>
    </row>
    <row r="20" spans="1:37" ht="15" x14ac:dyDescent="0.25">
      <c r="AG20" s="46"/>
      <c r="AH20" s="46"/>
    </row>
    <row r="21" spans="1:37" ht="15" x14ac:dyDescent="0.25">
      <c r="AG21" s="46"/>
      <c r="AH21" s="46"/>
    </row>
    <row r="22" spans="1:37" ht="15" x14ac:dyDescent="0.25">
      <c r="AG22" s="46"/>
      <c r="AH22" s="46"/>
    </row>
    <row r="23" spans="1:37" ht="15" x14ac:dyDescent="0.25">
      <c r="AG23" s="46"/>
      <c r="AH23" s="46"/>
    </row>
    <row r="24" spans="1:37" ht="15" x14ac:dyDescent="0.25">
      <c r="AG24" s="46"/>
      <c r="AH24" s="46"/>
    </row>
    <row r="25" spans="1:37" ht="15" x14ac:dyDescent="0.25">
      <c r="AG25" s="46"/>
      <c r="AH25" s="46"/>
    </row>
    <row r="26" spans="1:37" ht="15" x14ac:dyDescent="0.25">
      <c r="A26" s="46"/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EF65C9-961D-49BF-8836-257934C92DB1}">
  <dimension ref="B3:AL20"/>
  <sheetViews>
    <sheetView workbookViewId="0">
      <selection activeCell="L25" sqref="L25"/>
    </sheetView>
  </sheetViews>
  <sheetFormatPr defaultRowHeight="12.75" x14ac:dyDescent="0.2"/>
  <cols>
    <col min="3" max="3" width="12.5703125" customWidth="1"/>
    <col min="4" max="16" width="4.140625" style="120" bestFit="1" customWidth="1"/>
    <col min="17" max="17" width="3.7109375" style="120" bestFit="1" customWidth="1"/>
    <col min="18" max="18" width="3.7109375" style="123" bestFit="1" customWidth="1"/>
    <col min="19" max="36" width="3.7109375" style="120" bestFit="1" customWidth="1"/>
    <col min="37" max="37" width="4.42578125" style="120" customWidth="1"/>
    <col min="38" max="38" width="4.42578125" customWidth="1"/>
  </cols>
  <sheetData>
    <row r="3" spans="2:38" x14ac:dyDescent="0.2">
      <c r="B3" t="s">
        <v>211</v>
      </c>
      <c r="C3" s="18" t="s">
        <v>256</v>
      </c>
      <c r="D3" s="123"/>
      <c r="E3" s="123"/>
      <c r="F3" s="123"/>
    </row>
    <row r="4" spans="2:38" ht="13.5" thickBot="1" x14ac:dyDescent="0.25">
      <c r="C4" s="58"/>
      <c r="D4" s="136"/>
      <c r="E4" s="136"/>
      <c r="F4" s="136"/>
      <c r="G4" s="137"/>
      <c r="H4" s="137"/>
      <c r="I4" s="137"/>
      <c r="J4" s="137"/>
      <c r="K4" s="137"/>
      <c r="L4" s="137"/>
      <c r="M4" s="137"/>
      <c r="N4" s="137"/>
      <c r="O4" s="137"/>
      <c r="P4" s="137"/>
    </row>
    <row r="5" spans="2:38" ht="14.25" thickBot="1" x14ac:dyDescent="0.3">
      <c r="C5" s="19" t="s">
        <v>213</v>
      </c>
      <c r="D5" s="138">
        <v>1990</v>
      </c>
      <c r="E5" s="138">
        <v>1991</v>
      </c>
      <c r="F5" s="138">
        <v>1992</v>
      </c>
      <c r="G5" s="138">
        <v>1993</v>
      </c>
      <c r="H5" s="138">
        <v>1994</v>
      </c>
      <c r="I5" s="138">
        <v>1995</v>
      </c>
      <c r="J5" s="138">
        <v>1996</v>
      </c>
      <c r="K5" s="138">
        <v>1997</v>
      </c>
      <c r="L5" s="138">
        <v>1998</v>
      </c>
      <c r="M5" s="138">
        <v>1999</v>
      </c>
      <c r="N5" s="138">
        <v>2000</v>
      </c>
      <c r="O5" s="138">
        <v>2001</v>
      </c>
      <c r="P5" s="138">
        <v>2002</v>
      </c>
      <c r="Q5" s="138">
        <v>2003</v>
      </c>
      <c r="R5" s="138">
        <v>2004</v>
      </c>
      <c r="S5" s="138">
        <v>2005</v>
      </c>
      <c r="T5" s="138">
        <v>2006</v>
      </c>
      <c r="U5" s="138">
        <v>2007</v>
      </c>
      <c r="V5" s="138">
        <v>2008</v>
      </c>
      <c r="W5" s="138">
        <v>2009</v>
      </c>
      <c r="X5" s="138">
        <v>2010</v>
      </c>
      <c r="Y5" s="138">
        <v>2011</v>
      </c>
      <c r="Z5" s="138">
        <v>2012</v>
      </c>
      <c r="AA5" s="138">
        <v>2013</v>
      </c>
      <c r="AB5" s="138">
        <v>2014</v>
      </c>
      <c r="AC5" s="138">
        <v>2015</v>
      </c>
      <c r="AD5" s="138">
        <v>2016</v>
      </c>
      <c r="AE5" s="138">
        <v>2017</v>
      </c>
      <c r="AF5" s="138">
        <v>2018</v>
      </c>
      <c r="AG5" s="138">
        <v>2019</v>
      </c>
      <c r="AH5" s="138">
        <v>2020</v>
      </c>
      <c r="AI5" s="138">
        <v>2021</v>
      </c>
      <c r="AJ5" s="138">
        <v>2022</v>
      </c>
      <c r="AK5" s="138">
        <v>2023</v>
      </c>
      <c r="AL5" s="138">
        <v>2024</v>
      </c>
    </row>
    <row r="6" spans="2:38" ht="13.5" x14ac:dyDescent="0.25">
      <c r="C6" s="115" t="s">
        <v>257</v>
      </c>
      <c r="D6" s="139">
        <v>0.13040000000000002</v>
      </c>
      <c r="E6" s="139">
        <v>0.1172</v>
      </c>
      <c r="F6" s="139">
        <v>0.10280000000000002</v>
      </c>
      <c r="G6" s="139">
        <v>0.13040000000000002</v>
      </c>
      <c r="H6" s="139">
        <v>0.10640000000000001</v>
      </c>
      <c r="I6" s="139">
        <v>0.124</v>
      </c>
      <c r="J6" s="139">
        <v>0.13639999999999999</v>
      </c>
      <c r="K6" s="139">
        <v>0.1348</v>
      </c>
      <c r="L6" s="139">
        <v>0.14320000000000002</v>
      </c>
      <c r="M6" s="139">
        <v>0.13400000000000001</v>
      </c>
      <c r="N6" s="139">
        <v>0.14399999999999999</v>
      </c>
      <c r="O6" s="139">
        <v>0.06</v>
      </c>
      <c r="P6" s="139" t="s">
        <v>147</v>
      </c>
      <c r="Q6" s="139" t="s">
        <v>147</v>
      </c>
      <c r="R6" s="139" t="s">
        <v>147</v>
      </c>
      <c r="S6" s="139" t="s">
        <v>147</v>
      </c>
      <c r="T6" s="139" t="s">
        <v>147</v>
      </c>
      <c r="U6" s="139" t="s">
        <v>147</v>
      </c>
      <c r="V6" s="139" t="s">
        <v>147</v>
      </c>
      <c r="W6" s="139" t="s">
        <v>147</v>
      </c>
      <c r="X6" s="139" t="s">
        <v>147</v>
      </c>
      <c r="Y6" s="139" t="s">
        <v>147</v>
      </c>
      <c r="Z6" s="139" t="s">
        <v>147</v>
      </c>
      <c r="AA6" s="139" t="s">
        <v>147</v>
      </c>
      <c r="AB6" s="139" t="s">
        <v>147</v>
      </c>
      <c r="AC6" s="139" t="s">
        <v>147</v>
      </c>
      <c r="AD6" s="139" t="s">
        <v>147</v>
      </c>
      <c r="AE6" s="139" t="s">
        <v>147</v>
      </c>
      <c r="AF6" s="139" t="s">
        <v>147</v>
      </c>
      <c r="AG6" s="139" t="s">
        <v>147</v>
      </c>
      <c r="AH6" s="139" t="s">
        <v>147</v>
      </c>
      <c r="AI6" s="139" t="s">
        <v>147</v>
      </c>
      <c r="AJ6" s="139" t="s">
        <v>147</v>
      </c>
      <c r="AK6" s="139" t="s">
        <v>147</v>
      </c>
      <c r="AL6" s="139" t="s">
        <v>147</v>
      </c>
    </row>
    <row r="7" spans="2:38" ht="13.5" x14ac:dyDescent="0.25">
      <c r="C7" s="116" t="s">
        <v>258</v>
      </c>
      <c r="D7" s="140">
        <v>0.215975</v>
      </c>
      <c r="E7" s="140">
        <v>0.19411249999999999</v>
      </c>
      <c r="F7" s="140">
        <v>0.17026250000000001</v>
      </c>
      <c r="G7" s="140">
        <v>0.215975</v>
      </c>
      <c r="H7" s="140">
        <v>0.17622499999999999</v>
      </c>
      <c r="I7" s="140">
        <v>0.205375</v>
      </c>
      <c r="J7" s="140">
        <v>0.22591249999999999</v>
      </c>
      <c r="K7" s="140">
        <v>0.2232625</v>
      </c>
      <c r="L7" s="140">
        <v>0.237175</v>
      </c>
      <c r="M7" s="140">
        <v>0.22193750000000001</v>
      </c>
      <c r="N7" s="140">
        <v>0.23849999999999999</v>
      </c>
      <c r="O7" s="140">
        <v>9.9375000000000005E-2</v>
      </c>
      <c r="P7" s="140" t="s">
        <v>147</v>
      </c>
      <c r="Q7" s="140" t="s">
        <v>147</v>
      </c>
      <c r="R7" s="140" t="s">
        <v>147</v>
      </c>
      <c r="S7" s="140" t="s">
        <v>147</v>
      </c>
      <c r="T7" s="140" t="s">
        <v>147</v>
      </c>
      <c r="U7" s="140" t="s">
        <v>147</v>
      </c>
      <c r="V7" s="140" t="s">
        <v>147</v>
      </c>
      <c r="W7" s="140" t="s">
        <v>147</v>
      </c>
      <c r="X7" s="140" t="s">
        <v>147</v>
      </c>
      <c r="Y7" s="140" t="s">
        <v>147</v>
      </c>
      <c r="Z7" s="140" t="s">
        <v>147</v>
      </c>
      <c r="AA7" s="140" t="s">
        <v>147</v>
      </c>
      <c r="AB7" s="140" t="s">
        <v>147</v>
      </c>
      <c r="AC7" s="140" t="s">
        <v>147</v>
      </c>
      <c r="AD7" s="140" t="s">
        <v>147</v>
      </c>
      <c r="AE7" s="140" t="s">
        <v>147</v>
      </c>
      <c r="AF7" s="140" t="s">
        <v>147</v>
      </c>
      <c r="AG7" s="140" t="s">
        <v>147</v>
      </c>
      <c r="AH7" s="140" t="s">
        <v>147</v>
      </c>
      <c r="AI7" s="140" t="s">
        <v>147</v>
      </c>
      <c r="AJ7" s="140" t="s">
        <v>147</v>
      </c>
      <c r="AK7" s="140" t="s">
        <v>147</v>
      </c>
      <c r="AL7" s="140" t="s">
        <v>147</v>
      </c>
    </row>
    <row r="8" spans="2:38" ht="13.5" x14ac:dyDescent="0.25">
      <c r="C8" s="116" t="s">
        <v>259</v>
      </c>
      <c r="D8" s="140">
        <v>1.4280611111111112</v>
      </c>
      <c r="E8" s="140">
        <v>1.2835027777777779</v>
      </c>
      <c r="F8" s="140">
        <v>1.1258027777777779</v>
      </c>
      <c r="G8" s="140">
        <v>1.4280611111111112</v>
      </c>
      <c r="H8" s="140">
        <v>1.165227777777778</v>
      </c>
      <c r="I8" s="140">
        <v>1.3579722222222224</v>
      </c>
      <c r="J8" s="140">
        <v>1.4937694444444445</v>
      </c>
      <c r="K8" s="140">
        <v>1.4762472222222223</v>
      </c>
      <c r="L8" s="140">
        <v>1.568238888888889</v>
      </c>
      <c r="M8" s="140">
        <v>1.4674861111111113</v>
      </c>
      <c r="N8" s="140">
        <v>1.5770000000000002</v>
      </c>
      <c r="O8" s="140">
        <v>0.65708333333333335</v>
      </c>
      <c r="P8" s="140" t="s">
        <v>147</v>
      </c>
      <c r="Q8" s="140" t="s">
        <v>147</v>
      </c>
      <c r="R8" s="140" t="s">
        <v>147</v>
      </c>
      <c r="S8" s="140" t="s">
        <v>147</v>
      </c>
      <c r="T8" s="140" t="s">
        <v>147</v>
      </c>
      <c r="U8" s="140" t="s">
        <v>147</v>
      </c>
      <c r="V8" s="140" t="s">
        <v>147</v>
      </c>
      <c r="W8" s="140" t="s">
        <v>147</v>
      </c>
      <c r="X8" s="140" t="s">
        <v>147</v>
      </c>
      <c r="Y8" s="140" t="s">
        <v>147</v>
      </c>
      <c r="Z8" s="140" t="s">
        <v>147</v>
      </c>
      <c r="AA8" s="140" t="s">
        <v>147</v>
      </c>
      <c r="AB8" s="140" t="s">
        <v>147</v>
      </c>
      <c r="AC8" s="140" t="s">
        <v>147</v>
      </c>
      <c r="AD8" s="140" t="s">
        <v>147</v>
      </c>
      <c r="AE8" s="140" t="s">
        <v>147</v>
      </c>
      <c r="AF8" s="140" t="s">
        <v>147</v>
      </c>
      <c r="AG8" s="140" t="s">
        <v>147</v>
      </c>
      <c r="AH8" s="140" t="s">
        <v>147</v>
      </c>
      <c r="AI8" s="140" t="s">
        <v>147</v>
      </c>
      <c r="AJ8" s="140" t="s">
        <v>147</v>
      </c>
      <c r="AK8" s="140" t="s">
        <v>147</v>
      </c>
      <c r="AL8" s="140" t="s">
        <v>147</v>
      </c>
    </row>
    <row r="9" spans="2:38" ht="13.5" x14ac:dyDescent="0.25">
      <c r="C9" s="116" t="s">
        <v>260</v>
      </c>
      <c r="D9" s="140">
        <v>2.2820000000000003E-2</v>
      </c>
      <c r="E9" s="140">
        <v>2.051E-2</v>
      </c>
      <c r="F9" s="140">
        <v>1.7990000000000003E-2</v>
      </c>
      <c r="G9" s="140">
        <v>2.2820000000000003E-2</v>
      </c>
      <c r="H9" s="140">
        <v>1.8620000000000001E-2</v>
      </c>
      <c r="I9" s="140">
        <v>2.1700000000000004E-2</v>
      </c>
      <c r="J9" s="140">
        <v>2.3870000000000002E-2</v>
      </c>
      <c r="K9" s="140">
        <v>2.3590000000000003E-2</v>
      </c>
      <c r="L9" s="140">
        <v>2.5060000000000002E-2</v>
      </c>
      <c r="M9" s="140">
        <v>2.3450000000000002E-2</v>
      </c>
      <c r="N9" s="140">
        <v>2.5200000000000004E-2</v>
      </c>
      <c r="O9" s="140">
        <v>1.0500000000000002E-2</v>
      </c>
      <c r="P9" s="140" t="s">
        <v>147</v>
      </c>
      <c r="Q9" s="140" t="s">
        <v>147</v>
      </c>
      <c r="R9" s="140" t="s">
        <v>147</v>
      </c>
      <c r="S9" s="140" t="s">
        <v>147</v>
      </c>
      <c r="T9" s="140" t="s">
        <v>147</v>
      </c>
      <c r="U9" s="140" t="s">
        <v>147</v>
      </c>
      <c r="V9" s="140" t="s">
        <v>147</v>
      </c>
      <c r="W9" s="140" t="s">
        <v>147</v>
      </c>
      <c r="X9" s="140" t="s">
        <v>147</v>
      </c>
      <c r="Y9" s="140" t="s">
        <v>147</v>
      </c>
      <c r="Z9" s="140" t="s">
        <v>147</v>
      </c>
      <c r="AA9" s="140" t="s">
        <v>147</v>
      </c>
      <c r="AB9" s="140" t="s">
        <v>147</v>
      </c>
      <c r="AC9" s="140" t="s">
        <v>147</v>
      </c>
      <c r="AD9" s="140" t="s">
        <v>147</v>
      </c>
      <c r="AE9" s="140" t="s">
        <v>147</v>
      </c>
      <c r="AF9" s="140" t="s">
        <v>147</v>
      </c>
      <c r="AG9" s="140" t="s">
        <v>147</v>
      </c>
      <c r="AH9" s="140" t="s">
        <v>147</v>
      </c>
      <c r="AI9" s="140" t="s">
        <v>147</v>
      </c>
      <c r="AJ9" s="140" t="s">
        <v>147</v>
      </c>
      <c r="AK9" s="140" t="s">
        <v>147</v>
      </c>
      <c r="AL9" s="140" t="s">
        <v>147</v>
      </c>
    </row>
    <row r="10" spans="2:38" ht="13.5" x14ac:dyDescent="0.25">
      <c r="C10" s="116" t="s">
        <v>225</v>
      </c>
      <c r="D10" s="140">
        <v>1.7531555555555558</v>
      </c>
      <c r="E10" s="140">
        <v>1.5756888888888889</v>
      </c>
      <c r="F10" s="140">
        <v>1.3820888888888889</v>
      </c>
      <c r="G10" s="140">
        <v>1.7531555555555558</v>
      </c>
      <c r="H10" s="140">
        <v>1.4304888888888889</v>
      </c>
      <c r="I10" s="140">
        <v>1.6671111111111112</v>
      </c>
      <c r="J10" s="140">
        <v>1.8338222222222225</v>
      </c>
      <c r="K10" s="140">
        <v>1.8123111111111112</v>
      </c>
      <c r="L10" s="140">
        <v>1.9252444444444445</v>
      </c>
      <c r="M10" s="140">
        <v>1.8015555555555558</v>
      </c>
      <c r="N10" s="140">
        <v>1.9360000000000002</v>
      </c>
      <c r="O10" s="140">
        <v>0.80666666666666675</v>
      </c>
      <c r="P10" s="140" t="s">
        <v>147</v>
      </c>
      <c r="Q10" s="140" t="s">
        <v>147</v>
      </c>
      <c r="R10" s="140" t="s">
        <v>147</v>
      </c>
      <c r="S10" s="140" t="s">
        <v>147</v>
      </c>
      <c r="T10" s="140" t="s">
        <v>147</v>
      </c>
      <c r="U10" s="140" t="s">
        <v>147</v>
      </c>
      <c r="V10" s="140" t="s">
        <v>147</v>
      </c>
      <c r="W10" s="140" t="s">
        <v>147</v>
      </c>
      <c r="X10" s="140" t="s">
        <v>147</v>
      </c>
      <c r="Y10" s="140" t="s">
        <v>147</v>
      </c>
      <c r="Z10" s="140" t="s">
        <v>147</v>
      </c>
      <c r="AA10" s="140" t="s">
        <v>147</v>
      </c>
      <c r="AB10" s="140" t="s">
        <v>147</v>
      </c>
      <c r="AC10" s="140" t="s">
        <v>147</v>
      </c>
      <c r="AD10" s="140" t="s">
        <v>147</v>
      </c>
      <c r="AE10" s="140" t="s">
        <v>147</v>
      </c>
      <c r="AF10" s="140" t="s">
        <v>147</v>
      </c>
      <c r="AG10" s="140" t="s">
        <v>147</v>
      </c>
      <c r="AH10" s="140" t="s">
        <v>147</v>
      </c>
      <c r="AI10" s="140" t="s">
        <v>147</v>
      </c>
      <c r="AJ10" s="140" t="s">
        <v>147</v>
      </c>
      <c r="AK10" s="140" t="s">
        <v>147</v>
      </c>
      <c r="AL10" s="140" t="s">
        <v>147</v>
      </c>
    </row>
    <row r="11" spans="2:38" ht="13.5" x14ac:dyDescent="0.25">
      <c r="C11" s="116" t="s">
        <v>226</v>
      </c>
      <c r="D11" s="140">
        <v>3.2600000000000004E-2</v>
      </c>
      <c r="E11" s="140">
        <v>2.93E-2</v>
      </c>
      <c r="F11" s="140">
        <v>2.5700000000000004E-2</v>
      </c>
      <c r="G11" s="140">
        <v>3.2600000000000004E-2</v>
      </c>
      <c r="H11" s="140">
        <v>2.6600000000000002E-2</v>
      </c>
      <c r="I11" s="140">
        <v>3.1E-2</v>
      </c>
      <c r="J11" s="140">
        <v>3.4099999999999998E-2</v>
      </c>
      <c r="K11" s="140">
        <v>3.3700000000000001E-2</v>
      </c>
      <c r="L11" s="140">
        <v>3.5800000000000005E-2</v>
      </c>
      <c r="M11" s="140">
        <v>3.3500000000000002E-2</v>
      </c>
      <c r="N11" s="140">
        <v>3.5999999999999997E-2</v>
      </c>
      <c r="O11" s="140">
        <v>1.4999999999999999E-2</v>
      </c>
      <c r="P11" s="140" t="s">
        <v>147</v>
      </c>
      <c r="Q11" s="140" t="s">
        <v>147</v>
      </c>
      <c r="R11" s="140" t="s">
        <v>147</v>
      </c>
      <c r="S11" s="140" t="s">
        <v>147</v>
      </c>
      <c r="T11" s="140" t="s">
        <v>147</v>
      </c>
      <c r="U11" s="140" t="s">
        <v>147</v>
      </c>
      <c r="V11" s="140" t="s">
        <v>147</v>
      </c>
      <c r="W11" s="140" t="s">
        <v>147</v>
      </c>
      <c r="X11" s="140" t="s">
        <v>147</v>
      </c>
      <c r="Y11" s="140" t="s">
        <v>147</v>
      </c>
      <c r="Z11" s="140" t="s">
        <v>147</v>
      </c>
      <c r="AA11" s="140" t="s">
        <v>147</v>
      </c>
      <c r="AB11" s="140" t="s">
        <v>147</v>
      </c>
      <c r="AC11" s="140" t="s">
        <v>147</v>
      </c>
      <c r="AD11" s="140" t="s">
        <v>147</v>
      </c>
      <c r="AE11" s="140" t="s">
        <v>147</v>
      </c>
      <c r="AF11" s="140" t="s">
        <v>147</v>
      </c>
      <c r="AG11" s="140" t="s">
        <v>147</v>
      </c>
      <c r="AH11" s="140" t="s">
        <v>147</v>
      </c>
      <c r="AI11" s="140" t="s">
        <v>147</v>
      </c>
      <c r="AJ11" s="140" t="s">
        <v>147</v>
      </c>
      <c r="AK11" s="140" t="s">
        <v>147</v>
      </c>
      <c r="AL11" s="140" t="s">
        <v>147</v>
      </c>
    </row>
    <row r="12" spans="2:38" ht="13.5" x14ac:dyDescent="0.25">
      <c r="C12" s="116" t="s">
        <v>261</v>
      </c>
      <c r="D12" s="140">
        <v>2.6940277777777784</v>
      </c>
      <c r="E12" s="140">
        <v>2.4213194444444448</v>
      </c>
      <c r="F12" s="140">
        <v>2.1238194444444449</v>
      </c>
      <c r="G12" s="140">
        <v>2.6940277777777784</v>
      </c>
      <c r="H12" s="140">
        <v>2.1981944444444448</v>
      </c>
      <c r="I12" s="140">
        <v>2.5618055555555559</v>
      </c>
      <c r="J12" s="140">
        <v>2.8179861111111113</v>
      </c>
      <c r="K12" s="140">
        <v>2.7849305555555559</v>
      </c>
      <c r="L12" s="140">
        <v>2.9584722222222228</v>
      </c>
      <c r="M12" s="140">
        <v>2.7684027777777782</v>
      </c>
      <c r="N12" s="140">
        <v>2.9750000000000005</v>
      </c>
      <c r="O12" s="140">
        <v>1.2395833333333335</v>
      </c>
      <c r="P12" s="140" t="s">
        <v>147</v>
      </c>
      <c r="Q12" s="140" t="s">
        <v>147</v>
      </c>
      <c r="R12" s="140" t="s">
        <v>147</v>
      </c>
      <c r="S12" s="140" t="s">
        <v>147</v>
      </c>
      <c r="T12" s="140" t="s">
        <v>147</v>
      </c>
      <c r="U12" s="140" t="s">
        <v>147</v>
      </c>
      <c r="V12" s="140" t="s">
        <v>147</v>
      </c>
      <c r="W12" s="140" t="s">
        <v>147</v>
      </c>
      <c r="X12" s="140" t="s">
        <v>147</v>
      </c>
      <c r="Y12" s="140" t="s">
        <v>147</v>
      </c>
      <c r="Z12" s="140" t="s">
        <v>147</v>
      </c>
      <c r="AA12" s="140" t="s">
        <v>147</v>
      </c>
      <c r="AB12" s="140" t="s">
        <v>147</v>
      </c>
      <c r="AC12" s="140" t="s">
        <v>147</v>
      </c>
      <c r="AD12" s="140" t="s">
        <v>147</v>
      </c>
      <c r="AE12" s="140" t="s">
        <v>147</v>
      </c>
      <c r="AF12" s="140" t="s">
        <v>147</v>
      </c>
      <c r="AG12" s="140" t="s">
        <v>147</v>
      </c>
      <c r="AH12" s="140" t="s">
        <v>147</v>
      </c>
      <c r="AI12" s="140" t="s">
        <v>147</v>
      </c>
      <c r="AJ12" s="140" t="s">
        <v>147</v>
      </c>
      <c r="AK12" s="140" t="s">
        <v>147</v>
      </c>
      <c r="AL12" s="140" t="s">
        <v>147</v>
      </c>
    </row>
    <row r="13" spans="2:38" ht="13.5" x14ac:dyDescent="0.25">
      <c r="C13" s="116" t="s">
        <v>262</v>
      </c>
      <c r="D13" s="140">
        <v>6.5200000000000006E-3</v>
      </c>
      <c r="E13" s="140">
        <v>5.8600000000000006E-3</v>
      </c>
      <c r="F13" s="140">
        <v>5.1399999999999996E-3</v>
      </c>
      <c r="G13" s="140">
        <v>6.5200000000000006E-3</v>
      </c>
      <c r="H13" s="140">
        <v>5.3200000000000001E-3</v>
      </c>
      <c r="I13" s="140">
        <v>6.1999999999999998E-3</v>
      </c>
      <c r="J13" s="140">
        <v>6.8200000000000005E-3</v>
      </c>
      <c r="K13" s="140">
        <v>6.7400000000000003E-3</v>
      </c>
      <c r="L13" s="140">
        <v>7.1600000000000006E-3</v>
      </c>
      <c r="M13" s="140">
        <v>6.7000000000000002E-3</v>
      </c>
      <c r="N13" s="140">
        <v>7.1999999999999998E-3</v>
      </c>
      <c r="O13" s="140">
        <v>3.0000000000000001E-3</v>
      </c>
      <c r="P13" s="140" t="s">
        <v>147</v>
      </c>
      <c r="Q13" s="140" t="s">
        <v>147</v>
      </c>
      <c r="R13" s="140" t="s">
        <v>147</v>
      </c>
      <c r="S13" s="140" t="s">
        <v>147</v>
      </c>
      <c r="T13" s="140" t="s">
        <v>147</v>
      </c>
      <c r="U13" s="140" t="s">
        <v>147</v>
      </c>
      <c r="V13" s="140" t="s">
        <v>147</v>
      </c>
      <c r="W13" s="140" t="s">
        <v>147</v>
      </c>
      <c r="X13" s="140" t="s">
        <v>147</v>
      </c>
      <c r="Y13" s="140" t="s">
        <v>147</v>
      </c>
      <c r="Z13" s="140" t="s">
        <v>147</v>
      </c>
      <c r="AA13" s="140" t="s">
        <v>147</v>
      </c>
      <c r="AB13" s="140" t="s">
        <v>147</v>
      </c>
      <c r="AC13" s="140" t="s">
        <v>147</v>
      </c>
      <c r="AD13" s="140" t="s">
        <v>147</v>
      </c>
      <c r="AE13" s="140" t="s">
        <v>147</v>
      </c>
      <c r="AF13" s="140" t="s">
        <v>147</v>
      </c>
      <c r="AG13" s="140" t="s">
        <v>147</v>
      </c>
      <c r="AH13" s="140" t="s">
        <v>147</v>
      </c>
      <c r="AI13" s="140" t="s">
        <v>147</v>
      </c>
      <c r="AJ13" s="140" t="s">
        <v>147</v>
      </c>
      <c r="AK13" s="140" t="s">
        <v>147</v>
      </c>
      <c r="AL13" s="140" t="s">
        <v>147</v>
      </c>
    </row>
    <row r="14" spans="2:38" ht="13.5" x14ac:dyDescent="0.25">
      <c r="C14" s="116" t="s">
        <v>263</v>
      </c>
      <c r="D14" s="140">
        <v>27.746222222222222</v>
      </c>
      <c r="E14" s="140">
        <v>24.937555555555555</v>
      </c>
      <c r="F14" s="140">
        <v>21.873555555555555</v>
      </c>
      <c r="G14" s="140">
        <v>27.746222222222222</v>
      </c>
      <c r="H14" s="140">
        <v>22.639555555555557</v>
      </c>
      <c r="I14" s="140">
        <v>26.384444444444444</v>
      </c>
      <c r="J14" s="140">
        <v>29.02288888888889</v>
      </c>
      <c r="K14" s="140">
        <v>28.682444444444442</v>
      </c>
      <c r="L14" s="140">
        <v>30.469777777777779</v>
      </c>
      <c r="M14" s="140">
        <v>28.512222222222221</v>
      </c>
      <c r="N14" s="140">
        <v>30.64</v>
      </c>
      <c r="O14" s="140">
        <v>12.766666666666666</v>
      </c>
      <c r="P14" s="140" t="s">
        <v>147</v>
      </c>
      <c r="Q14" s="140" t="s">
        <v>147</v>
      </c>
      <c r="R14" s="140" t="s">
        <v>147</v>
      </c>
      <c r="S14" s="140" t="s">
        <v>147</v>
      </c>
      <c r="T14" s="140" t="s">
        <v>147</v>
      </c>
      <c r="U14" s="140" t="s">
        <v>147</v>
      </c>
      <c r="V14" s="140" t="s">
        <v>147</v>
      </c>
      <c r="W14" s="140" t="s">
        <v>147</v>
      </c>
      <c r="X14" s="140" t="s">
        <v>147</v>
      </c>
      <c r="Y14" s="140" t="s">
        <v>147</v>
      </c>
      <c r="Z14" s="140" t="s">
        <v>147</v>
      </c>
      <c r="AA14" s="140" t="s">
        <v>147</v>
      </c>
      <c r="AB14" s="140" t="s">
        <v>147</v>
      </c>
      <c r="AC14" s="140" t="s">
        <v>147</v>
      </c>
      <c r="AD14" s="140" t="s">
        <v>147</v>
      </c>
      <c r="AE14" s="140" t="s">
        <v>147</v>
      </c>
      <c r="AF14" s="140" t="s">
        <v>147</v>
      </c>
      <c r="AG14" s="140" t="s">
        <v>147</v>
      </c>
      <c r="AH14" s="140" t="s">
        <v>147</v>
      </c>
      <c r="AI14" s="140" t="s">
        <v>147</v>
      </c>
      <c r="AJ14" s="140" t="s">
        <v>147</v>
      </c>
      <c r="AK14" s="140" t="s">
        <v>147</v>
      </c>
      <c r="AL14" s="140" t="s">
        <v>147</v>
      </c>
    </row>
    <row r="15" spans="2:38" ht="13.5" x14ac:dyDescent="0.25">
      <c r="C15" s="116" t="s">
        <v>230</v>
      </c>
      <c r="D15" s="141">
        <v>0.74387365908340075</v>
      </c>
      <c r="E15" s="141">
        <v>0.89135057508340088</v>
      </c>
      <c r="F15" s="141">
        <v>0.78335057508340089</v>
      </c>
      <c r="G15" s="141">
        <v>0.99035057508340085</v>
      </c>
      <c r="H15" s="141">
        <v>0.81035057508340091</v>
      </c>
      <c r="I15" s="141">
        <v>0.94235057508340081</v>
      </c>
      <c r="J15" s="141">
        <v>1.0353505750834009</v>
      </c>
      <c r="K15" s="141">
        <v>1.0233505750834009</v>
      </c>
      <c r="L15" s="141">
        <v>1.0863505750834008</v>
      </c>
      <c r="M15" s="141">
        <v>1.0173505750834009</v>
      </c>
      <c r="N15" s="141">
        <v>1.0923505750834008</v>
      </c>
      <c r="O15" s="141">
        <v>0.46230041314008097</v>
      </c>
      <c r="P15" s="141">
        <v>1.2424785609716599E-2</v>
      </c>
      <c r="Q15" s="141" t="s">
        <v>147</v>
      </c>
      <c r="R15" s="141" t="s">
        <v>147</v>
      </c>
      <c r="S15" s="141" t="s">
        <v>147</v>
      </c>
      <c r="T15" s="141" t="s">
        <v>147</v>
      </c>
      <c r="U15" s="141" t="s">
        <v>147</v>
      </c>
      <c r="V15" s="141" t="s">
        <v>147</v>
      </c>
      <c r="W15" s="141" t="s">
        <v>147</v>
      </c>
      <c r="X15" s="141" t="s">
        <v>147</v>
      </c>
      <c r="Y15" s="141" t="s">
        <v>147</v>
      </c>
      <c r="Z15" s="141" t="s">
        <v>147</v>
      </c>
      <c r="AA15" s="141" t="s">
        <v>147</v>
      </c>
      <c r="AB15" s="141" t="s">
        <v>147</v>
      </c>
      <c r="AC15" s="141" t="s">
        <v>147</v>
      </c>
      <c r="AD15" s="141" t="s">
        <v>147</v>
      </c>
      <c r="AE15" s="141" t="s">
        <v>147</v>
      </c>
      <c r="AF15" s="141" t="s">
        <v>147</v>
      </c>
      <c r="AG15" s="141" t="s">
        <v>147</v>
      </c>
      <c r="AH15" s="141" t="s">
        <v>147</v>
      </c>
      <c r="AI15" s="141" t="s">
        <v>147</v>
      </c>
      <c r="AJ15" s="141" t="s">
        <v>147</v>
      </c>
      <c r="AK15" s="141" t="s">
        <v>147</v>
      </c>
      <c r="AL15" s="141" t="s">
        <v>147</v>
      </c>
    </row>
    <row r="16" spans="2:38" ht="13.5" x14ac:dyDescent="0.25">
      <c r="C16" s="116" t="s">
        <v>264</v>
      </c>
      <c r="D16" s="141">
        <v>0.618931751902834</v>
      </c>
      <c r="E16" s="141" t="s">
        <v>347</v>
      </c>
      <c r="F16" s="141" t="s">
        <v>347</v>
      </c>
      <c r="G16" s="141" t="s">
        <v>347</v>
      </c>
      <c r="H16" s="141" t="s">
        <v>347</v>
      </c>
      <c r="I16" s="141" t="s">
        <v>347</v>
      </c>
      <c r="J16" s="141" t="s">
        <v>347</v>
      </c>
      <c r="K16" s="141" t="s">
        <v>347</v>
      </c>
      <c r="L16" s="141" t="s">
        <v>347</v>
      </c>
      <c r="M16" s="141" t="s">
        <v>347</v>
      </c>
      <c r="N16" s="141" t="s">
        <v>347</v>
      </c>
      <c r="O16" s="141" t="s">
        <v>347</v>
      </c>
      <c r="P16" s="141" t="s">
        <v>147</v>
      </c>
      <c r="Q16" s="141" t="s">
        <v>147</v>
      </c>
      <c r="R16" s="141" t="s">
        <v>147</v>
      </c>
      <c r="S16" s="141" t="s">
        <v>147</v>
      </c>
      <c r="T16" s="141" t="s">
        <v>147</v>
      </c>
      <c r="U16" s="141" t="s">
        <v>147</v>
      </c>
      <c r="V16" s="141" t="s">
        <v>147</v>
      </c>
      <c r="W16" s="141" t="s">
        <v>147</v>
      </c>
      <c r="X16" s="141" t="s">
        <v>147</v>
      </c>
      <c r="Y16" s="141" t="s">
        <v>147</v>
      </c>
      <c r="Z16" s="141" t="s">
        <v>147</v>
      </c>
      <c r="AA16" s="141" t="s">
        <v>147</v>
      </c>
      <c r="AB16" s="141" t="s">
        <v>147</v>
      </c>
      <c r="AC16" s="141" t="s">
        <v>147</v>
      </c>
      <c r="AD16" s="141" t="s">
        <v>147</v>
      </c>
      <c r="AE16" s="141" t="s">
        <v>147</v>
      </c>
      <c r="AF16" s="141" t="s">
        <v>147</v>
      </c>
      <c r="AG16" s="141" t="s">
        <v>147</v>
      </c>
      <c r="AH16" s="141" t="s">
        <v>147</v>
      </c>
      <c r="AI16" s="141" t="s">
        <v>147</v>
      </c>
      <c r="AJ16" s="141" t="s">
        <v>147</v>
      </c>
      <c r="AK16" s="141" t="s">
        <v>147</v>
      </c>
      <c r="AL16" s="141" t="s">
        <v>147</v>
      </c>
    </row>
    <row r="17" spans="3:38" ht="14.25" thickBot="1" x14ac:dyDescent="0.3">
      <c r="C17" s="117" t="s">
        <v>270</v>
      </c>
      <c r="D17" s="142">
        <v>9.1513052628340082E-3</v>
      </c>
      <c r="E17" s="142" t="s">
        <v>347</v>
      </c>
      <c r="F17" s="142" t="s">
        <v>347</v>
      </c>
      <c r="G17" s="142" t="s">
        <v>347</v>
      </c>
      <c r="H17" s="142" t="s">
        <v>347</v>
      </c>
      <c r="I17" s="142" t="s">
        <v>347</v>
      </c>
      <c r="J17" s="142" t="s">
        <v>347</v>
      </c>
      <c r="K17" s="142" t="s">
        <v>347</v>
      </c>
      <c r="L17" s="142" t="s">
        <v>347</v>
      </c>
      <c r="M17" s="142" t="s">
        <v>347</v>
      </c>
      <c r="N17" s="142" t="s">
        <v>347</v>
      </c>
      <c r="O17" s="142" t="s">
        <v>347</v>
      </c>
      <c r="P17" s="142" t="s">
        <v>147</v>
      </c>
      <c r="Q17" s="142" t="s">
        <v>147</v>
      </c>
      <c r="R17" s="142" t="s">
        <v>147</v>
      </c>
      <c r="S17" s="142" t="s">
        <v>147</v>
      </c>
      <c r="T17" s="142" t="s">
        <v>147</v>
      </c>
      <c r="U17" s="142" t="s">
        <v>147</v>
      </c>
      <c r="V17" s="142" t="s">
        <v>147</v>
      </c>
      <c r="W17" s="142" t="s">
        <v>147</v>
      </c>
      <c r="X17" s="142" t="s">
        <v>147</v>
      </c>
      <c r="Y17" s="142" t="s">
        <v>147</v>
      </c>
      <c r="Z17" s="142" t="s">
        <v>147</v>
      </c>
      <c r="AA17" s="142" t="s">
        <v>147</v>
      </c>
      <c r="AB17" s="142" t="s">
        <v>147</v>
      </c>
      <c r="AC17" s="142" t="s">
        <v>147</v>
      </c>
      <c r="AD17" s="142" t="s">
        <v>147</v>
      </c>
      <c r="AE17" s="142" t="s">
        <v>147</v>
      </c>
      <c r="AF17" s="142" t="s">
        <v>147</v>
      </c>
      <c r="AG17" s="142" t="s">
        <v>147</v>
      </c>
      <c r="AH17" s="142" t="s">
        <v>147</v>
      </c>
      <c r="AI17" s="142" t="s">
        <v>147</v>
      </c>
      <c r="AJ17" s="142" t="s">
        <v>147</v>
      </c>
      <c r="AK17" s="142" t="s">
        <v>147</v>
      </c>
      <c r="AL17" s="142" t="s">
        <v>147</v>
      </c>
    </row>
    <row r="18" spans="3:38" x14ac:dyDescent="0.2">
      <c r="C18" s="120"/>
      <c r="R18" s="120"/>
      <c r="S18"/>
    </row>
    <row r="19" spans="3:38" x14ac:dyDescent="0.2">
      <c r="C19" s="120"/>
      <c r="R19" s="120"/>
      <c r="S19"/>
    </row>
    <row r="20" spans="3:38" x14ac:dyDescent="0.2">
      <c r="C20" s="120"/>
      <c r="R20" s="120"/>
      <c r="S20"/>
    </row>
  </sheetData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D77BD3-DEFD-40AA-B018-C0FE19326C21}">
  <dimension ref="A3:AL21"/>
  <sheetViews>
    <sheetView workbookViewId="0">
      <selection activeCell="AN2" sqref="AN2"/>
    </sheetView>
  </sheetViews>
  <sheetFormatPr defaultRowHeight="12.75" x14ac:dyDescent="0.2"/>
  <cols>
    <col min="3" max="3" width="11.140625" customWidth="1"/>
    <col min="4" max="14" width="5.7109375" style="120" bestFit="1" customWidth="1"/>
    <col min="15" max="15" width="5.7109375" style="120" customWidth="1"/>
    <col min="16" max="36" width="5.7109375" style="120" bestFit="1" customWidth="1"/>
    <col min="37" max="37" width="6.42578125" style="120" customWidth="1"/>
    <col min="38" max="38" width="7.28515625" customWidth="1"/>
  </cols>
  <sheetData>
    <row r="3" spans="1:38" x14ac:dyDescent="0.2">
      <c r="B3" t="s">
        <v>211</v>
      </c>
      <c r="C3" s="18" t="s">
        <v>266</v>
      </c>
      <c r="D3" s="123"/>
    </row>
    <row r="4" spans="1:38" x14ac:dyDescent="0.2">
      <c r="C4" s="58"/>
      <c r="D4" s="136"/>
      <c r="E4" s="137"/>
      <c r="F4" s="137"/>
      <c r="G4" s="137"/>
      <c r="H4" s="137"/>
      <c r="I4" s="137"/>
      <c r="J4" s="137"/>
      <c r="K4" s="137"/>
      <c r="L4" s="137"/>
      <c r="M4" s="137"/>
      <c r="N4" s="137"/>
      <c r="O4" s="137"/>
    </row>
    <row r="5" spans="1:38" x14ac:dyDescent="0.2">
      <c r="C5" s="61" t="s">
        <v>213</v>
      </c>
      <c r="D5" s="143">
        <v>1990</v>
      </c>
      <c r="E5" s="143">
        <v>1991</v>
      </c>
      <c r="F5" s="143">
        <v>1992</v>
      </c>
      <c r="G5" s="143">
        <v>1993</v>
      </c>
      <c r="H5" s="143">
        <v>1994</v>
      </c>
      <c r="I5" s="143">
        <v>1995</v>
      </c>
      <c r="J5" s="143">
        <v>1996</v>
      </c>
      <c r="K5" s="143">
        <v>1997</v>
      </c>
      <c r="L5" s="143">
        <v>1998</v>
      </c>
      <c r="M5" s="143">
        <v>1999</v>
      </c>
      <c r="N5" s="143">
        <v>2000</v>
      </c>
      <c r="O5" s="143">
        <v>2001</v>
      </c>
      <c r="P5" s="143">
        <v>2002</v>
      </c>
      <c r="Q5" s="143">
        <v>2003</v>
      </c>
      <c r="R5" s="143">
        <v>2004</v>
      </c>
      <c r="S5" s="143">
        <v>2005</v>
      </c>
      <c r="T5" s="143">
        <v>2006</v>
      </c>
      <c r="U5" s="143">
        <v>2007</v>
      </c>
      <c r="V5" s="143">
        <v>2008</v>
      </c>
      <c r="W5" s="143">
        <v>2009</v>
      </c>
      <c r="X5" s="143">
        <v>2010</v>
      </c>
      <c r="Y5" s="143">
        <v>2011</v>
      </c>
      <c r="Z5" s="143">
        <v>2012</v>
      </c>
      <c r="AA5" s="143">
        <v>2013</v>
      </c>
      <c r="AB5" s="143">
        <v>2014</v>
      </c>
      <c r="AC5" s="143">
        <v>2015</v>
      </c>
      <c r="AD5" s="143">
        <v>2016</v>
      </c>
      <c r="AE5" s="143">
        <v>2017</v>
      </c>
      <c r="AF5" s="143">
        <v>2018</v>
      </c>
      <c r="AG5" s="143">
        <v>2019</v>
      </c>
      <c r="AH5" s="143">
        <v>2020</v>
      </c>
      <c r="AI5" s="143">
        <v>2021</v>
      </c>
      <c r="AJ5" s="143">
        <v>2022</v>
      </c>
      <c r="AK5" s="143">
        <v>2023</v>
      </c>
      <c r="AL5" s="143">
        <v>2024</v>
      </c>
    </row>
    <row r="6" spans="1:38" ht="13.5" x14ac:dyDescent="0.25">
      <c r="A6" s="1"/>
      <c r="C6" s="60" t="s">
        <v>267</v>
      </c>
      <c r="D6" s="144">
        <v>70.573682500000004</v>
      </c>
      <c r="E6" s="144">
        <v>70.573682500000004</v>
      </c>
      <c r="F6" s="144">
        <v>70.573682500000004</v>
      </c>
      <c r="G6" s="144">
        <v>70.573682500000004</v>
      </c>
      <c r="H6" s="144">
        <v>70.573682500000004</v>
      </c>
      <c r="I6" s="144">
        <v>70.573682500000004</v>
      </c>
      <c r="J6" s="144">
        <v>70.573682500000004</v>
      </c>
      <c r="K6" s="144">
        <v>70.573682500000004</v>
      </c>
      <c r="L6" s="144">
        <v>70.573682500000004</v>
      </c>
      <c r="M6" s="144">
        <v>5.5736824999999994</v>
      </c>
      <c r="N6" s="144">
        <v>5.5736824999999994</v>
      </c>
      <c r="O6" s="144">
        <v>5.418569999999999</v>
      </c>
      <c r="P6" s="144">
        <v>5.2130799999999997</v>
      </c>
      <c r="Q6" s="144">
        <v>1.70953</v>
      </c>
      <c r="R6" s="144">
        <v>0.67754999999999999</v>
      </c>
      <c r="S6" s="144">
        <v>1.32054</v>
      </c>
      <c r="T6" s="144">
        <v>1.68546</v>
      </c>
      <c r="U6" s="144">
        <v>1.0343799999999999</v>
      </c>
      <c r="V6" s="144">
        <v>1.0155699999999999</v>
      </c>
      <c r="W6" s="144">
        <v>1.9330799999999999</v>
      </c>
      <c r="X6" s="144">
        <v>1.28148</v>
      </c>
      <c r="Y6" s="144">
        <v>0.65683000000000002</v>
      </c>
      <c r="Z6" s="144">
        <v>0.28745999999999999</v>
      </c>
      <c r="AA6" s="144">
        <v>0.64076000000000011</v>
      </c>
      <c r="AB6" s="144" t="s">
        <v>147</v>
      </c>
      <c r="AC6" s="144" t="s">
        <v>147</v>
      </c>
      <c r="AD6" s="145">
        <v>2.0000000000000001E-4</v>
      </c>
      <c r="AE6" s="145">
        <v>2.0000000000000001E-4</v>
      </c>
      <c r="AF6" s="145">
        <v>1.4999999999999999E-4</v>
      </c>
      <c r="AG6" s="145">
        <v>1.4999999999999999E-4</v>
      </c>
      <c r="AH6" s="145">
        <v>2.0000000000000001E-4</v>
      </c>
      <c r="AI6" s="145">
        <v>1E-4</v>
      </c>
      <c r="AJ6" s="145">
        <v>1.4999999999999999E-4</v>
      </c>
      <c r="AK6" s="145">
        <v>1.4999999999999999E-4</v>
      </c>
      <c r="AL6" s="145">
        <v>1.4999999999999999E-4</v>
      </c>
    </row>
    <row r="7" spans="1:38" ht="13.5" x14ac:dyDescent="0.25">
      <c r="A7" s="1"/>
      <c r="C7" s="60" t="s">
        <v>268</v>
      </c>
      <c r="D7" s="144">
        <v>59.987630124999995</v>
      </c>
      <c r="E7" s="144">
        <v>59.987630124999995</v>
      </c>
      <c r="F7" s="144">
        <v>59.987630124999995</v>
      </c>
      <c r="G7" s="144">
        <v>59.987630124999995</v>
      </c>
      <c r="H7" s="144">
        <v>59.987630124999995</v>
      </c>
      <c r="I7" s="144">
        <v>59.987630124999995</v>
      </c>
      <c r="J7" s="144">
        <v>59.987630124999995</v>
      </c>
      <c r="K7" s="144">
        <v>59.987630124999995</v>
      </c>
      <c r="L7" s="144">
        <v>59.987630124999995</v>
      </c>
      <c r="M7" s="144">
        <v>4.7376301249999999</v>
      </c>
      <c r="N7" s="144">
        <v>4.7376301249999999</v>
      </c>
      <c r="O7" s="144">
        <v>4.6057844999999995</v>
      </c>
      <c r="P7" s="144">
        <v>4.4311180000000006</v>
      </c>
      <c r="Q7" s="144">
        <v>1.4531004999999999</v>
      </c>
      <c r="R7" s="144">
        <v>0.57591749999999997</v>
      </c>
      <c r="S7" s="144">
        <v>1.1224589999999999</v>
      </c>
      <c r="T7" s="144">
        <v>1.4326409999999998</v>
      </c>
      <c r="U7" s="144">
        <v>0.87922299999999987</v>
      </c>
      <c r="V7" s="144">
        <v>0.8632344999999999</v>
      </c>
      <c r="W7" s="144">
        <v>1.6431180000000001</v>
      </c>
      <c r="X7" s="144">
        <v>1.0892580000000001</v>
      </c>
      <c r="Y7" s="144">
        <v>0.55830550000000001</v>
      </c>
      <c r="Z7" s="144">
        <v>0.24434100000000003</v>
      </c>
      <c r="AA7" s="144">
        <v>0.54464600000000007</v>
      </c>
      <c r="AB7" s="144" t="s">
        <v>147</v>
      </c>
      <c r="AC7" s="144" t="s">
        <v>147</v>
      </c>
      <c r="AD7" s="145">
        <v>1.7000000000000001E-4</v>
      </c>
      <c r="AE7" s="145">
        <v>1.7000000000000001E-4</v>
      </c>
      <c r="AF7" s="145">
        <v>1.2750000000000001E-4</v>
      </c>
      <c r="AG7" s="145">
        <v>1.2750000000000001E-4</v>
      </c>
      <c r="AH7" s="145">
        <v>1.7000000000000001E-4</v>
      </c>
      <c r="AI7" s="145">
        <v>8.5000000000000006E-5</v>
      </c>
      <c r="AJ7" s="145">
        <v>1.2750000000000001E-4</v>
      </c>
      <c r="AK7" s="145">
        <v>1.2750000000000001E-4</v>
      </c>
      <c r="AL7" s="145">
        <v>1.2750000000000001E-4</v>
      </c>
    </row>
    <row r="8" spans="1:38" ht="13.5" x14ac:dyDescent="0.25">
      <c r="A8" s="1"/>
      <c r="C8" s="60" t="s">
        <v>269</v>
      </c>
      <c r="D8" s="144">
        <v>42.344209499999998</v>
      </c>
      <c r="E8" s="144">
        <v>42.344209499999998</v>
      </c>
      <c r="F8" s="144">
        <v>42.344209499999998</v>
      </c>
      <c r="G8" s="144">
        <v>42.344209499999998</v>
      </c>
      <c r="H8" s="144">
        <v>42.344209499999998</v>
      </c>
      <c r="I8" s="144">
        <v>42.344209499999998</v>
      </c>
      <c r="J8" s="144">
        <v>42.344209499999998</v>
      </c>
      <c r="K8" s="144">
        <v>42.344209499999998</v>
      </c>
      <c r="L8" s="144">
        <v>42.344209499999998</v>
      </c>
      <c r="M8" s="144">
        <v>3.3442095000000003</v>
      </c>
      <c r="N8" s="144">
        <v>3.3442095000000003</v>
      </c>
      <c r="O8" s="144">
        <v>3.2511419999999998</v>
      </c>
      <c r="P8" s="144">
        <v>3.1278480000000002</v>
      </c>
      <c r="Q8" s="144">
        <v>1.0257179999999999</v>
      </c>
      <c r="R8" s="144">
        <v>0.40653</v>
      </c>
      <c r="S8" s="144">
        <v>0.79232399999999992</v>
      </c>
      <c r="T8" s="144">
        <v>1.0112760000000001</v>
      </c>
      <c r="U8" s="144">
        <v>0.62062799999999996</v>
      </c>
      <c r="V8" s="144">
        <v>0.60934199999999994</v>
      </c>
      <c r="W8" s="144">
        <v>1.1598480000000002</v>
      </c>
      <c r="X8" s="144">
        <v>0.76888800000000013</v>
      </c>
      <c r="Y8" s="144">
        <v>0.394098</v>
      </c>
      <c r="Z8" s="144">
        <v>0.17247600000000002</v>
      </c>
      <c r="AA8" s="144">
        <v>0.38445600000000008</v>
      </c>
      <c r="AB8" s="144" t="s">
        <v>147</v>
      </c>
      <c r="AC8" s="144" t="s">
        <v>147</v>
      </c>
      <c r="AD8" s="145">
        <v>1.2000000000000002E-4</v>
      </c>
      <c r="AE8" s="145">
        <v>1.2000000000000002E-4</v>
      </c>
      <c r="AF8" s="145">
        <v>8.9999999999999992E-5</v>
      </c>
      <c r="AG8" s="145">
        <v>8.9999999999999992E-5</v>
      </c>
      <c r="AH8" s="145">
        <v>1.2000000000000002E-4</v>
      </c>
      <c r="AI8" s="145">
        <v>6.0000000000000008E-5</v>
      </c>
      <c r="AJ8" s="145">
        <v>8.9999999999999992E-5</v>
      </c>
      <c r="AK8" s="145">
        <v>8.9999999999999992E-5</v>
      </c>
      <c r="AL8" s="145">
        <v>8.9999999999999992E-5</v>
      </c>
    </row>
    <row r="9" spans="1:38" x14ac:dyDescent="0.2">
      <c r="C9" s="62" t="s">
        <v>259</v>
      </c>
      <c r="D9" s="146">
        <v>0.25225474101307188</v>
      </c>
      <c r="E9" s="146">
        <v>0.25225474101307188</v>
      </c>
      <c r="F9" s="146">
        <v>0.25225474101307188</v>
      </c>
      <c r="G9" s="146">
        <v>0.25225474101307188</v>
      </c>
      <c r="H9" s="146">
        <v>0.25225474101307188</v>
      </c>
      <c r="I9" s="146">
        <v>0.25225474101307188</v>
      </c>
      <c r="J9" s="146">
        <v>0.25225474101307188</v>
      </c>
      <c r="K9" s="146">
        <v>0.25225474101307188</v>
      </c>
      <c r="L9" s="146">
        <v>0.25225474101307188</v>
      </c>
      <c r="M9" s="146">
        <v>1.8594610294117648E-2</v>
      </c>
      <c r="N9" s="146">
        <v>1.8594610294117648E-2</v>
      </c>
      <c r="O9" s="146">
        <v>1.8658911764705886E-2</v>
      </c>
      <c r="P9" s="146">
        <v>1.8574470588235293E-2</v>
      </c>
      <c r="Q9" s="146">
        <v>6.0986372549019612E-3</v>
      </c>
      <c r="R9" s="146">
        <v>2.2882516339869279E-3</v>
      </c>
      <c r="S9" s="146">
        <v>4.747039215686275E-3</v>
      </c>
      <c r="T9" s="146">
        <v>5.3147254901960784E-3</v>
      </c>
      <c r="U9" s="146">
        <v>3.6958921568627447E-3</v>
      </c>
      <c r="V9" s="146">
        <v>3.5033562091503268E-3</v>
      </c>
      <c r="W9" s="146">
        <v>6.948980392156863E-3</v>
      </c>
      <c r="X9" s="146">
        <v>4.3093398692810462E-3</v>
      </c>
      <c r="Y9" s="146">
        <v>2.360794117647059E-3</v>
      </c>
      <c r="Z9" s="146">
        <v>1.0329934640522878E-3</v>
      </c>
      <c r="AA9" s="146">
        <v>2.30302614379085E-3</v>
      </c>
      <c r="AB9" s="146" t="s">
        <v>147</v>
      </c>
      <c r="AC9" s="146" t="s">
        <v>147</v>
      </c>
      <c r="AD9" s="146" t="s">
        <v>147</v>
      </c>
      <c r="AE9" s="146" t="s">
        <v>147</v>
      </c>
      <c r="AF9" s="146" t="s">
        <v>147</v>
      </c>
      <c r="AG9" s="146" t="s">
        <v>147</v>
      </c>
      <c r="AH9" s="146" t="s">
        <v>147</v>
      </c>
      <c r="AI9" s="146" t="s">
        <v>147</v>
      </c>
      <c r="AJ9" s="146" t="s">
        <v>147</v>
      </c>
      <c r="AK9" s="146" t="s">
        <v>147</v>
      </c>
      <c r="AL9" s="146" t="s">
        <v>147</v>
      </c>
    </row>
    <row r="10" spans="1:38" x14ac:dyDescent="0.2">
      <c r="C10" s="62" t="s">
        <v>257</v>
      </c>
      <c r="D10" s="146">
        <v>6.8796747549019599E-2</v>
      </c>
      <c r="E10" s="146">
        <v>6.8796747549019599E-2</v>
      </c>
      <c r="F10" s="146">
        <v>6.8796747549019599E-2</v>
      </c>
      <c r="G10" s="146">
        <v>6.8796747549019599E-2</v>
      </c>
      <c r="H10" s="146">
        <v>6.8796747549019599E-2</v>
      </c>
      <c r="I10" s="146">
        <v>6.8796747549019599E-2</v>
      </c>
      <c r="J10" s="146">
        <v>6.8796747549019599E-2</v>
      </c>
      <c r="K10" s="146">
        <v>6.8796747549019599E-2</v>
      </c>
      <c r="L10" s="146">
        <v>6.8796747549019599E-2</v>
      </c>
      <c r="M10" s="146">
        <v>5.0712573529411763E-3</v>
      </c>
      <c r="N10" s="146">
        <v>5.0712573529411763E-3</v>
      </c>
      <c r="O10" s="146">
        <v>5.0887941176470585E-3</v>
      </c>
      <c r="P10" s="146">
        <v>5.0657647058823529E-3</v>
      </c>
      <c r="Q10" s="146">
        <v>1.6632647058823528E-3</v>
      </c>
      <c r="R10" s="146">
        <v>6.2406862745098036E-4</v>
      </c>
      <c r="S10" s="146">
        <v>1.2946470588235293E-3</v>
      </c>
      <c r="T10" s="146">
        <v>1.449470588235294E-3</v>
      </c>
      <c r="U10" s="146">
        <v>1.007970588235294E-3</v>
      </c>
      <c r="V10" s="146">
        <v>9.5546078431372539E-4</v>
      </c>
      <c r="W10" s="146">
        <v>1.8951764705882352E-3</v>
      </c>
      <c r="X10" s="146">
        <v>1.1752745098039215E-3</v>
      </c>
      <c r="Y10" s="146">
        <v>6.4385294117647062E-4</v>
      </c>
      <c r="Z10" s="146">
        <v>2.8172549019607848E-4</v>
      </c>
      <c r="AA10" s="146">
        <v>6.2809803921568626E-4</v>
      </c>
      <c r="AB10" s="146" t="s">
        <v>147</v>
      </c>
      <c r="AC10" s="146" t="s">
        <v>147</v>
      </c>
      <c r="AD10" s="146" t="s">
        <v>147</v>
      </c>
      <c r="AE10" s="146" t="s">
        <v>147</v>
      </c>
      <c r="AF10" s="146" t="s">
        <v>147</v>
      </c>
      <c r="AG10" s="146" t="s">
        <v>147</v>
      </c>
      <c r="AH10" s="146" t="s">
        <v>147</v>
      </c>
      <c r="AI10" s="146" t="s">
        <v>147</v>
      </c>
      <c r="AJ10" s="146" t="s">
        <v>147</v>
      </c>
      <c r="AK10" s="146" t="s">
        <v>147</v>
      </c>
      <c r="AL10" s="146" t="s">
        <v>147</v>
      </c>
    </row>
    <row r="11" spans="1:38" x14ac:dyDescent="0.2">
      <c r="C11" s="62" t="s">
        <v>258</v>
      </c>
      <c r="D11" s="147">
        <v>3.2541018421426544E-2</v>
      </c>
      <c r="E11" s="147">
        <v>3.2541018421426544E-2</v>
      </c>
      <c r="F11" s="147">
        <v>3.2541018421426544E-2</v>
      </c>
      <c r="G11" s="147">
        <v>3.2541018421426544E-2</v>
      </c>
      <c r="H11" s="147">
        <v>3.2541018421426544E-2</v>
      </c>
      <c r="I11" s="147">
        <v>3.2541018421426544E-2</v>
      </c>
      <c r="J11" s="147">
        <v>3.2541018421426544E-2</v>
      </c>
      <c r="K11" s="147">
        <v>3.2541018421426544E-2</v>
      </c>
      <c r="L11" s="147">
        <v>3.2541018421426544E-2</v>
      </c>
      <c r="M11" s="147">
        <v>2.8024563299232741E-3</v>
      </c>
      <c r="N11" s="147">
        <v>2.8024563299232741E-3</v>
      </c>
      <c r="O11" s="147">
        <v>2.6225966751918166E-3</v>
      </c>
      <c r="P11" s="147">
        <v>2.4140235294117648E-3</v>
      </c>
      <c r="Q11" s="147">
        <v>1.7761901960784315E-3</v>
      </c>
      <c r="R11" s="147">
        <v>3.291232026143791E-3</v>
      </c>
      <c r="S11" s="147">
        <v>6.1116862745098043E-4</v>
      </c>
      <c r="T11" s="147">
        <v>7.2141960784313742E-4</v>
      </c>
      <c r="U11" s="147">
        <v>4.7538627450980394E-4</v>
      </c>
      <c r="V11" s="147">
        <v>6.958816993464052E-4</v>
      </c>
      <c r="W11" s="147">
        <v>1.2844156862745098E-3</v>
      </c>
      <c r="X11" s="147">
        <v>7.5984614379084967E-3</v>
      </c>
      <c r="Y11" s="147">
        <v>4.0046470588235296E-4</v>
      </c>
      <c r="Z11" s="147">
        <v>2.3147189542483662E-4</v>
      </c>
      <c r="AA11" s="147">
        <v>3.931124183006537E-4</v>
      </c>
      <c r="AB11" s="147">
        <v>1E-4</v>
      </c>
      <c r="AC11" s="147">
        <v>1E-4</v>
      </c>
      <c r="AD11" s="147" t="s">
        <v>147</v>
      </c>
      <c r="AE11" s="147">
        <v>1E-4</v>
      </c>
      <c r="AF11" s="147">
        <v>1E-4</v>
      </c>
      <c r="AG11" s="147">
        <v>1E-4</v>
      </c>
      <c r="AH11" s="147">
        <v>2.8400000000000003E-5</v>
      </c>
      <c r="AI11" s="147">
        <v>1E-4</v>
      </c>
      <c r="AJ11" s="147">
        <v>4.0000000000000003E-5</v>
      </c>
      <c r="AK11" s="147">
        <v>5.0000000000000002E-5</v>
      </c>
      <c r="AL11" s="147">
        <v>8.0000000000000007E-5</v>
      </c>
    </row>
    <row r="12" spans="1:38" x14ac:dyDescent="0.2">
      <c r="C12" s="62" t="s">
        <v>261</v>
      </c>
      <c r="D12" s="146">
        <v>0.11466124591503268</v>
      </c>
      <c r="E12" s="146">
        <v>0.11466124591503268</v>
      </c>
      <c r="F12" s="146">
        <v>0.11466124591503268</v>
      </c>
      <c r="G12" s="146">
        <v>0.11466124591503268</v>
      </c>
      <c r="H12" s="146">
        <v>0.11466124591503268</v>
      </c>
      <c r="I12" s="146">
        <v>0.11466124591503268</v>
      </c>
      <c r="J12" s="146">
        <v>0.11466124591503268</v>
      </c>
      <c r="K12" s="146">
        <v>0.11466124591503268</v>
      </c>
      <c r="L12" s="146">
        <v>0.11466124591503268</v>
      </c>
      <c r="M12" s="146">
        <v>8.4520955882352936E-3</v>
      </c>
      <c r="N12" s="146">
        <v>8.4520955882352936E-3</v>
      </c>
      <c r="O12" s="146">
        <v>8.4813235294117634E-3</v>
      </c>
      <c r="P12" s="146">
        <v>8.4429411764705888E-3</v>
      </c>
      <c r="Q12" s="146">
        <v>2.7721078431372547E-3</v>
      </c>
      <c r="R12" s="146">
        <v>1.0401143790849672E-3</v>
      </c>
      <c r="S12" s="146">
        <v>2.1577450980392156E-3</v>
      </c>
      <c r="T12" s="146">
        <v>2.4157843137254903E-3</v>
      </c>
      <c r="U12" s="146">
        <v>1.6799509803921567E-3</v>
      </c>
      <c r="V12" s="146">
        <v>1.5924346405228758E-3</v>
      </c>
      <c r="W12" s="146">
        <v>3.1586274509803921E-3</v>
      </c>
      <c r="X12" s="146">
        <v>1.9587908496732026E-3</v>
      </c>
      <c r="Y12" s="146">
        <v>1.0730882352941178E-3</v>
      </c>
      <c r="Z12" s="146">
        <v>4.6954248366013076E-4</v>
      </c>
      <c r="AA12" s="146">
        <v>1.0468300653594773E-3</v>
      </c>
      <c r="AB12" s="146" t="s">
        <v>147</v>
      </c>
      <c r="AC12" s="146" t="s">
        <v>147</v>
      </c>
      <c r="AD12" s="146" t="s">
        <v>147</v>
      </c>
      <c r="AE12" s="146" t="s">
        <v>147</v>
      </c>
      <c r="AF12" s="146" t="s">
        <v>147</v>
      </c>
      <c r="AG12" s="146" t="s">
        <v>147</v>
      </c>
      <c r="AH12" s="146" t="s">
        <v>147</v>
      </c>
      <c r="AI12" s="146" t="s">
        <v>147</v>
      </c>
      <c r="AJ12" s="146" t="s">
        <v>147</v>
      </c>
      <c r="AK12" s="146" t="s">
        <v>147</v>
      </c>
      <c r="AL12" s="146" t="s">
        <v>147</v>
      </c>
    </row>
    <row r="13" spans="1:38" x14ac:dyDescent="0.2">
      <c r="C13" s="62" t="s">
        <v>225</v>
      </c>
      <c r="D13" s="146">
        <v>1.7121436803069052</v>
      </c>
      <c r="E13" s="146">
        <v>1.7121436803069052</v>
      </c>
      <c r="F13" s="146">
        <v>1.7121436803069052</v>
      </c>
      <c r="G13" s="146">
        <v>1.7121436803069052</v>
      </c>
      <c r="H13" s="146">
        <v>1.7121436803069052</v>
      </c>
      <c r="I13" s="146">
        <v>1.7121436803069052</v>
      </c>
      <c r="J13" s="146">
        <v>1.7121436803069052</v>
      </c>
      <c r="K13" s="146">
        <v>1.7121436803069052</v>
      </c>
      <c r="L13" s="146">
        <v>1.7121436803069052</v>
      </c>
      <c r="M13" s="146">
        <v>0.18273191560102303</v>
      </c>
      <c r="N13" s="146">
        <v>0.18273191560102303</v>
      </c>
      <c r="O13" s="146">
        <v>0.15682671099744247</v>
      </c>
      <c r="P13" s="146">
        <v>0.12857835294117645</v>
      </c>
      <c r="Q13" s="146">
        <v>8.591835294117646E-2</v>
      </c>
      <c r="R13" s="146">
        <v>8.7977647058823522E-2</v>
      </c>
      <c r="S13" s="146">
        <v>3.1192529411764702E-2</v>
      </c>
      <c r="T13" s="146">
        <v>3.5056294117647054E-2</v>
      </c>
      <c r="U13" s="146">
        <v>2.4365294117647054E-2</v>
      </c>
      <c r="V13" s="146">
        <v>2.3451058823529408E-2</v>
      </c>
      <c r="W13" s="146">
        <v>4.6864235294117651E-2</v>
      </c>
      <c r="X13" s="147">
        <v>3.5256588235294116E-2</v>
      </c>
      <c r="Y13" s="147">
        <v>1.5552470588235294E-2</v>
      </c>
      <c r="Z13" s="147">
        <v>6.8614117647058824E-3</v>
      </c>
      <c r="AA13" s="147">
        <v>1.5174352941176472E-2</v>
      </c>
      <c r="AB13" s="147">
        <v>1E-4</v>
      </c>
      <c r="AC13" s="147">
        <v>1E-4</v>
      </c>
      <c r="AD13" s="147" t="s">
        <v>147</v>
      </c>
      <c r="AE13" s="147">
        <v>1E-4</v>
      </c>
      <c r="AF13" s="147">
        <v>2.0000000000000002E-5</v>
      </c>
      <c r="AG13" s="147">
        <v>1E-4</v>
      </c>
      <c r="AH13" s="147">
        <v>2.8399999999999996E-4</v>
      </c>
      <c r="AI13" s="147">
        <v>1E-4</v>
      </c>
      <c r="AJ13" s="147">
        <v>4.0000000000000003E-5</v>
      </c>
      <c r="AK13" s="147">
        <v>1.1999999999999999E-4</v>
      </c>
      <c r="AL13" s="147">
        <v>4.6999999999999999E-4</v>
      </c>
    </row>
    <row r="14" spans="1:38" x14ac:dyDescent="0.2">
      <c r="C14" s="62" t="s">
        <v>263</v>
      </c>
      <c r="D14" s="146">
        <v>1.4069107047643621</v>
      </c>
      <c r="E14" s="146">
        <v>1.4069107047643621</v>
      </c>
      <c r="F14" s="146">
        <v>1.4069107047643621</v>
      </c>
      <c r="G14" s="146">
        <v>1.4069107047643621</v>
      </c>
      <c r="H14" s="146">
        <v>1.4069107047643621</v>
      </c>
      <c r="I14" s="146">
        <v>1.4069107047643621</v>
      </c>
      <c r="J14" s="146">
        <v>1.4069107047643621</v>
      </c>
      <c r="K14" s="146">
        <v>1.4069107047643621</v>
      </c>
      <c r="L14" s="146">
        <v>1.4069107047643621</v>
      </c>
      <c r="M14" s="146">
        <v>0.34481920149638801</v>
      </c>
      <c r="N14" s="146">
        <v>0.34481920149638801</v>
      </c>
      <c r="O14" s="146">
        <v>0.23281323529411765</v>
      </c>
      <c r="P14" s="146">
        <v>0.14342941176470589</v>
      </c>
      <c r="Q14" s="146">
        <v>0.25072107843137253</v>
      </c>
      <c r="R14" s="146">
        <v>0.12040114379084968</v>
      </c>
      <c r="S14" s="146">
        <v>2.1577450980392158E-2</v>
      </c>
      <c r="T14" s="146">
        <v>3.6157843137254904E-2</v>
      </c>
      <c r="U14" s="146">
        <v>2.6876509803921565E-2</v>
      </c>
      <c r="V14" s="146">
        <v>2.195434640522876E-2</v>
      </c>
      <c r="W14" s="146">
        <v>3.9846274509803922E-2</v>
      </c>
      <c r="X14" s="147">
        <v>4.0787908496732028E-2</v>
      </c>
      <c r="Y14" s="147">
        <v>1.0830882352941178E-2</v>
      </c>
      <c r="Z14" s="147">
        <v>4.7954248366013068E-3</v>
      </c>
      <c r="AA14" s="147">
        <v>1.0568300653594773E-2</v>
      </c>
      <c r="AB14" s="147">
        <v>1E-4</v>
      </c>
      <c r="AC14" s="147">
        <v>1E-4</v>
      </c>
      <c r="AD14" s="147">
        <v>1E-4</v>
      </c>
      <c r="AE14" s="147">
        <v>1E-4</v>
      </c>
      <c r="AF14" s="147">
        <v>1.0000000000000001E-5</v>
      </c>
      <c r="AG14" s="147">
        <v>1.0000000000000001E-5</v>
      </c>
      <c r="AH14" s="147">
        <v>1E-4</v>
      </c>
      <c r="AI14" s="147">
        <v>1E-4</v>
      </c>
      <c r="AJ14" s="148" t="s">
        <v>147</v>
      </c>
      <c r="AK14" s="148" t="s">
        <v>147</v>
      </c>
      <c r="AL14" s="148" t="s">
        <v>147</v>
      </c>
    </row>
    <row r="15" spans="1:38" x14ac:dyDescent="0.2">
      <c r="C15" s="62" t="s">
        <v>230</v>
      </c>
      <c r="D15" s="146" t="s">
        <v>347</v>
      </c>
      <c r="E15" s="146" t="s">
        <v>347</v>
      </c>
      <c r="F15" s="146" t="s">
        <v>347</v>
      </c>
      <c r="G15" s="146" t="s">
        <v>347</v>
      </c>
      <c r="H15" s="146" t="s">
        <v>347</v>
      </c>
      <c r="I15" s="146" t="s">
        <v>347</v>
      </c>
      <c r="J15" s="146" t="s">
        <v>347</v>
      </c>
      <c r="K15" s="146" t="s">
        <v>347</v>
      </c>
      <c r="L15" s="146" t="s">
        <v>347</v>
      </c>
      <c r="M15" s="146" t="s">
        <v>347</v>
      </c>
      <c r="N15" s="146" t="s">
        <v>347</v>
      </c>
      <c r="O15" s="146" t="s">
        <v>347</v>
      </c>
      <c r="P15" s="146" t="s">
        <v>347</v>
      </c>
      <c r="Q15" s="146" t="s">
        <v>347</v>
      </c>
      <c r="R15" s="146" t="s">
        <v>347</v>
      </c>
      <c r="S15" s="146" t="s">
        <v>347</v>
      </c>
      <c r="T15" s="146" t="s">
        <v>347</v>
      </c>
      <c r="U15" s="146" t="s">
        <v>347</v>
      </c>
      <c r="V15" s="146" t="s">
        <v>347</v>
      </c>
      <c r="W15" s="146" t="s">
        <v>347</v>
      </c>
      <c r="X15" s="146" t="s">
        <v>347</v>
      </c>
      <c r="Y15" s="146" t="s">
        <v>347</v>
      </c>
      <c r="Z15" s="146" t="s">
        <v>347</v>
      </c>
      <c r="AA15" s="146" t="s">
        <v>347</v>
      </c>
      <c r="AB15" s="146" t="s">
        <v>347</v>
      </c>
      <c r="AC15" s="146" t="s">
        <v>347</v>
      </c>
      <c r="AD15" s="146" t="s">
        <v>347</v>
      </c>
      <c r="AE15" s="146" t="s">
        <v>347</v>
      </c>
      <c r="AF15" s="146" t="s">
        <v>347</v>
      </c>
      <c r="AG15" s="146" t="s">
        <v>347</v>
      </c>
      <c r="AH15" s="146" t="s">
        <v>347</v>
      </c>
      <c r="AI15" s="146" t="s">
        <v>347</v>
      </c>
      <c r="AJ15" s="146" t="s">
        <v>347</v>
      </c>
      <c r="AK15" s="146" t="s">
        <v>347</v>
      </c>
      <c r="AL15" s="146" t="s">
        <v>347</v>
      </c>
    </row>
    <row r="16" spans="1:38" x14ac:dyDescent="0.2">
      <c r="C16" s="62" t="s">
        <v>270</v>
      </c>
      <c r="D16" s="146">
        <v>40</v>
      </c>
      <c r="E16" s="146">
        <v>40</v>
      </c>
      <c r="F16" s="146">
        <v>40</v>
      </c>
      <c r="G16" s="146">
        <v>40</v>
      </c>
      <c r="H16" s="146">
        <v>40</v>
      </c>
      <c r="I16" s="146">
        <v>40</v>
      </c>
      <c r="J16" s="146">
        <v>40</v>
      </c>
      <c r="K16" s="146" t="s">
        <v>147</v>
      </c>
      <c r="L16" s="146" t="s">
        <v>147</v>
      </c>
      <c r="M16" s="146" t="s">
        <v>147</v>
      </c>
      <c r="N16" s="146" t="s">
        <v>147</v>
      </c>
      <c r="O16" s="146" t="s">
        <v>147</v>
      </c>
      <c r="P16" s="146" t="s">
        <v>147</v>
      </c>
      <c r="Q16" s="146" t="s">
        <v>147</v>
      </c>
      <c r="R16" s="146" t="s">
        <v>147</v>
      </c>
      <c r="S16" s="146" t="s">
        <v>147</v>
      </c>
      <c r="T16" s="146" t="s">
        <v>147</v>
      </c>
      <c r="U16" s="146" t="s">
        <v>147</v>
      </c>
      <c r="V16" s="146" t="s">
        <v>147</v>
      </c>
      <c r="W16" s="146" t="s">
        <v>147</v>
      </c>
      <c r="X16" s="146" t="s">
        <v>147</v>
      </c>
      <c r="Y16" s="146" t="s">
        <v>147</v>
      </c>
      <c r="Z16" s="146" t="s">
        <v>147</v>
      </c>
      <c r="AA16" s="146" t="s">
        <v>147</v>
      </c>
      <c r="AB16" s="146" t="s">
        <v>147</v>
      </c>
      <c r="AC16" s="146" t="s">
        <v>147</v>
      </c>
      <c r="AD16" s="146" t="s">
        <v>147</v>
      </c>
      <c r="AE16" s="146" t="s">
        <v>147</v>
      </c>
      <c r="AF16" s="146" t="s">
        <v>147</v>
      </c>
      <c r="AG16" s="146" t="s">
        <v>147</v>
      </c>
      <c r="AH16" s="146" t="s">
        <v>147</v>
      </c>
      <c r="AI16" s="146" t="s">
        <v>147</v>
      </c>
      <c r="AJ16" s="146" t="s">
        <v>147</v>
      </c>
      <c r="AK16" s="146" t="s">
        <v>147</v>
      </c>
      <c r="AL16" s="146" t="s">
        <v>147</v>
      </c>
    </row>
    <row r="17" spans="3:38" x14ac:dyDescent="0.2">
      <c r="C17" s="62" t="s">
        <v>264</v>
      </c>
      <c r="D17" s="146" t="s">
        <v>346</v>
      </c>
      <c r="E17" s="146" t="s">
        <v>346</v>
      </c>
      <c r="F17" s="146" t="s">
        <v>346</v>
      </c>
      <c r="G17" s="146" t="s">
        <v>346</v>
      </c>
      <c r="H17" s="146" t="s">
        <v>346</v>
      </c>
      <c r="I17" s="146" t="s">
        <v>346</v>
      </c>
      <c r="J17" s="146" t="s">
        <v>346</v>
      </c>
      <c r="K17" s="146" t="s">
        <v>346</v>
      </c>
      <c r="L17" s="146" t="s">
        <v>346</v>
      </c>
      <c r="M17" s="146" t="s">
        <v>346</v>
      </c>
      <c r="N17" s="146" t="s">
        <v>346</v>
      </c>
      <c r="O17" s="146" t="s">
        <v>346</v>
      </c>
      <c r="P17" s="146" t="s">
        <v>346</v>
      </c>
      <c r="Q17" s="146" t="s">
        <v>346</v>
      </c>
      <c r="R17" s="146" t="s">
        <v>346</v>
      </c>
      <c r="S17" s="146" t="s">
        <v>346</v>
      </c>
      <c r="T17" s="146" t="s">
        <v>346</v>
      </c>
      <c r="U17" s="146" t="s">
        <v>346</v>
      </c>
      <c r="V17" s="146" t="s">
        <v>346</v>
      </c>
      <c r="W17" s="146" t="s">
        <v>346</v>
      </c>
      <c r="X17" s="146" t="s">
        <v>346</v>
      </c>
      <c r="Y17" s="146" t="s">
        <v>346</v>
      </c>
      <c r="Z17" s="146" t="s">
        <v>346</v>
      </c>
      <c r="AA17" s="146" t="s">
        <v>346</v>
      </c>
      <c r="AB17" s="146" t="s">
        <v>346</v>
      </c>
      <c r="AC17" s="146" t="s">
        <v>346</v>
      </c>
      <c r="AD17" s="146" t="s">
        <v>346</v>
      </c>
      <c r="AE17" s="146" t="s">
        <v>346</v>
      </c>
      <c r="AF17" s="146" t="s">
        <v>346</v>
      </c>
      <c r="AG17" s="146" t="s">
        <v>346</v>
      </c>
      <c r="AH17" s="146" t="s">
        <v>346</v>
      </c>
      <c r="AI17" s="146" t="s">
        <v>346</v>
      </c>
      <c r="AJ17" s="146" t="s">
        <v>346</v>
      </c>
      <c r="AK17" s="146" t="s">
        <v>346</v>
      </c>
      <c r="AL17" s="146" t="s">
        <v>346</v>
      </c>
    </row>
    <row r="18" spans="3:38" ht="13.5" thickBot="1" x14ac:dyDescent="0.25">
      <c r="C18" s="64" t="s">
        <v>265</v>
      </c>
      <c r="D18" s="149" t="s">
        <v>347</v>
      </c>
      <c r="E18" s="149" t="s">
        <v>347</v>
      </c>
      <c r="F18" s="149" t="s">
        <v>347</v>
      </c>
      <c r="G18" s="149" t="s">
        <v>347</v>
      </c>
      <c r="H18" s="149" t="s">
        <v>347</v>
      </c>
      <c r="I18" s="149" t="s">
        <v>347</v>
      </c>
      <c r="J18" s="149" t="s">
        <v>347</v>
      </c>
      <c r="K18" s="149" t="s">
        <v>347</v>
      </c>
      <c r="L18" s="149" t="s">
        <v>347</v>
      </c>
      <c r="M18" s="149" t="s">
        <v>347</v>
      </c>
      <c r="N18" s="149" t="s">
        <v>347</v>
      </c>
      <c r="O18" s="149" t="s">
        <v>347</v>
      </c>
      <c r="P18" s="149" t="s">
        <v>347</v>
      </c>
      <c r="Q18" s="149" t="s">
        <v>347</v>
      </c>
      <c r="R18" s="149" t="s">
        <v>347</v>
      </c>
      <c r="S18" s="149" t="s">
        <v>347</v>
      </c>
      <c r="T18" s="149" t="s">
        <v>347</v>
      </c>
      <c r="U18" s="149" t="s">
        <v>347</v>
      </c>
      <c r="V18" s="149" t="s">
        <v>347</v>
      </c>
      <c r="W18" s="149" t="s">
        <v>347</v>
      </c>
      <c r="X18" s="149" t="s">
        <v>347</v>
      </c>
      <c r="Y18" s="149" t="s">
        <v>347</v>
      </c>
      <c r="Z18" s="149" t="s">
        <v>347</v>
      </c>
      <c r="AA18" s="149" t="s">
        <v>347</v>
      </c>
      <c r="AB18" s="149" t="s">
        <v>347</v>
      </c>
      <c r="AC18" s="149" t="s">
        <v>347</v>
      </c>
      <c r="AD18" s="149" t="s">
        <v>347</v>
      </c>
      <c r="AE18" s="149" t="s">
        <v>347</v>
      </c>
      <c r="AF18" s="149" t="s">
        <v>347</v>
      </c>
      <c r="AG18" s="149" t="s">
        <v>347</v>
      </c>
      <c r="AH18" s="149" t="s">
        <v>347</v>
      </c>
      <c r="AI18" s="149" t="s">
        <v>347</v>
      </c>
      <c r="AJ18" s="149" t="s">
        <v>347</v>
      </c>
      <c r="AK18" s="149" t="s">
        <v>347</v>
      </c>
      <c r="AL18" s="149" t="s">
        <v>347</v>
      </c>
    </row>
    <row r="19" spans="3:38" x14ac:dyDescent="0.2">
      <c r="C19" s="120"/>
    </row>
    <row r="20" spans="3:38" x14ac:dyDescent="0.2">
      <c r="C20" s="120"/>
    </row>
    <row r="21" spans="3:38" x14ac:dyDescent="0.2">
      <c r="C21" s="120"/>
    </row>
  </sheetData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0CB5D6-B209-4CA0-914E-41E9BC87D271}">
  <dimension ref="B2:AK7"/>
  <sheetViews>
    <sheetView workbookViewId="0">
      <selection activeCell="F20" sqref="F20"/>
    </sheetView>
  </sheetViews>
  <sheetFormatPr defaultRowHeight="12.75" x14ac:dyDescent="0.2"/>
  <cols>
    <col min="3" max="19" width="4.140625" bestFit="1" customWidth="1"/>
    <col min="20" max="35" width="3.7109375" bestFit="1" customWidth="1"/>
    <col min="36" max="37" width="3.85546875" bestFit="1" customWidth="1"/>
  </cols>
  <sheetData>
    <row r="2" spans="2:37" x14ac:dyDescent="0.2">
      <c r="B2" s="65" t="s">
        <v>271</v>
      </c>
    </row>
    <row r="3" spans="2:37" ht="13.5" thickBot="1" x14ac:dyDescent="0.25"/>
    <row r="4" spans="2:37" ht="13.5" thickBot="1" x14ac:dyDescent="0.25">
      <c r="B4" s="113" t="s">
        <v>213</v>
      </c>
      <c r="C4" s="48">
        <v>1990</v>
      </c>
      <c r="D4" s="48">
        <v>1991</v>
      </c>
      <c r="E4" s="48">
        <v>1992</v>
      </c>
      <c r="F4" s="48">
        <v>1993</v>
      </c>
      <c r="G4" s="48">
        <v>1994</v>
      </c>
      <c r="H4" s="48">
        <v>1995</v>
      </c>
      <c r="I4" s="48">
        <v>1996</v>
      </c>
      <c r="J4" s="48">
        <v>1997</v>
      </c>
      <c r="K4" s="48">
        <v>1998</v>
      </c>
      <c r="L4" s="48">
        <v>1999</v>
      </c>
      <c r="M4" s="48">
        <v>2000</v>
      </c>
      <c r="N4" s="48">
        <v>2001</v>
      </c>
      <c r="O4" s="48">
        <v>2002</v>
      </c>
      <c r="P4" s="48">
        <v>2003</v>
      </c>
      <c r="Q4" s="48">
        <v>2004</v>
      </c>
      <c r="R4" s="48">
        <v>2005</v>
      </c>
      <c r="S4" s="48">
        <v>2006</v>
      </c>
      <c r="T4" s="48">
        <v>2007</v>
      </c>
      <c r="U4" s="48">
        <v>2008</v>
      </c>
      <c r="V4" s="48">
        <v>2009</v>
      </c>
      <c r="W4" s="48">
        <v>2010</v>
      </c>
      <c r="X4" s="48">
        <v>2011</v>
      </c>
      <c r="Y4" s="48">
        <v>2012</v>
      </c>
      <c r="Z4" s="48">
        <v>2013</v>
      </c>
      <c r="AA4" s="48">
        <v>2014</v>
      </c>
      <c r="AB4" s="48">
        <v>2015</v>
      </c>
      <c r="AC4" s="48">
        <v>2016</v>
      </c>
      <c r="AD4" s="48">
        <v>2017</v>
      </c>
      <c r="AE4" s="48">
        <v>2018</v>
      </c>
      <c r="AF4" s="48">
        <v>2019</v>
      </c>
      <c r="AG4" s="48">
        <v>2020</v>
      </c>
      <c r="AH4" s="48">
        <v>2021</v>
      </c>
      <c r="AI4" s="48">
        <v>2022</v>
      </c>
      <c r="AJ4" s="48">
        <v>2023</v>
      </c>
      <c r="AK4" s="48">
        <v>2024</v>
      </c>
    </row>
    <row r="5" spans="2:37" ht="13.5" thickBot="1" x14ac:dyDescent="0.25">
      <c r="B5" s="114" t="s">
        <v>263</v>
      </c>
      <c r="C5" s="51">
        <v>2.9177883631222857E-2</v>
      </c>
      <c r="D5" s="51">
        <v>2.9177883631222857E-2</v>
      </c>
      <c r="E5" s="51">
        <v>2.9177883631222857E-2</v>
      </c>
      <c r="F5" s="51">
        <v>2.9177883631222857E-2</v>
      </c>
      <c r="G5" s="51">
        <v>2.9177883631222857E-2</v>
      </c>
      <c r="H5" s="51">
        <v>2.9177883631222857E-2</v>
      </c>
      <c r="I5" s="51">
        <v>2.9177883631222857E-2</v>
      </c>
      <c r="J5" s="51">
        <v>2.9177883631222857E-2</v>
      </c>
      <c r="K5" s="51">
        <v>2.9177883631222857E-2</v>
      </c>
      <c r="L5" s="51">
        <v>2.9177883631222857E-2</v>
      </c>
      <c r="M5" s="51">
        <v>2.9177883631222857E-2</v>
      </c>
      <c r="N5" s="51">
        <v>2.9177883631222857E-2</v>
      </c>
      <c r="O5" s="51">
        <v>4.2622594716198094E-2</v>
      </c>
      <c r="P5" s="51">
        <v>1.8760616354389206E-2</v>
      </c>
      <c r="Q5" s="51">
        <v>2.6150439823081271E-2</v>
      </c>
      <c r="R5" s="51">
        <v>1.0921682323922438E-2</v>
      </c>
      <c r="S5" s="51">
        <v>1.0921682323922438E-2</v>
      </c>
      <c r="T5" s="51" t="s">
        <v>147</v>
      </c>
      <c r="U5" s="51" t="s">
        <v>147</v>
      </c>
      <c r="V5" s="51" t="s">
        <v>147</v>
      </c>
      <c r="W5" s="51" t="s">
        <v>147</v>
      </c>
      <c r="X5" s="51" t="s">
        <v>147</v>
      </c>
      <c r="Y5" s="51" t="s">
        <v>147</v>
      </c>
      <c r="Z5" s="51" t="s">
        <v>147</v>
      </c>
      <c r="AA5" s="51" t="s">
        <v>147</v>
      </c>
      <c r="AB5" s="51" t="s">
        <v>147</v>
      </c>
      <c r="AC5" s="51" t="s">
        <v>147</v>
      </c>
      <c r="AD5" s="51" t="s">
        <v>147</v>
      </c>
      <c r="AE5" s="51" t="s">
        <v>147</v>
      </c>
      <c r="AF5" s="51" t="s">
        <v>147</v>
      </c>
      <c r="AG5" s="51" t="s">
        <v>147</v>
      </c>
      <c r="AH5" s="51" t="s">
        <v>147</v>
      </c>
      <c r="AI5" s="51" t="s">
        <v>147</v>
      </c>
      <c r="AJ5" s="51" t="s">
        <v>147</v>
      </c>
      <c r="AK5" s="51" t="s">
        <v>147</v>
      </c>
    </row>
    <row r="7" spans="2:37" x14ac:dyDescent="0.2">
      <c r="B7" s="66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E702E3-53D4-44C4-988D-58DD95712281}">
  <dimension ref="B3:AL10"/>
  <sheetViews>
    <sheetView topLeftCell="B1" workbookViewId="0">
      <selection activeCell="AF16" sqref="AF16"/>
    </sheetView>
  </sheetViews>
  <sheetFormatPr defaultRowHeight="13.5" x14ac:dyDescent="0.25"/>
  <cols>
    <col min="3" max="3" width="11" customWidth="1"/>
    <col min="4" max="16" width="4.140625" bestFit="1" customWidth="1"/>
    <col min="17" max="18" width="4.140625" style="21" bestFit="1" customWidth="1"/>
    <col min="19" max="22" width="4.140625" bestFit="1" customWidth="1"/>
    <col min="23" max="36" width="3.7109375" bestFit="1" customWidth="1"/>
    <col min="37" max="37" width="3.85546875" bestFit="1" customWidth="1"/>
    <col min="38" max="38" width="4.5703125" customWidth="1"/>
  </cols>
  <sheetData>
    <row r="3" spans="2:38" x14ac:dyDescent="0.25">
      <c r="B3" s="18"/>
      <c r="C3" s="18" t="s">
        <v>272</v>
      </c>
      <c r="D3" s="18"/>
      <c r="E3" s="18"/>
    </row>
    <row r="4" spans="2:38" ht="14.25" thickBot="1" x14ac:dyDescent="0.3">
      <c r="B4" s="58"/>
      <c r="C4" s="58"/>
      <c r="D4" s="58"/>
      <c r="E4" s="58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60"/>
      <c r="R4" s="60"/>
      <c r="S4" s="59"/>
      <c r="T4" s="59"/>
      <c r="U4" s="59"/>
      <c r="V4" s="59"/>
      <c r="W4" s="59"/>
      <c r="X4" s="59"/>
      <c r="Y4" s="59"/>
    </row>
    <row r="5" spans="2:38" thickBot="1" x14ac:dyDescent="0.25">
      <c r="C5" s="67" t="s">
        <v>273</v>
      </c>
      <c r="D5" s="67">
        <v>1990</v>
      </c>
      <c r="E5" s="67">
        <v>1991</v>
      </c>
      <c r="F5" s="67">
        <v>1992</v>
      </c>
      <c r="G5" s="67">
        <v>1993</v>
      </c>
      <c r="H5" s="67">
        <v>1994</v>
      </c>
      <c r="I5" s="67">
        <v>1995</v>
      </c>
      <c r="J5" s="67">
        <v>1996</v>
      </c>
      <c r="K5" s="67">
        <v>1997</v>
      </c>
      <c r="L5" s="67">
        <v>1998</v>
      </c>
      <c r="M5" s="67">
        <v>1999</v>
      </c>
      <c r="N5" s="67">
        <v>2000</v>
      </c>
      <c r="O5" s="67">
        <v>2001</v>
      </c>
      <c r="P5" s="67">
        <v>2002</v>
      </c>
      <c r="Q5" s="67">
        <v>2003</v>
      </c>
      <c r="R5" s="67">
        <v>2004</v>
      </c>
      <c r="S5" s="67">
        <v>2005</v>
      </c>
      <c r="T5" s="67">
        <v>2006</v>
      </c>
      <c r="U5" s="67">
        <v>2007</v>
      </c>
      <c r="V5" s="67">
        <v>2008</v>
      </c>
      <c r="W5" s="67">
        <v>2009</v>
      </c>
      <c r="X5" s="67">
        <v>2010</v>
      </c>
      <c r="Y5" s="67">
        <v>2011</v>
      </c>
      <c r="Z5" s="67">
        <v>2012</v>
      </c>
      <c r="AA5" s="67">
        <v>2013</v>
      </c>
      <c r="AB5" s="67">
        <v>2014</v>
      </c>
      <c r="AC5" s="67">
        <v>2015</v>
      </c>
      <c r="AD5" s="67">
        <v>2016</v>
      </c>
      <c r="AE5" s="67">
        <v>2017</v>
      </c>
      <c r="AF5" s="67">
        <v>2018</v>
      </c>
      <c r="AG5" s="67">
        <v>2019</v>
      </c>
      <c r="AH5" s="67">
        <v>2020</v>
      </c>
      <c r="AI5" s="67">
        <v>2021</v>
      </c>
      <c r="AJ5" s="67">
        <v>2022</v>
      </c>
      <c r="AK5" s="67">
        <v>2023</v>
      </c>
      <c r="AL5" s="67">
        <v>2024</v>
      </c>
    </row>
    <row r="6" spans="2:38" ht="14.25" thickBot="1" x14ac:dyDescent="0.3">
      <c r="B6" s="60"/>
      <c r="C6" s="64" t="s">
        <v>274</v>
      </c>
      <c r="D6" s="68">
        <v>7.8453276047260996</v>
      </c>
      <c r="E6" s="68">
        <v>7.8453276047260996</v>
      </c>
      <c r="F6" s="68">
        <v>7.8453276047260996</v>
      </c>
      <c r="G6" s="68">
        <v>7.8453276047260996</v>
      </c>
      <c r="H6" s="68">
        <v>7.8453276047260996</v>
      </c>
      <c r="I6" s="68">
        <v>7.8453276047260996</v>
      </c>
      <c r="J6" s="68">
        <v>7.8453276047260996</v>
      </c>
      <c r="K6" s="68">
        <v>7.8453276047260996</v>
      </c>
      <c r="L6" s="68">
        <v>7.8453276047260996</v>
      </c>
      <c r="M6" s="68">
        <v>7.8453276047260996</v>
      </c>
      <c r="N6" s="68">
        <v>7.8453276047260996</v>
      </c>
      <c r="O6" s="68">
        <v>7.8453276047260996</v>
      </c>
      <c r="P6" s="68">
        <v>1.7999999999999999E-2</v>
      </c>
      <c r="Q6" s="68">
        <v>8.0000000000000002E-3</v>
      </c>
      <c r="R6" s="68">
        <v>1.2999999999999999E-2</v>
      </c>
      <c r="S6" s="68">
        <v>5.5999999999999999E-3</v>
      </c>
      <c r="T6" s="68">
        <v>2.4500000000000001E-2</v>
      </c>
      <c r="U6" s="68">
        <v>3.3500000000000002E-2</v>
      </c>
      <c r="V6" s="68">
        <v>0.03</v>
      </c>
      <c r="W6" s="68" t="s">
        <v>147</v>
      </c>
      <c r="X6" s="68" t="s">
        <v>147</v>
      </c>
      <c r="Y6" s="68" t="s">
        <v>147</v>
      </c>
      <c r="Z6" s="68" t="s">
        <v>147</v>
      </c>
      <c r="AA6" s="68" t="s">
        <v>147</v>
      </c>
      <c r="AB6" s="68" t="s">
        <v>147</v>
      </c>
      <c r="AC6" s="68" t="s">
        <v>147</v>
      </c>
      <c r="AD6" s="68" t="s">
        <v>147</v>
      </c>
      <c r="AE6" s="68" t="s">
        <v>147</v>
      </c>
      <c r="AF6" s="68" t="s">
        <v>147</v>
      </c>
      <c r="AG6" s="68" t="s">
        <v>147</v>
      </c>
      <c r="AH6" s="68" t="s">
        <v>147</v>
      </c>
      <c r="AI6" s="68" t="s">
        <v>147</v>
      </c>
      <c r="AJ6" s="68" t="s">
        <v>147</v>
      </c>
      <c r="AK6" s="68" t="s">
        <v>147</v>
      </c>
      <c r="AL6" s="68" t="s">
        <v>147</v>
      </c>
    </row>
    <row r="7" spans="2:38" x14ac:dyDescent="0.25">
      <c r="P7" s="21"/>
      <c r="Q7"/>
      <c r="R7"/>
    </row>
    <row r="8" spans="2:38" x14ac:dyDescent="0.25">
      <c r="P8" s="21"/>
      <c r="Q8"/>
      <c r="R8"/>
    </row>
    <row r="9" spans="2:38" x14ac:dyDescent="0.25">
      <c r="P9" s="21"/>
      <c r="Q9"/>
      <c r="R9"/>
    </row>
    <row r="10" spans="2:38" x14ac:dyDescent="0.25">
      <c r="P10" s="21"/>
      <c r="Q10"/>
      <c r="R10"/>
    </row>
  </sheetData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87EEC9-8499-4609-BBA0-1678B6D6AD91}">
  <dimension ref="A3:AM13"/>
  <sheetViews>
    <sheetView workbookViewId="0">
      <selection activeCell="AH17" sqref="AH17"/>
    </sheetView>
  </sheetViews>
  <sheetFormatPr defaultRowHeight="13.5" x14ac:dyDescent="0.25"/>
  <cols>
    <col min="3" max="3" width="11" customWidth="1"/>
    <col min="4" max="4" width="5.7109375" bestFit="1" customWidth="1"/>
    <col min="5" max="12" width="5.28515625" customWidth="1"/>
    <col min="13" max="13" width="5.28515625" style="21" customWidth="1"/>
    <col min="14" max="19" width="5.28515625" customWidth="1"/>
    <col min="20" max="22" width="4.28515625" bestFit="1" customWidth="1"/>
    <col min="23" max="24" width="3.85546875" bestFit="1" customWidth="1"/>
    <col min="25" max="37" width="4.28515625" bestFit="1" customWidth="1"/>
    <col min="38" max="38" width="4.7109375" customWidth="1"/>
    <col min="39" max="39" width="3.85546875" bestFit="1" customWidth="1"/>
  </cols>
  <sheetData>
    <row r="3" spans="1:39" x14ac:dyDescent="0.25">
      <c r="B3" s="18"/>
      <c r="C3" s="18" t="s">
        <v>275</v>
      </c>
      <c r="D3" s="18"/>
      <c r="E3" s="18"/>
    </row>
    <row r="4" spans="1:39" x14ac:dyDescent="0.25">
      <c r="B4" s="58"/>
      <c r="C4" s="58"/>
      <c r="D4" s="58"/>
      <c r="E4" s="58"/>
      <c r="F4" s="59"/>
      <c r="G4" s="59"/>
      <c r="H4" s="59"/>
      <c r="I4" s="59"/>
      <c r="J4" s="59"/>
      <c r="K4" s="59"/>
      <c r="L4" s="59"/>
      <c r="M4" s="60"/>
      <c r="N4" s="59"/>
      <c r="O4" s="59"/>
      <c r="P4" s="59"/>
    </row>
    <row r="5" spans="1:39" ht="12.75" x14ac:dyDescent="0.2">
      <c r="B5" s="58"/>
      <c r="C5" s="61" t="s">
        <v>7</v>
      </c>
      <c r="D5" s="61" t="s">
        <v>276</v>
      </c>
      <c r="E5" s="61">
        <v>1990</v>
      </c>
      <c r="F5" s="61">
        <v>1991</v>
      </c>
      <c r="G5" s="61">
        <v>1992</v>
      </c>
      <c r="H5" s="61">
        <v>1993</v>
      </c>
      <c r="I5" s="61">
        <v>1994</v>
      </c>
      <c r="J5" s="61">
        <v>1995</v>
      </c>
      <c r="K5" s="61">
        <v>1996</v>
      </c>
      <c r="L5" s="61">
        <v>1997</v>
      </c>
      <c r="M5" s="61">
        <v>1998</v>
      </c>
      <c r="N5" s="61">
        <v>1999</v>
      </c>
      <c r="O5" s="61">
        <v>2000</v>
      </c>
      <c r="P5" s="61">
        <v>2001</v>
      </c>
      <c r="Q5" s="61">
        <v>2002</v>
      </c>
      <c r="R5" s="61">
        <v>2003</v>
      </c>
      <c r="S5" s="61">
        <v>2004</v>
      </c>
      <c r="T5" s="61">
        <v>2005</v>
      </c>
      <c r="U5" s="61">
        <v>2006</v>
      </c>
      <c r="V5" s="61">
        <v>2007</v>
      </c>
      <c r="W5" s="61">
        <v>2008</v>
      </c>
      <c r="X5" s="61">
        <v>2009</v>
      </c>
      <c r="Y5" s="61">
        <v>2010</v>
      </c>
      <c r="Z5" s="61">
        <v>2011</v>
      </c>
      <c r="AA5" s="61">
        <v>2012</v>
      </c>
      <c r="AB5" s="61">
        <v>2013</v>
      </c>
      <c r="AC5" s="61">
        <v>2014</v>
      </c>
      <c r="AD5" s="61">
        <v>2015</v>
      </c>
      <c r="AE5" s="61">
        <v>2016</v>
      </c>
      <c r="AF5" s="61">
        <v>2017</v>
      </c>
      <c r="AG5" s="61">
        <v>2018</v>
      </c>
      <c r="AH5" s="61">
        <v>2019</v>
      </c>
      <c r="AI5" s="61">
        <v>2020</v>
      </c>
      <c r="AJ5" s="61">
        <v>2021</v>
      </c>
      <c r="AK5" s="61">
        <v>2022</v>
      </c>
      <c r="AL5" s="61">
        <v>2023</v>
      </c>
      <c r="AM5" s="61">
        <v>2024</v>
      </c>
    </row>
    <row r="6" spans="1:39" x14ac:dyDescent="0.25">
      <c r="A6" s="1"/>
      <c r="B6" s="60"/>
      <c r="C6" s="62" t="s">
        <v>222</v>
      </c>
      <c r="D6" s="69" t="s">
        <v>198</v>
      </c>
      <c r="E6" s="70">
        <v>0.02</v>
      </c>
      <c r="F6" s="70">
        <v>0.02</v>
      </c>
      <c r="G6" s="70">
        <v>0.02</v>
      </c>
      <c r="H6" s="70">
        <v>0.02</v>
      </c>
      <c r="I6" s="70">
        <v>0.02</v>
      </c>
      <c r="J6" s="70">
        <v>0.02</v>
      </c>
      <c r="K6" s="70">
        <v>0.02</v>
      </c>
      <c r="L6" s="70">
        <v>0.02</v>
      </c>
      <c r="M6" s="70">
        <v>0.02</v>
      </c>
      <c r="N6" s="70">
        <v>0.02</v>
      </c>
      <c r="O6" s="70">
        <v>0.02</v>
      </c>
      <c r="P6" s="70">
        <v>0.02</v>
      </c>
      <c r="Q6" s="70">
        <v>0.02</v>
      </c>
      <c r="R6" s="70">
        <v>0.02</v>
      </c>
      <c r="S6" s="70">
        <v>0.02</v>
      </c>
      <c r="T6" s="70">
        <v>0.02</v>
      </c>
      <c r="U6" s="70">
        <v>0.02</v>
      </c>
      <c r="V6" s="70">
        <v>0.02</v>
      </c>
      <c r="W6" s="70">
        <v>0.02</v>
      </c>
      <c r="X6" s="70">
        <v>0.02</v>
      </c>
      <c r="Y6" s="70">
        <v>0</v>
      </c>
      <c r="Z6" s="70">
        <v>0.2</v>
      </c>
      <c r="AA6" s="70">
        <v>0.2</v>
      </c>
      <c r="AB6" s="70">
        <v>0.2</v>
      </c>
      <c r="AC6" s="70">
        <v>0.2</v>
      </c>
      <c r="AD6" s="70">
        <v>0.1</v>
      </c>
      <c r="AE6" s="70">
        <v>0</v>
      </c>
      <c r="AF6" s="70">
        <v>0.1</v>
      </c>
      <c r="AG6" s="70">
        <v>0.1</v>
      </c>
      <c r="AH6" s="70">
        <v>0.1</v>
      </c>
      <c r="AI6" s="70">
        <v>0.12840000000000001</v>
      </c>
      <c r="AJ6" s="70">
        <v>0.10474</v>
      </c>
      <c r="AK6" s="70">
        <v>0.14000000000000001</v>
      </c>
      <c r="AL6" s="70">
        <v>0.14000000000000001</v>
      </c>
      <c r="AM6" s="70">
        <v>0.14000000000000001</v>
      </c>
    </row>
    <row r="7" spans="1:39" x14ac:dyDescent="0.25">
      <c r="A7" s="1"/>
      <c r="B7" s="60"/>
      <c r="C7" s="62" t="s">
        <v>223</v>
      </c>
      <c r="D7" s="69" t="s">
        <v>198</v>
      </c>
      <c r="E7" s="71">
        <v>15</v>
      </c>
      <c r="F7" s="71">
        <v>15</v>
      </c>
      <c r="G7" s="71">
        <v>15</v>
      </c>
      <c r="H7" s="71">
        <v>211</v>
      </c>
      <c r="I7" s="71">
        <v>211</v>
      </c>
      <c r="J7" s="71">
        <v>211</v>
      </c>
      <c r="K7" s="71">
        <v>211</v>
      </c>
      <c r="L7" s="71">
        <v>211</v>
      </c>
      <c r="M7" s="71">
        <v>211</v>
      </c>
      <c r="N7" s="71">
        <v>211</v>
      </c>
      <c r="O7" s="71">
        <v>211</v>
      </c>
      <c r="P7" s="71">
        <v>211</v>
      </c>
      <c r="Q7" s="71">
        <v>290</v>
      </c>
      <c r="R7" s="71">
        <v>185</v>
      </c>
      <c r="S7" s="71">
        <v>157.19999999999999</v>
      </c>
      <c r="T7" s="71">
        <v>256.32800000000003</v>
      </c>
      <c r="U7" s="71">
        <v>194.488</v>
      </c>
      <c r="V7" s="71">
        <v>0.08</v>
      </c>
      <c r="W7" s="71">
        <v>5.8319999999999997E-2</v>
      </c>
      <c r="X7" s="71">
        <v>7.1999999999999995E-2</v>
      </c>
      <c r="Y7" s="63" t="s">
        <v>147</v>
      </c>
      <c r="Z7" s="63" t="s">
        <v>147</v>
      </c>
      <c r="AA7" s="63" t="s">
        <v>147</v>
      </c>
      <c r="AB7" s="63" t="s">
        <v>147</v>
      </c>
      <c r="AC7" s="63" t="s">
        <v>147</v>
      </c>
      <c r="AD7" s="63" t="s">
        <v>147</v>
      </c>
      <c r="AE7" s="63" t="s">
        <v>147</v>
      </c>
      <c r="AF7" s="63" t="s">
        <v>147</v>
      </c>
      <c r="AG7" s="63" t="s">
        <v>147</v>
      </c>
      <c r="AH7" s="63" t="s">
        <v>147</v>
      </c>
      <c r="AI7" s="63" t="s">
        <v>147</v>
      </c>
      <c r="AJ7" s="63" t="s">
        <v>147</v>
      </c>
      <c r="AK7" s="63" t="s">
        <v>147</v>
      </c>
      <c r="AL7" s="63" t="s">
        <v>147</v>
      </c>
      <c r="AM7" s="63" t="s">
        <v>147</v>
      </c>
    </row>
    <row r="8" spans="1:39" x14ac:dyDescent="0.25">
      <c r="A8" s="1"/>
      <c r="B8" s="60"/>
      <c r="C8" s="62" t="s">
        <v>224</v>
      </c>
      <c r="D8" s="69" t="s">
        <v>198</v>
      </c>
      <c r="E8" s="70">
        <v>3.1840000000000002</v>
      </c>
      <c r="F8" s="70">
        <v>3.1840000000000002</v>
      </c>
      <c r="G8" s="70">
        <v>3.1840000000000002</v>
      </c>
      <c r="H8" s="70">
        <v>3.1840000000000002</v>
      </c>
      <c r="I8" s="70">
        <v>3.1840000000000002</v>
      </c>
      <c r="J8" s="70">
        <v>3.1840000000000002</v>
      </c>
      <c r="K8" s="70">
        <v>3.1840000000000002</v>
      </c>
      <c r="L8" s="70">
        <v>3.1840000000000002</v>
      </c>
      <c r="M8" s="70">
        <v>3.1840000000000002</v>
      </c>
      <c r="N8" s="70">
        <v>3.1840000000000002</v>
      </c>
      <c r="O8" s="70">
        <v>3.1840000000000002</v>
      </c>
      <c r="P8" s="70">
        <v>3.1840000000000002</v>
      </c>
      <c r="Q8" s="70">
        <v>3.1840000000000002</v>
      </c>
      <c r="R8" s="70">
        <v>3.04</v>
      </c>
      <c r="S8" s="70">
        <v>3.33</v>
      </c>
      <c r="T8" s="70">
        <v>22.271999999999998</v>
      </c>
      <c r="U8" s="70">
        <v>7.9220000000000006</v>
      </c>
      <c r="V8" s="70">
        <v>25.509999999999998</v>
      </c>
      <c r="W8" s="70">
        <v>0.6129</v>
      </c>
      <c r="X8" s="70" t="s">
        <v>147</v>
      </c>
      <c r="Y8" s="70" t="s">
        <v>147</v>
      </c>
      <c r="Z8" s="70" t="s">
        <v>147</v>
      </c>
      <c r="AA8" s="70" t="s">
        <v>147</v>
      </c>
      <c r="AB8" s="70" t="s">
        <v>147</v>
      </c>
      <c r="AC8" s="70" t="s">
        <v>147</v>
      </c>
      <c r="AD8" s="70" t="s">
        <v>147</v>
      </c>
      <c r="AE8" s="70" t="s">
        <v>147</v>
      </c>
      <c r="AF8" s="70" t="s">
        <v>147</v>
      </c>
      <c r="AG8" s="70" t="s">
        <v>147</v>
      </c>
      <c r="AH8" s="70" t="s">
        <v>147</v>
      </c>
      <c r="AI8" s="70" t="s">
        <v>147</v>
      </c>
      <c r="AJ8" s="70" t="s">
        <v>147</v>
      </c>
      <c r="AK8" s="70" t="s">
        <v>147</v>
      </c>
      <c r="AL8" s="70" t="s">
        <v>147</v>
      </c>
      <c r="AM8" s="70" t="s">
        <v>147</v>
      </c>
    </row>
    <row r="9" spans="1:39" x14ac:dyDescent="0.25">
      <c r="A9" s="1"/>
      <c r="B9" s="60"/>
      <c r="C9" s="62" t="s">
        <v>274</v>
      </c>
      <c r="D9" s="69" t="s">
        <v>198</v>
      </c>
      <c r="E9" s="70">
        <v>0.154672395273899</v>
      </c>
      <c r="F9" s="70">
        <v>0.154672395273899</v>
      </c>
      <c r="G9" s="70">
        <v>0.154672395273899</v>
      </c>
      <c r="H9" s="70">
        <v>0.154672395273899</v>
      </c>
      <c r="I9" s="70">
        <v>0.154672395273899</v>
      </c>
      <c r="J9" s="70">
        <v>0.154672395273899</v>
      </c>
      <c r="K9" s="70">
        <v>0.154672395273899</v>
      </c>
      <c r="L9" s="70">
        <v>0.154672395273899</v>
      </c>
      <c r="M9" s="70">
        <v>0.154672395273899</v>
      </c>
      <c r="N9" s="70">
        <v>0.154672395273899</v>
      </c>
      <c r="O9" s="70">
        <v>0.154672395273899</v>
      </c>
      <c r="P9" s="70">
        <v>0.154672395273899</v>
      </c>
      <c r="Q9" s="70">
        <v>0.91300000000000003</v>
      </c>
      <c r="R9" s="70">
        <v>4.97</v>
      </c>
      <c r="S9" s="70">
        <v>18.28</v>
      </c>
      <c r="T9" s="70">
        <v>9.8499999999999979</v>
      </c>
      <c r="U9" s="70">
        <v>0.46</v>
      </c>
      <c r="V9" s="70">
        <v>3.746</v>
      </c>
      <c r="W9" s="70">
        <v>3.1059000000000001</v>
      </c>
      <c r="X9" s="70">
        <v>2.18E-2</v>
      </c>
      <c r="Y9" s="70" t="s">
        <v>147</v>
      </c>
      <c r="Z9" s="70">
        <v>0.30000000000000004</v>
      </c>
      <c r="AA9" s="70">
        <v>0.30000000000000004</v>
      </c>
      <c r="AB9" s="70">
        <v>0.4</v>
      </c>
      <c r="AC9" s="70">
        <v>0.41000000000000003</v>
      </c>
      <c r="AD9" s="70">
        <v>0.30000000000000004</v>
      </c>
      <c r="AE9" s="70">
        <v>0.2</v>
      </c>
      <c r="AF9" s="70">
        <v>0.30000000000000004</v>
      </c>
      <c r="AG9" s="70">
        <v>0.17</v>
      </c>
      <c r="AH9" s="70">
        <v>0.30000000000000004</v>
      </c>
      <c r="AI9" s="70">
        <v>0.48399999999999999</v>
      </c>
      <c r="AJ9" s="70">
        <v>0.30000000000000004</v>
      </c>
      <c r="AK9" s="70">
        <v>0.30000000000000004</v>
      </c>
      <c r="AL9" s="70">
        <v>0.72199999999999998</v>
      </c>
      <c r="AM9" s="70">
        <v>1.3440000000000003</v>
      </c>
    </row>
    <row r="10" spans="1:39" x14ac:dyDescent="0.25">
      <c r="B10" s="60"/>
      <c r="C10" s="62" t="s">
        <v>227</v>
      </c>
      <c r="D10" s="69" t="s">
        <v>198</v>
      </c>
      <c r="E10" s="70">
        <v>82</v>
      </c>
      <c r="F10" s="70">
        <v>82</v>
      </c>
      <c r="G10" s="70">
        <v>82</v>
      </c>
      <c r="H10" s="70">
        <v>82</v>
      </c>
      <c r="I10" s="70">
        <v>82</v>
      </c>
      <c r="J10" s="70">
        <v>82</v>
      </c>
      <c r="K10" s="70">
        <v>82</v>
      </c>
      <c r="L10" s="70">
        <v>82</v>
      </c>
      <c r="M10" s="70">
        <v>82</v>
      </c>
      <c r="N10" s="70">
        <v>82</v>
      </c>
      <c r="O10" s="70">
        <v>82</v>
      </c>
      <c r="P10" s="70">
        <v>3</v>
      </c>
      <c r="Q10" s="70">
        <v>12.6</v>
      </c>
      <c r="R10" s="70">
        <v>11.63</v>
      </c>
      <c r="S10" s="70">
        <v>10.200000000000001</v>
      </c>
      <c r="T10" s="70">
        <v>4.9740000000000002</v>
      </c>
      <c r="U10" s="70">
        <v>3.984</v>
      </c>
      <c r="V10" s="70">
        <v>40.688000000000002</v>
      </c>
      <c r="W10" s="70">
        <v>0.13059999999999999</v>
      </c>
      <c r="X10" s="70" t="s">
        <v>147</v>
      </c>
      <c r="Y10" s="70" t="s">
        <v>147</v>
      </c>
      <c r="Z10" s="70" t="s">
        <v>147</v>
      </c>
      <c r="AA10" s="70" t="s">
        <v>147</v>
      </c>
      <c r="AB10" s="70" t="s">
        <v>147</v>
      </c>
      <c r="AC10" s="70" t="s">
        <v>147</v>
      </c>
      <c r="AD10" s="70" t="s">
        <v>147</v>
      </c>
      <c r="AE10" s="70" t="s">
        <v>147</v>
      </c>
      <c r="AF10" s="70" t="s">
        <v>147</v>
      </c>
      <c r="AG10" s="70" t="s">
        <v>147</v>
      </c>
      <c r="AH10" s="70" t="s">
        <v>147</v>
      </c>
      <c r="AI10" s="70" t="s">
        <v>147</v>
      </c>
      <c r="AJ10" s="70" t="s">
        <v>147</v>
      </c>
      <c r="AK10" s="70" t="s">
        <v>147</v>
      </c>
      <c r="AL10" s="70" t="s">
        <v>147</v>
      </c>
      <c r="AM10" s="70" t="s">
        <v>147</v>
      </c>
    </row>
    <row r="11" spans="1:39" ht="14.25" thickBot="1" x14ac:dyDescent="0.3">
      <c r="B11" s="60"/>
      <c r="C11" s="64" t="s">
        <v>229</v>
      </c>
      <c r="D11" s="72" t="s">
        <v>198</v>
      </c>
      <c r="E11" s="73">
        <v>233</v>
      </c>
      <c r="F11" s="73">
        <v>233</v>
      </c>
      <c r="G11" s="73">
        <v>233</v>
      </c>
      <c r="H11" s="73">
        <v>233</v>
      </c>
      <c r="I11" s="73">
        <v>233</v>
      </c>
      <c r="J11" s="73">
        <v>233</v>
      </c>
      <c r="K11" s="73">
        <v>233</v>
      </c>
      <c r="L11" s="73">
        <v>233</v>
      </c>
      <c r="M11" s="73">
        <v>233</v>
      </c>
      <c r="N11" s="73">
        <v>233</v>
      </c>
      <c r="O11" s="73">
        <v>233</v>
      </c>
      <c r="P11" s="73">
        <v>229</v>
      </c>
      <c r="Q11" s="73">
        <v>235.9</v>
      </c>
      <c r="R11" s="73">
        <v>7.5</v>
      </c>
      <c r="S11" s="73">
        <v>20.92</v>
      </c>
      <c r="T11" s="73">
        <v>121.28</v>
      </c>
      <c r="U11" s="73">
        <v>172.26400000000001</v>
      </c>
      <c r="V11" s="73">
        <v>103.38000000000001</v>
      </c>
      <c r="W11" s="73">
        <v>18.979999999999997</v>
      </c>
      <c r="X11" s="73">
        <v>4.34</v>
      </c>
      <c r="Y11" s="73">
        <v>3.1</v>
      </c>
      <c r="Z11" s="73">
        <v>0.30000000000000004</v>
      </c>
      <c r="AA11" s="73">
        <v>0.30000000000000004</v>
      </c>
      <c r="AB11" s="73">
        <v>22.35</v>
      </c>
      <c r="AC11" s="73">
        <v>1.5</v>
      </c>
      <c r="AD11" s="73">
        <v>0.30000000000000004</v>
      </c>
      <c r="AE11" s="73">
        <v>0.30000000000000004</v>
      </c>
      <c r="AF11" s="73">
        <v>0.30000000000000004</v>
      </c>
      <c r="AG11" s="73">
        <v>0.21000000000000002</v>
      </c>
      <c r="AH11" s="73">
        <v>0.21000000000000002</v>
      </c>
      <c r="AI11" s="73">
        <v>0.30000000000000004</v>
      </c>
      <c r="AJ11" s="73">
        <v>0.30000000000000004</v>
      </c>
      <c r="AK11" s="73">
        <v>0.30000000000000004</v>
      </c>
      <c r="AL11" s="73">
        <v>0</v>
      </c>
      <c r="AM11" s="73">
        <v>0.30000000000000004</v>
      </c>
    </row>
    <row r="12" spans="1:39" x14ac:dyDescent="0.25">
      <c r="B12" s="59"/>
      <c r="C12" s="59"/>
      <c r="D12" s="59"/>
      <c r="E12" s="59"/>
      <c r="F12" s="59"/>
      <c r="G12" s="59"/>
      <c r="H12" s="59"/>
      <c r="I12" s="59"/>
      <c r="J12" s="59"/>
      <c r="K12" s="59"/>
      <c r="L12" s="59"/>
      <c r="M12" s="60"/>
      <c r="N12" s="59"/>
      <c r="O12" s="59"/>
      <c r="P12" s="59"/>
    </row>
    <row r="13" spans="1:39" x14ac:dyDescent="0.25">
      <c r="L13" s="21"/>
      <c r="M13"/>
    </row>
  </sheetData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DB0420-AB57-4CDD-ACDE-EA666FB5F426}">
  <dimension ref="B4:AK75"/>
  <sheetViews>
    <sheetView topLeftCell="B1" zoomScale="120" zoomScaleNormal="120" workbookViewId="0">
      <selection activeCell="B64" sqref="B64"/>
    </sheetView>
  </sheetViews>
  <sheetFormatPr defaultRowHeight="12.75" x14ac:dyDescent="0.2"/>
  <cols>
    <col min="2" max="2" width="18.5703125" customWidth="1"/>
    <col min="3" max="3" width="6.28515625" customWidth="1"/>
    <col min="4" max="4" width="6.7109375" customWidth="1"/>
    <col min="5" max="10" width="5.28515625" customWidth="1"/>
    <col min="11" max="13" width="6" customWidth="1"/>
    <col min="14" max="15" width="5.28515625" customWidth="1"/>
    <col min="16" max="18" width="5.140625" bestFit="1" customWidth="1"/>
    <col min="19" max="19" width="5.85546875" customWidth="1"/>
    <col min="20" max="21" width="6.28515625" bestFit="1" customWidth="1"/>
    <col min="22" max="35" width="5.140625" bestFit="1" customWidth="1"/>
    <col min="36" max="36" width="6.140625" customWidth="1"/>
    <col min="37" max="37" width="6" customWidth="1"/>
  </cols>
  <sheetData>
    <row r="4" spans="2:37" x14ac:dyDescent="0.2">
      <c r="B4" s="74" t="s">
        <v>277</v>
      </c>
      <c r="C4" s="74"/>
    </row>
    <row r="5" spans="2:37" ht="13.5" thickBot="1" x14ac:dyDescent="0.25"/>
    <row r="6" spans="2:37" ht="13.5" x14ac:dyDescent="0.25">
      <c r="B6" s="75" t="s">
        <v>213</v>
      </c>
      <c r="C6" s="75">
        <v>1990</v>
      </c>
      <c r="D6" s="75">
        <v>1991</v>
      </c>
      <c r="E6" s="75">
        <v>1992</v>
      </c>
      <c r="F6" s="75">
        <v>1993</v>
      </c>
      <c r="G6" s="75">
        <v>1994</v>
      </c>
      <c r="H6" s="75">
        <v>1995</v>
      </c>
      <c r="I6" s="75">
        <v>1996</v>
      </c>
      <c r="J6" s="75">
        <v>1997</v>
      </c>
      <c r="K6" s="75">
        <v>1998</v>
      </c>
      <c r="L6" s="75">
        <v>1999</v>
      </c>
      <c r="M6" s="75">
        <v>2000</v>
      </c>
      <c r="N6" s="75">
        <v>2001</v>
      </c>
      <c r="O6" s="75">
        <v>2002</v>
      </c>
      <c r="P6" s="75">
        <v>2003</v>
      </c>
      <c r="Q6" s="75">
        <v>2004</v>
      </c>
      <c r="R6" s="75">
        <v>2005</v>
      </c>
      <c r="S6" s="75">
        <v>2006</v>
      </c>
      <c r="T6" s="75">
        <v>2007</v>
      </c>
      <c r="U6" s="75">
        <v>2008</v>
      </c>
      <c r="V6" s="75">
        <v>2009</v>
      </c>
      <c r="W6" s="75">
        <v>2010</v>
      </c>
      <c r="X6" s="75">
        <v>2011</v>
      </c>
      <c r="Y6" s="75">
        <v>2012</v>
      </c>
      <c r="Z6" s="75">
        <v>2013</v>
      </c>
      <c r="AA6" s="75">
        <v>2014</v>
      </c>
      <c r="AB6" s="75">
        <v>2015</v>
      </c>
      <c r="AC6" s="75">
        <v>2016</v>
      </c>
      <c r="AD6" s="75">
        <v>2017</v>
      </c>
      <c r="AE6" s="75">
        <v>2018</v>
      </c>
      <c r="AF6" s="75">
        <v>2019</v>
      </c>
      <c r="AG6" s="75">
        <v>2020</v>
      </c>
      <c r="AH6" s="75">
        <v>2021</v>
      </c>
      <c r="AI6" s="75">
        <v>2022</v>
      </c>
      <c r="AJ6" s="75">
        <v>2023</v>
      </c>
      <c r="AK6" s="75">
        <v>2024</v>
      </c>
    </row>
    <row r="7" spans="2:37" ht="14.25" thickBot="1" x14ac:dyDescent="0.3">
      <c r="B7" s="76" t="s">
        <v>237</v>
      </c>
      <c r="C7" s="77">
        <v>7.9266138000000019</v>
      </c>
      <c r="D7" s="77">
        <v>7.9716076999999981</v>
      </c>
      <c r="E7" s="77">
        <v>8.0367245</v>
      </c>
      <c r="F7" s="77">
        <v>8.0810400999999992</v>
      </c>
      <c r="G7" s="77">
        <v>8.1077199000000011</v>
      </c>
      <c r="H7" s="77">
        <v>8.142539300000001</v>
      </c>
      <c r="I7" s="77">
        <v>8.1986120999999983</v>
      </c>
      <c r="J7" s="77">
        <v>8.2849823000000011</v>
      </c>
      <c r="K7" s="77">
        <v>8.372709099999998</v>
      </c>
      <c r="L7" s="77">
        <v>8.4597575999999997</v>
      </c>
      <c r="M7" s="77">
        <v>8.5680595000000004</v>
      </c>
      <c r="N7" s="77">
        <v>8.698519199999998</v>
      </c>
      <c r="O7" s="77">
        <v>8.8567891999999979</v>
      </c>
      <c r="P7" s="77">
        <v>8.9985538999999992</v>
      </c>
      <c r="Q7" s="77">
        <v>9.1461971999999978</v>
      </c>
      <c r="R7" s="77">
        <v>9.3465218000000032</v>
      </c>
      <c r="S7" s="77">
        <v>9.5705868999999986</v>
      </c>
      <c r="T7" s="77">
        <v>9.8936838000000034</v>
      </c>
      <c r="U7" s="77">
        <v>10.140811100000002</v>
      </c>
      <c r="V7" s="77">
        <v>10.250017399999999</v>
      </c>
      <c r="W7" s="77">
        <v>10.298402800000003</v>
      </c>
      <c r="X7" s="77">
        <v>10.343848899999999</v>
      </c>
      <c r="Y7" s="77">
        <v>10.386355699999998</v>
      </c>
      <c r="Z7" s="77">
        <v>10.433836699999997</v>
      </c>
      <c r="AA7" s="77">
        <v>10.503249399999998</v>
      </c>
      <c r="AB7" s="77">
        <v>10.599115800000003</v>
      </c>
      <c r="AC7" s="77">
        <v>10.716235600000001</v>
      </c>
      <c r="AD7" s="77">
        <v>10.877444899999999</v>
      </c>
      <c r="AE7" s="77">
        <v>11.044758899999998</v>
      </c>
      <c r="AF7" s="77">
        <v>11.211168499999999</v>
      </c>
      <c r="AG7" s="77">
        <v>11.372603899999998</v>
      </c>
      <c r="AH7" s="77">
        <v>11.473896699999997</v>
      </c>
      <c r="AI7" s="77">
        <v>11.721024</v>
      </c>
      <c r="AJ7" s="77">
        <v>11.941697600000001</v>
      </c>
      <c r="AK7" s="77">
        <v>12.164858300000002</v>
      </c>
    </row>
    <row r="10" spans="2:37" x14ac:dyDescent="0.2">
      <c r="B10" s="74" t="s">
        <v>278</v>
      </c>
      <c r="C10" s="74"/>
      <c r="O10" s="74"/>
    </row>
    <row r="11" spans="2:37" ht="13.5" thickBot="1" x14ac:dyDescent="0.25">
      <c r="H11" s="78"/>
      <c r="I11" s="78"/>
      <c r="J11" s="78"/>
      <c r="K11" s="78"/>
      <c r="L11" s="78"/>
      <c r="M11" s="78"/>
      <c r="N11" s="78"/>
    </row>
    <row r="12" spans="2:37" ht="14.25" thickBot="1" x14ac:dyDescent="0.3">
      <c r="B12" s="79" t="s">
        <v>213</v>
      </c>
      <c r="C12" s="79">
        <v>1990</v>
      </c>
      <c r="D12" s="79">
        <v>1991</v>
      </c>
      <c r="E12" s="79">
        <v>1992</v>
      </c>
      <c r="F12" s="79">
        <v>1993</v>
      </c>
      <c r="G12" s="79">
        <v>1994</v>
      </c>
      <c r="H12" s="79">
        <v>1995</v>
      </c>
      <c r="I12" s="79">
        <v>1996</v>
      </c>
      <c r="J12" s="79">
        <v>1997</v>
      </c>
      <c r="K12" s="79">
        <v>1998</v>
      </c>
      <c r="L12" s="79">
        <v>1999</v>
      </c>
      <c r="M12" s="79">
        <v>2000</v>
      </c>
      <c r="N12" s="79">
        <v>2001</v>
      </c>
      <c r="O12" s="79">
        <v>2002</v>
      </c>
      <c r="P12" s="79">
        <v>2003</v>
      </c>
      <c r="Q12" s="79">
        <v>2004</v>
      </c>
      <c r="R12" s="79">
        <v>2005</v>
      </c>
      <c r="S12" s="79">
        <v>2006</v>
      </c>
      <c r="T12" s="79">
        <v>2007</v>
      </c>
      <c r="U12" s="79">
        <v>2008</v>
      </c>
      <c r="V12" s="79">
        <v>2009</v>
      </c>
      <c r="W12" s="79">
        <v>2010</v>
      </c>
      <c r="X12" s="79">
        <v>2011</v>
      </c>
      <c r="Y12" s="79">
        <v>2012</v>
      </c>
      <c r="Z12" s="79">
        <v>2013</v>
      </c>
      <c r="AA12" s="79">
        <v>2014</v>
      </c>
      <c r="AB12" s="79">
        <v>2015</v>
      </c>
      <c r="AC12" s="79">
        <v>2016</v>
      </c>
      <c r="AD12" s="79">
        <v>2017</v>
      </c>
      <c r="AE12" s="79">
        <v>2018</v>
      </c>
      <c r="AF12" s="79">
        <v>2019</v>
      </c>
      <c r="AG12" s="79">
        <v>2020</v>
      </c>
      <c r="AH12" s="79">
        <v>2021</v>
      </c>
      <c r="AI12" s="79">
        <v>2022</v>
      </c>
      <c r="AJ12" s="79">
        <v>2023</v>
      </c>
      <c r="AK12" s="79">
        <v>2024</v>
      </c>
    </row>
    <row r="13" spans="2:37" ht="13.5" x14ac:dyDescent="0.25">
      <c r="B13" s="80" t="s">
        <v>279</v>
      </c>
      <c r="C13" s="81">
        <v>0</v>
      </c>
      <c r="D13" s="81">
        <v>0</v>
      </c>
      <c r="E13" s="81">
        <v>0</v>
      </c>
      <c r="F13" s="81">
        <v>2.2000000000000002</v>
      </c>
      <c r="G13" s="81">
        <v>1.9</v>
      </c>
      <c r="H13" s="81">
        <v>1.7</v>
      </c>
      <c r="I13" s="81">
        <v>2.1</v>
      </c>
      <c r="J13" s="81">
        <v>2.4</v>
      </c>
      <c r="K13" s="81">
        <v>2.4</v>
      </c>
      <c r="L13" s="81">
        <v>2.6</v>
      </c>
      <c r="M13" s="81">
        <v>2.9</v>
      </c>
      <c r="N13" s="81">
        <v>3.1</v>
      </c>
      <c r="O13" s="81">
        <v>3.2</v>
      </c>
      <c r="P13" s="81">
        <v>3.3</v>
      </c>
      <c r="Q13" s="81">
        <v>3.4</v>
      </c>
      <c r="R13" s="81">
        <v>3.4</v>
      </c>
      <c r="S13" s="81">
        <v>3.5</v>
      </c>
      <c r="T13" s="81">
        <v>3.3</v>
      </c>
      <c r="U13" s="81">
        <v>2.8</v>
      </c>
      <c r="V13" s="81">
        <v>3.3</v>
      </c>
      <c r="W13" s="81">
        <v>2.2999999999999998</v>
      </c>
      <c r="X13" s="81">
        <v>1.8</v>
      </c>
      <c r="Y13" s="81">
        <v>1.9</v>
      </c>
      <c r="Z13" s="81">
        <v>1.8</v>
      </c>
      <c r="AA13" s="81">
        <v>1.8</v>
      </c>
      <c r="AB13" s="81">
        <v>1.9</v>
      </c>
      <c r="AC13" s="81">
        <v>1.9</v>
      </c>
      <c r="AD13" s="81">
        <v>2.1</v>
      </c>
      <c r="AE13" s="81">
        <v>2.0499999999999998</v>
      </c>
      <c r="AF13" s="81">
        <v>2</v>
      </c>
      <c r="AG13" s="81">
        <v>1.9</v>
      </c>
      <c r="AH13" s="81">
        <v>2</v>
      </c>
      <c r="AI13" s="81">
        <v>2.0499999999999998</v>
      </c>
      <c r="AJ13" s="81">
        <v>2</v>
      </c>
      <c r="AK13" s="81">
        <v>2</v>
      </c>
    </row>
    <row r="14" spans="2:37" ht="13.5" x14ac:dyDescent="0.25">
      <c r="B14" s="82" t="s">
        <v>280</v>
      </c>
      <c r="C14" s="83">
        <v>3.5200000000000002E-2</v>
      </c>
      <c r="D14" s="83">
        <v>3.5200000000000002E-2</v>
      </c>
      <c r="E14" s="83">
        <v>3.5200000000000002E-2</v>
      </c>
      <c r="F14" s="83">
        <v>3.5200000000000002E-2</v>
      </c>
      <c r="G14" s="83">
        <v>3.04E-2</v>
      </c>
      <c r="H14" s="83">
        <v>2.7199999999999998E-2</v>
      </c>
      <c r="I14" s="83">
        <v>3.3599999999999998E-2</v>
      </c>
      <c r="J14" s="83">
        <v>3.8399999999999997E-2</v>
      </c>
      <c r="K14" s="83">
        <v>3.8399999999999997E-2</v>
      </c>
      <c r="L14" s="83">
        <v>4.1599999999999998E-2</v>
      </c>
      <c r="M14" s="83">
        <v>4.6399999999999997E-2</v>
      </c>
      <c r="N14" s="83">
        <v>4.9599999999999998E-2</v>
      </c>
      <c r="O14" s="83">
        <v>5.1200000000000002E-2</v>
      </c>
      <c r="P14" s="83">
        <v>5.28E-2</v>
      </c>
      <c r="Q14" s="83">
        <v>5.4399999999999997E-2</v>
      </c>
      <c r="R14" s="83">
        <v>5.4399999999999997E-2</v>
      </c>
      <c r="S14" s="83">
        <v>5.6000000000000001E-2</v>
      </c>
      <c r="T14" s="83">
        <v>5.28E-2</v>
      </c>
      <c r="U14" s="83">
        <v>4.48E-2</v>
      </c>
      <c r="V14" s="83">
        <v>5.28E-2</v>
      </c>
      <c r="W14" s="83">
        <v>3.6799999999999999E-2</v>
      </c>
      <c r="X14" s="83">
        <v>2.8799999999999999E-2</v>
      </c>
      <c r="Y14" s="83">
        <v>3.04E-2</v>
      </c>
      <c r="Z14" s="83">
        <v>2.8799999999999999E-2</v>
      </c>
      <c r="AA14" s="83">
        <v>2.8799999999999999E-2</v>
      </c>
      <c r="AB14" s="83">
        <v>3.04E-2</v>
      </c>
      <c r="AC14" s="83">
        <v>3.04E-2</v>
      </c>
      <c r="AD14" s="83">
        <v>3.3599999999999998E-2</v>
      </c>
      <c r="AE14" s="83">
        <v>3.2799999999999996E-2</v>
      </c>
      <c r="AF14" s="83">
        <v>3.2000000000000001E-2</v>
      </c>
      <c r="AG14" s="83">
        <v>3.04E-2</v>
      </c>
      <c r="AH14" s="83">
        <v>3.2000000000000001E-2</v>
      </c>
      <c r="AI14" s="83">
        <v>3.2799999999999996E-2</v>
      </c>
      <c r="AJ14" s="83">
        <v>3.2000000000000001E-2</v>
      </c>
      <c r="AK14" s="83">
        <v>3.2000000000000001E-2</v>
      </c>
    </row>
    <row r="15" spans="2:37" ht="13.5" x14ac:dyDescent="0.25">
      <c r="B15" s="82" t="s">
        <v>253</v>
      </c>
      <c r="C15" s="83">
        <v>33</v>
      </c>
      <c r="D15" s="83">
        <v>33</v>
      </c>
      <c r="E15" s="83">
        <v>33</v>
      </c>
      <c r="F15" s="83">
        <v>33</v>
      </c>
      <c r="G15" s="83">
        <v>28.5</v>
      </c>
      <c r="H15" s="83">
        <v>25.5</v>
      </c>
      <c r="I15" s="83">
        <v>31.5</v>
      </c>
      <c r="J15" s="83">
        <v>36</v>
      </c>
      <c r="K15" s="83">
        <v>36</v>
      </c>
      <c r="L15" s="83">
        <v>39</v>
      </c>
      <c r="M15" s="83">
        <v>43.5</v>
      </c>
      <c r="N15" s="83">
        <v>46.5</v>
      </c>
      <c r="O15" s="83">
        <v>48</v>
      </c>
      <c r="P15" s="83">
        <v>49.5</v>
      </c>
      <c r="Q15" s="83">
        <v>51</v>
      </c>
      <c r="R15" s="83">
        <v>51</v>
      </c>
      <c r="S15" s="83">
        <v>52.5</v>
      </c>
      <c r="T15" s="83">
        <v>49.5</v>
      </c>
      <c r="U15" s="83">
        <v>42</v>
      </c>
      <c r="V15" s="83">
        <v>49.5</v>
      </c>
      <c r="W15" s="83">
        <v>34.5</v>
      </c>
      <c r="X15" s="83">
        <v>27</v>
      </c>
      <c r="Y15" s="83">
        <v>28.5</v>
      </c>
      <c r="Z15" s="83">
        <v>27</v>
      </c>
      <c r="AA15" s="83">
        <v>27</v>
      </c>
      <c r="AB15" s="83">
        <v>28.5</v>
      </c>
      <c r="AC15" s="83">
        <v>28.5</v>
      </c>
      <c r="AD15" s="83">
        <v>31.5</v>
      </c>
      <c r="AE15" s="83">
        <v>30.749999999999996</v>
      </c>
      <c r="AF15" s="83">
        <v>30</v>
      </c>
      <c r="AG15" s="83">
        <v>28.5</v>
      </c>
      <c r="AH15" s="83">
        <v>30</v>
      </c>
      <c r="AI15" s="83">
        <v>30.749999999999996</v>
      </c>
      <c r="AJ15" s="83">
        <v>30</v>
      </c>
      <c r="AK15" s="83">
        <v>30</v>
      </c>
    </row>
    <row r="16" spans="2:37" ht="13.5" x14ac:dyDescent="0.25">
      <c r="B16" s="82" t="s">
        <v>281</v>
      </c>
      <c r="C16" s="83">
        <v>4.4000000000000004</v>
      </c>
      <c r="D16" s="83">
        <v>4.4000000000000004</v>
      </c>
      <c r="E16" s="83">
        <v>4.4000000000000004</v>
      </c>
      <c r="F16" s="83">
        <v>4.4000000000000004</v>
      </c>
      <c r="G16" s="83">
        <v>3.8</v>
      </c>
      <c r="H16" s="83">
        <v>3.4</v>
      </c>
      <c r="I16" s="83">
        <v>4.2</v>
      </c>
      <c r="J16" s="83">
        <v>4.8</v>
      </c>
      <c r="K16" s="83">
        <v>4.8</v>
      </c>
      <c r="L16" s="83">
        <v>5.2</v>
      </c>
      <c r="M16" s="83">
        <v>5.8</v>
      </c>
      <c r="N16" s="83">
        <v>6.2</v>
      </c>
      <c r="O16" s="83">
        <v>6.4</v>
      </c>
      <c r="P16" s="83">
        <v>6.6</v>
      </c>
      <c r="Q16" s="83">
        <v>6.8</v>
      </c>
      <c r="R16" s="83">
        <v>6.8</v>
      </c>
      <c r="S16" s="83">
        <v>7</v>
      </c>
      <c r="T16" s="83">
        <v>6.6</v>
      </c>
      <c r="U16" s="83">
        <v>5.6</v>
      </c>
      <c r="V16" s="83">
        <v>6.6</v>
      </c>
      <c r="W16" s="83">
        <v>4.5999999999999996</v>
      </c>
      <c r="X16" s="83">
        <v>3.6</v>
      </c>
      <c r="Y16" s="83">
        <v>3.8</v>
      </c>
      <c r="Z16" s="83">
        <v>3.6</v>
      </c>
      <c r="AA16" s="83">
        <v>3.6</v>
      </c>
      <c r="AB16" s="83">
        <v>3.8</v>
      </c>
      <c r="AC16" s="83">
        <v>3.8</v>
      </c>
      <c r="AD16" s="83">
        <v>4.2</v>
      </c>
      <c r="AE16" s="83">
        <v>4.0999999999999996</v>
      </c>
      <c r="AF16" s="83">
        <v>4</v>
      </c>
      <c r="AG16" s="83">
        <v>3.8</v>
      </c>
      <c r="AH16" s="83">
        <v>4</v>
      </c>
      <c r="AI16" s="83">
        <v>4.0999999999999996</v>
      </c>
      <c r="AJ16" s="83">
        <v>4</v>
      </c>
      <c r="AK16" s="83">
        <v>4</v>
      </c>
    </row>
    <row r="17" spans="2:37" ht="13.5" x14ac:dyDescent="0.25">
      <c r="B17" s="82" t="s">
        <v>282</v>
      </c>
      <c r="C17" s="83">
        <v>0.22</v>
      </c>
      <c r="D17" s="83">
        <v>0.22</v>
      </c>
      <c r="E17" s="83">
        <v>0.22</v>
      </c>
      <c r="F17" s="83">
        <v>0.22</v>
      </c>
      <c r="G17" s="83">
        <v>0.19</v>
      </c>
      <c r="H17" s="83">
        <v>0.17</v>
      </c>
      <c r="I17" s="83">
        <v>0.21</v>
      </c>
      <c r="J17" s="83">
        <v>0.24</v>
      </c>
      <c r="K17" s="83">
        <v>0.24</v>
      </c>
      <c r="L17" s="83">
        <v>0.26</v>
      </c>
      <c r="M17" s="83">
        <v>0.28999999999999998</v>
      </c>
      <c r="N17" s="83">
        <v>0.31</v>
      </c>
      <c r="O17" s="83">
        <v>0.32</v>
      </c>
      <c r="P17" s="83">
        <v>0.33</v>
      </c>
      <c r="Q17" s="83">
        <v>0.34</v>
      </c>
      <c r="R17" s="83">
        <v>0.34</v>
      </c>
      <c r="S17" s="83">
        <v>0.35</v>
      </c>
      <c r="T17" s="83">
        <v>0.33</v>
      </c>
      <c r="U17" s="83">
        <v>0.28000000000000003</v>
      </c>
      <c r="V17" s="83">
        <v>0.33</v>
      </c>
      <c r="W17" s="83">
        <v>0.23</v>
      </c>
      <c r="X17" s="83">
        <v>0.18</v>
      </c>
      <c r="Y17" s="83">
        <v>0.19</v>
      </c>
      <c r="Z17" s="83">
        <v>0.18</v>
      </c>
      <c r="AA17" s="83">
        <v>0.18</v>
      </c>
      <c r="AB17" s="83">
        <v>0.19</v>
      </c>
      <c r="AC17" s="83">
        <v>0.19</v>
      </c>
      <c r="AD17" s="83">
        <v>0.21</v>
      </c>
      <c r="AE17" s="83">
        <v>0.20499999999999996</v>
      </c>
      <c r="AF17" s="83">
        <v>0.2</v>
      </c>
      <c r="AG17" s="83">
        <v>0.19</v>
      </c>
      <c r="AH17" s="83">
        <v>0.2</v>
      </c>
      <c r="AI17" s="83">
        <v>0.20499999999999996</v>
      </c>
      <c r="AJ17" s="83">
        <v>0.2</v>
      </c>
      <c r="AK17" s="83">
        <v>0.2</v>
      </c>
    </row>
    <row r="18" spans="2:37" ht="14.25" thickBot="1" x14ac:dyDescent="0.3">
      <c r="B18" s="84" t="s">
        <v>283</v>
      </c>
      <c r="C18" s="85">
        <v>1.2540000000000001E-2</v>
      </c>
      <c r="D18" s="85">
        <v>1.2540000000000001E-2</v>
      </c>
      <c r="E18" s="85">
        <v>1.2540000000000001E-2</v>
      </c>
      <c r="F18" s="85">
        <v>1.2540000000000001E-2</v>
      </c>
      <c r="G18" s="85">
        <v>1.0829999999999999E-2</v>
      </c>
      <c r="H18" s="85">
        <v>9.6900000000000007E-3</v>
      </c>
      <c r="I18" s="85">
        <v>1.197E-2</v>
      </c>
      <c r="J18" s="85">
        <v>1.3679999999999999E-2</v>
      </c>
      <c r="K18" s="85">
        <v>1.3679999999999999E-2</v>
      </c>
      <c r="L18" s="85">
        <v>1.482E-2</v>
      </c>
      <c r="M18" s="85">
        <v>1.653E-2</v>
      </c>
      <c r="N18" s="85">
        <v>1.7670000000000002E-2</v>
      </c>
      <c r="O18" s="85">
        <v>1.8239999999999999E-2</v>
      </c>
      <c r="P18" s="85">
        <v>1.881E-2</v>
      </c>
      <c r="Q18" s="85">
        <v>1.9380000000000001E-2</v>
      </c>
      <c r="R18" s="85">
        <v>1.9380000000000001E-2</v>
      </c>
      <c r="S18" s="85">
        <v>1.9949999999999999E-2</v>
      </c>
      <c r="T18" s="85">
        <v>1.881E-2</v>
      </c>
      <c r="U18" s="85">
        <v>1.5959999999999998E-2</v>
      </c>
      <c r="V18" s="85">
        <v>1.881E-2</v>
      </c>
      <c r="W18" s="85">
        <v>1.311E-2</v>
      </c>
      <c r="X18" s="85">
        <v>1.026E-2</v>
      </c>
      <c r="Y18" s="85">
        <v>1.0829999999999999E-2</v>
      </c>
      <c r="Z18" s="85">
        <v>1.026E-2</v>
      </c>
      <c r="AA18" s="85">
        <v>1.026E-2</v>
      </c>
      <c r="AB18" s="85">
        <v>1.0829999999999999E-2</v>
      </c>
      <c r="AC18" s="85">
        <v>1.0829999999999999E-2</v>
      </c>
      <c r="AD18" s="85">
        <v>1.197E-2</v>
      </c>
      <c r="AE18" s="85">
        <v>1.1684999999999997E-2</v>
      </c>
      <c r="AF18" s="85">
        <v>1.14E-2</v>
      </c>
      <c r="AG18" s="85">
        <v>1.0829999999999999E-2</v>
      </c>
      <c r="AH18" s="85">
        <v>1.14E-2</v>
      </c>
      <c r="AI18" s="85">
        <v>1.1684999999999997E-2</v>
      </c>
      <c r="AJ18" s="85">
        <v>1.14E-2</v>
      </c>
      <c r="AK18" s="85">
        <v>1.14E-2</v>
      </c>
    </row>
    <row r="20" spans="2:37" x14ac:dyDescent="0.2">
      <c r="B20" s="74" t="s">
        <v>284</v>
      </c>
      <c r="C20" s="74"/>
    </row>
    <row r="21" spans="2:37" ht="13.5" thickBot="1" x14ac:dyDescent="0.25">
      <c r="B21" s="74"/>
      <c r="C21" s="74"/>
    </row>
    <row r="22" spans="2:37" ht="13.5" x14ac:dyDescent="0.25">
      <c r="B22" s="75" t="s">
        <v>213</v>
      </c>
      <c r="C22" s="75">
        <v>1990</v>
      </c>
      <c r="D22" s="75">
        <v>1991</v>
      </c>
      <c r="E22" s="75">
        <v>1992</v>
      </c>
      <c r="F22" s="75">
        <v>1993</v>
      </c>
      <c r="G22" s="75">
        <v>1994</v>
      </c>
      <c r="H22" s="75">
        <v>1995</v>
      </c>
      <c r="I22" s="75">
        <v>1996</v>
      </c>
      <c r="J22" s="75">
        <v>1997</v>
      </c>
      <c r="K22" s="75">
        <v>1998</v>
      </c>
      <c r="L22" s="75">
        <v>1999</v>
      </c>
      <c r="M22" s="75">
        <v>2000</v>
      </c>
      <c r="N22" s="75">
        <v>2001</v>
      </c>
      <c r="O22" s="75">
        <v>2002</v>
      </c>
      <c r="P22" s="75">
        <v>2003</v>
      </c>
      <c r="Q22" s="75">
        <v>2004</v>
      </c>
      <c r="R22" s="75">
        <v>2005</v>
      </c>
      <c r="S22" s="75">
        <v>2006</v>
      </c>
      <c r="T22" s="75">
        <v>2007</v>
      </c>
      <c r="U22" s="75">
        <v>2008</v>
      </c>
      <c r="V22" s="75">
        <v>2009</v>
      </c>
      <c r="W22" s="75">
        <v>2010</v>
      </c>
      <c r="X22" s="75">
        <v>2011</v>
      </c>
      <c r="Y22" s="75">
        <v>2012</v>
      </c>
      <c r="Z22" s="75">
        <v>2013</v>
      </c>
      <c r="AA22" s="75">
        <v>2014</v>
      </c>
      <c r="AB22" s="75">
        <v>2015</v>
      </c>
      <c r="AC22" s="75">
        <v>2016</v>
      </c>
      <c r="AD22" s="75">
        <v>2017</v>
      </c>
      <c r="AE22" s="75">
        <v>2018</v>
      </c>
      <c r="AF22" s="75">
        <v>2019</v>
      </c>
      <c r="AG22" s="75">
        <v>2020</v>
      </c>
      <c r="AH22" s="75">
        <v>2021</v>
      </c>
      <c r="AI22" s="75">
        <v>2022</v>
      </c>
      <c r="AJ22" s="75">
        <v>2023</v>
      </c>
      <c r="AK22" s="75">
        <v>2024</v>
      </c>
    </row>
    <row r="23" spans="2:37" ht="13.5" x14ac:dyDescent="0.25">
      <c r="B23" s="86" t="s">
        <v>285</v>
      </c>
      <c r="C23" s="87">
        <v>255.30260671782756</v>
      </c>
      <c r="D23" s="87">
        <v>290.42535736038371</v>
      </c>
      <c r="E23" s="87">
        <v>304.75770781562301</v>
      </c>
      <c r="F23" s="87">
        <v>304.75770781562301</v>
      </c>
      <c r="G23" s="87">
        <v>356.66864839796023</v>
      </c>
      <c r="H23" s="87">
        <v>397.91661609287002</v>
      </c>
      <c r="I23" s="87">
        <v>450.04191187840303</v>
      </c>
      <c r="J23" s="87">
        <v>592.03532651529156</v>
      </c>
      <c r="K23" s="87">
        <v>714.67</v>
      </c>
      <c r="L23" s="87">
        <v>663.05</v>
      </c>
      <c r="M23" s="87">
        <v>611.42999999999995</v>
      </c>
      <c r="N23" s="87">
        <v>660.38</v>
      </c>
      <c r="O23" s="87">
        <v>715.11500000000001</v>
      </c>
      <c r="P23" s="87">
        <v>769.85</v>
      </c>
      <c r="Q23" s="87">
        <v>824.58500000000004</v>
      </c>
      <c r="R23" s="87">
        <v>879.32</v>
      </c>
      <c r="S23" s="87">
        <v>1512.75792</v>
      </c>
      <c r="T23" s="87">
        <v>1675.87356</v>
      </c>
      <c r="U23" s="87">
        <v>1399.1067</v>
      </c>
      <c r="V23" s="87">
        <v>908.72915999999998</v>
      </c>
      <c r="W23" s="87">
        <v>773.28539999999998</v>
      </c>
      <c r="X23" s="87">
        <v>736.32191999999998</v>
      </c>
      <c r="Y23" s="87">
        <v>540.05022000000008</v>
      </c>
      <c r="Z23" s="87">
        <v>496.90301999999997</v>
      </c>
      <c r="AA23" s="87">
        <v>508.24517999999995</v>
      </c>
      <c r="AB23" s="87">
        <v>443.86613999999992</v>
      </c>
      <c r="AC23" s="87">
        <v>386.14554599999997</v>
      </c>
      <c r="AD23" s="87">
        <v>334.608138</v>
      </c>
      <c r="AE23" s="87">
        <v>332.19072000000006</v>
      </c>
      <c r="AF23" s="87">
        <v>334.76726999999994</v>
      </c>
      <c r="AG23" s="87">
        <v>299.86284059999991</v>
      </c>
      <c r="AH23" s="87">
        <v>379.59924000000007</v>
      </c>
      <c r="AI23" s="87">
        <v>424.58340000000004</v>
      </c>
      <c r="AJ23" s="87">
        <v>434.70803999999998</v>
      </c>
      <c r="AK23" s="87">
        <v>444.96083999999996</v>
      </c>
    </row>
    <row r="24" spans="2:37" ht="14.25" thickBot="1" x14ac:dyDescent="0.3">
      <c r="B24" s="76" t="s">
        <v>280</v>
      </c>
      <c r="C24" s="77">
        <v>0.19049733885641407</v>
      </c>
      <c r="D24" s="77">
        <v>0.1824874680148921</v>
      </c>
      <c r="E24" s="77">
        <v>0.17354025322901462</v>
      </c>
      <c r="F24" s="77">
        <v>0.16456381183933014</v>
      </c>
      <c r="G24" s="77">
        <v>0.18734208609270206</v>
      </c>
      <c r="H24" s="77">
        <v>0.20607770415996038</v>
      </c>
      <c r="I24" s="77">
        <v>0.23141599936028331</v>
      </c>
      <c r="J24" s="77">
        <v>0.30334054051984322</v>
      </c>
      <c r="K24" s="77">
        <v>0.3655169269726562</v>
      </c>
      <c r="L24" s="77">
        <v>0.33881080170898437</v>
      </c>
      <c r="M24" s="77">
        <v>0.31229288746582029</v>
      </c>
      <c r="N24" s="77">
        <v>0.33721852072753911</v>
      </c>
      <c r="O24" s="77">
        <v>0.36508967593811031</v>
      </c>
      <c r="P24" s="77">
        <v>0.38337846985778806</v>
      </c>
      <c r="Q24" s="77">
        <v>0.40546516962326051</v>
      </c>
      <c r="R24" s="77">
        <v>0.42962243965881347</v>
      </c>
      <c r="S24" s="77">
        <v>0.73673904996335804</v>
      </c>
      <c r="T24" s="77">
        <v>0.81486552109111954</v>
      </c>
      <c r="U24" s="77">
        <v>0.67974391031766757</v>
      </c>
      <c r="V24" s="77">
        <v>0.44132013831243638</v>
      </c>
      <c r="W24" s="77">
        <v>0.37546673101233419</v>
      </c>
      <c r="X24" s="77">
        <v>0.35748313552922012</v>
      </c>
      <c r="Y24" s="77">
        <v>0.26216707590000005</v>
      </c>
      <c r="Z24" s="77">
        <v>0.2412212919</v>
      </c>
      <c r="AA24" s="77">
        <v>0.24672733709999997</v>
      </c>
      <c r="AB24" s="77">
        <v>0.21547456829999997</v>
      </c>
      <c r="AC24" s="77">
        <v>0.18745413837000002</v>
      </c>
      <c r="AD24" s="77">
        <v>0.16243533260999998</v>
      </c>
      <c r="AE24" s="77">
        <v>0.16126179839999999</v>
      </c>
      <c r="AF24" s="77">
        <v>0.16251258315</v>
      </c>
      <c r="AG24" s="77">
        <v>0.14556824750699995</v>
      </c>
      <c r="AH24" s="77">
        <v>0.18427623780000002</v>
      </c>
      <c r="AI24" s="77">
        <v>0.206113773</v>
      </c>
      <c r="AJ24" s="77">
        <v>0.21102877379999996</v>
      </c>
      <c r="AK24" s="77">
        <v>0.21600598979999999</v>
      </c>
    </row>
    <row r="27" spans="2:37" x14ac:dyDescent="0.2">
      <c r="B27" s="74" t="s">
        <v>286</v>
      </c>
      <c r="C27" s="74"/>
    </row>
    <row r="28" spans="2:37" ht="13.5" thickBot="1" x14ac:dyDescent="0.25">
      <c r="B28" s="74"/>
      <c r="C28" s="74"/>
    </row>
    <row r="29" spans="2:37" ht="13.5" x14ac:dyDescent="0.25">
      <c r="B29" s="88" t="s">
        <v>213</v>
      </c>
      <c r="C29" s="88">
        <v>1990</v>
      </c>
      <c r="D29" s="88">
        <v>1991</v>
      </c>
      <c r="E29" s="88">
        <v>1992</v>
      </c>
      <c r="F29" s="88">
        <v>1993</v>
      </c>
      <c r="G29" s="88">
        <v>1994</v>
      </c>
      <c r="H29" s="88">
        <v>1995</v>
      </c>
      <c r="I29" s="88">
        <v>1996</v>
      </c>
      <c r="J29" s="88">
        <v>1997</v>
      </c>
      <c r="K29" s="88">
        <v>1998</v>
      </c>
      <c r="L29" s="88">
        <v>1999</v>
      </c>
      <c r="M29" s="88">
        <v>2000</v>
      </c>
      <c r="N29" s="88">
        <v>2001</v>
      </c>
      <c r="O29" s="88">
        <v>2002</v>
      </c>
      <c r="P29" s="88">
        <v>2003</v>
      </c>
      <c r="Q29" s="88">
        <v>2004</v>
      </c>
      <c r="R29" s="88">
        <v>2005</v>
      </c>
      <c r="S29" s="88">
        <v>2006</v>
      </c>
      <c r="T29" s="88">
        <v>2007</v>
      </c>
      <c r="U29" s="88">
        <v>2008</v>
      </c>
      <c r="V29" s="88">
        <v>2009</v>
      </c>
      <c r="W29" s="88">
        <v>2010</v>
      </c>
      <c r="X29" s="88">
        <v>2011</v>
      </c>
      <c r="Y29" s="88">
        <v>2012</v>
      </c>
      <c r="Z29" s="88">
        <v>2013</v>
      </c>
      <c r="AA29" s="88">
        <v>2014</v>
      </c>
      <c r="AB29" s="88">
        <v>2015</v>
      </c>
      <c r="AC29" s="88">
        <v>2016</v>
      </c>
      <c r="AD29" s="88">
        <v>2017</v>
      </c>
      <c r="AE29" s="88">
        <v>2018</v>
      </c>
      <c r="AF29" s="88">
        <v>2019</v>
      </c>
      <c r="AG29" s="88">
        <v>2020</v>
      </c>
      <c r="AH29" s="88">
        <v>2021</v>
      </c>
      <c r="AI29" s="88">
        <v>2022</v>
      </c>
      <c r="AJ29" s="88">
        <v>2023</v>
      </c>
      <c r="AK29" s="88">
        <v>2024</v>
      </c>
    </row>
    <row r="30" spans="2:37" ht="13.5" x14ac:dyDescent="0.25">
      <c r="B30" s="86" t="s">
        <v>287</v>
      </c>
      <c r="C30" s="89">
        <v>5515.6401237190148</v>
      </c>
      <c r="D30" s="89">
        <v>5532.8254764880085</v>
      </c>
      <c r="E30" s="89">
        <v>5563.1752015169313</v>
      </c>
      <c r="F30" s="89">
        <v>5588.435490132887</v>
      </c>
      <c r="G30" s="89">
        <v>5643.8868110607091</v>
      </c>
      <c r="H30" s="89">
        <v>5742.0467203891149</v>
      </c>
      <c r="I30" s="89">
        <v>5843.6027676518197</v>
      </c>
      <c r="J30" s="89">
        <v>5974.5753838014789</v>
      </c>
      <c r="K30" s="89">
        <v>6085.613828208825</v>
      </c>
      <c r="L30" s="89">
        <v>6244.2754540952083</v>
      </c>
      <c r="M30" s="89">
        <v>5840.3204999999998</v>
      </c>
      <c r="N30" s="89">
        <v>5913.7470000000003</v>
      </c>
      <c r="O30" s="89">
        <v>6034.9589999999998</v>
      </c>
      <c r="P30" s="89">
        <v>5078.0834999999997</v>
      </c>
      <c r="Q30" s="89">
        <v>4822.8389999999999</v>
      </c>
      <c r="R30" s="89">
        <v>5231.2045273717813</v>
      </c>
      <c r="S30" s="89">
        <v>5022.758319157896</v>
      </c>
      <c r="T30" s="89">
        <v>5509.9461524210537</v>
      </c>
      <c r="U30" s="89">
        <v>4887.8331688421067</v>
      </c>
      <c r="V30" s="89">
        <v>4032.0509305263167</v>
      </c>
      <c r="W30" s="89">
        <v>3917.8545044210537</v>
      </c>
      <c r="X30" s="89">
        <v>3942.8546021052625</v>
      </c>
      <c r="Y30" s="89">
        <v>3710.9441482105262</v>
      </c>
      <c r="Z30" s="89">
        <v>3954.3574736842106</v>
      </c>
      <c r="AA30" s="89">
        <v>4318.484210526316</v>
      </c>
      <c r="AB30" s="89">
        <v>3125.9936842105267</v>
      </c>
      <c r="AC30" s="89">
        <v>2968.9578947368427</v>
      </c>
      <c r="AD30" s="89">
        <v>2570.4795789473683</v>
      </c>
      <c r="AE30" s="89">
        <v>2408.5364210526318</v>
      </c>
      <c r="AF30" s="89">
        <v>2375.1663157894732</v>
      </c>
      <c r="AG30" s="89">
        <v>2660.1852922105268</v>
      </c>
      <c r="AH30" s="89">
        <v>2530.2391578947372</v>
      </c>
      <c r="AI30" s="89">
        <v>1988.4656842105267</v>
      </c>
      <c r="AJ30" s="89">
        <v>3064.1608421052629</v>
      </c>
      <c r="AK30" s="89">
        <v>1842.2261052631577</v>
      </c>
    </row>
    <row r="31" spans="2:37" ht="13.5" x14ac:dyDescent="0.25">
      <c r="B31" s="86" t="s">
        <v>288</v>
      </c>
      <c r="C31" s="89">
        <v>23662.119792874368</v>
      </c>
      <c r="D31" s="89">
        <v>23735.84502997858</v>
      </c>
      <c r="E31" s="89">
        <v>23866.045480553112</v>
      </c>
      <c r="F31" s="89">
        <v>23974.412227082314</v>
      </c>
      <c r="G31" s="89">
        <v>24212.298631749072</v>
      </c>
      <c r="H31" s="89">
        <v>24633.405063874365</v>
      </c>
      <c r="I31" s="89">
        <v>25069.080942307246</v>
      </c>
      <c r="J31" s="89">
        <v>25630.954027462372</v>
      </c>
      <c r="K31" s="89">
        <v>26107.309430325291</v>
      </c>
      <c r="L31" s="89">
        <v>26787.968486036927</v>
      </c>
      <c r="M31" s="89">
        <v>26187.5</v>
      </c>
      <c r="N31" s="89">
        <v>29236.25</v>
      </c>
      <c r="O31" s="89">
        <v>30630</v>
      </c>
      <c r="P31" s="89">
        <v>32851.25</v>
      </c>
      <c r="Q31" s="89">
        <v>35380</v>
      </c>
      <c r="R31" s="89">
        <v>37547.008042219008</v>
      </c>
      <c r="S31" s="89">
        <v>36698.349473684211</v>
      </c>
      <c r="T31" s="89">
        <v>40257.945263157904</v>
      </c>
      <c r="U31" s="89">
        <v>35712.530526315801</v>
      </c>
      <c r="V31" s="89">
        <v>29459.831578947378</v>
      </c>
      <c r="W31" s="89">
        <v>28625.465263157905</v>
      </c>
      <c r="X31" s="89">
        <v>28808.126315789472</v>
      </c>
      <c r="Y31" s="89">
        <v>27113.692631578953</v>
      </c>
      <c r="Z31" s="89">
        <v>28382.429149797565</v>
      </c>
      <c r="AA31" s="89">
        <v>30995.951417004049</v>
      </c>
      <c r="AB31" s="89">
        <v>22436.84210526316</v>
      </c>
      <c r="AC31" s="89">
        <v>21309.716599190284</v>
      </c>
      <c r="AD31" s="89">
        <v>18449.635627530362</v>
      </c>
      <c r="AE31" s="89">
        <v>17287.287449392712</v>
      </c>
      <c r="AF31" s="89">
        <v>17047.773279352226</v>
      </c>
      <c r="AG31" s="89">
        <v>19093.499028340077</v>
      </c>
      <c r="AH31" s="89">
        <v>18160.809716599189</v>
      </c>
      <c r="AI31" s="89">
        <v>14272.226720647775</v>
      </c>
      <c r="AJ31" s="89">
        <v>21993.036437246963</v>
      </c>
      <c r="AK31" s="89">
        <v>13222.591093117408</v>
      </c>
    </row>
    <row r="32" spans="2:37" ht="13.5" x14ac:dyDescent="0.25">
      <c r="B32" s="90" t="s">
        <v>289</v>
      </c>
      <c r="C32" s="82">
        <v>1.5098306467741436</v>
      </c>
      <c r="D32" s="82">
        <v>1.5145349008052711</v>
      </c>
      <c r="E32" s="82">
        <v>1.5228427207394948</v>
      </c>
      <c r="F32" s="82">
        <v>1.5297573774326896</v>
      </c>
      <c r="G32" s="82">
        <v>1.5449364141107544</v>
      </c>
      <c r="H32" s="82">
        <v>1.5718063396432904</v>
      </c>
      <c r="I32" s="82">
        <v>1.5996059112402654</v>
      </c>
      <c r="J32" s="82">
        <v>1.6354578641079969</v>
      </c>
      <c r="K32" s="82">
        <v>1.6658531115454414</v>
      </c>
      <c r="L32" s="82">
        <v>1.7030965293992903</v>
      </c>
      <c r="M32" s="82">
        <v>1.5767843236249999</v>
      </c>
      <c r="N32" s="82">
        <v>1.6133653420499998</v>
      </c>
      <c r="O32" s="82">
        <v>1.6176759264</v>
      </c>
      <c r="P32" s="82">
        <v>1.467661874</v>
      </c>
      <c r="Q32" s="82">
        <v>1.3962056238</v>
      </c>
      <c r="R32" s="82">
        <v>1.4402797270935102</v>
      </c>
      <c r="S32" s="82">
        <v>1.3480007801843052</v>
      </c>
      <c r="T32" s="82">
        <v>1.4336466792220424</v>
      </c>
      <c r="U32" s="82">
        <v>1.0921933919011502</v>
      </c>
      <c r="V32" s="82">
        <v>0.8174257386425976</v>
      </c>
      <c r="W32" s="82">
        <v>0.58974220660039189</v>
      </c>
      <c r="X32" s="82">
        <v>0.56222125017984226</v>
      </c>
      <c r="Y32" s="82">
        <v>0.50049080554310743</v>
      </c>
      <c r="Z32" s="82">
        <v>0.50922666061214583</v>
      </c>
      <c r="AA32" s="82">
        <v>0.55611747497975705</v>
      </c>
      <c r="AB32" s="82">
        <v>0.4025532176842106</v>
      </c>
      <c r="AC32" s="82">
        <v>0.2864370393522267</v>
      </c>
      <c r="AD32" s="82">
        <v>0.24799292762429145</v>
      </c>
      <c r="AE32" s="82">
        <v>0.23236908911417004</v>
      </c>
      <c r="AF32" s="82">
        <v>0.22914963148178136</v>
      </c>
      <c r="AG32" s="82">
        <v>0.25664749256966474</v>
      </c>
      <c r="AH32" s="82">
        <v>0.24411064047935221</v>
      </c>
      <c r="AI32" s="82">
        <v>0.19184179891821865</v>
      </c>
      <c r="AJ32" s="82">
        <v>0.2956219625975709</v>
      </c>
      <c r="AK32" s="82">
        <v>0.17773299929392714</v>
      </c>
    </row>
    <row r="33" spans="2:37" ht="14.25" thickBot="1" x14ac:dyDescent="0.3">
      <c r="B33" s="91" t="s">
        <v>290</v>
      </c>
      <c r="C33" s="84">
        <v>1.9216026413489105</v>
      </c>
      <c r="D33" s="84">
        <v>1.9275898737521633</v>
      </c>
      <c r="E33" s="84">
        <v>1.9381634627593571</v>
      </c>
      <c r="F33" s="84">
        <v>1.9469639349143324</v>
      </c>
      <c r="G33" s="84">
        <v>1.9662827088682331</v>
      </c>
      <c r="H33" s="84">
        <v>2.0004807959096427</v>
      </c>
      <c r="I33" s="84">
        <v>2.0358620688512468</v>
      </c>
      <c r="J33" s="84">
        <v>2.0814918270465417</v>
      </c>
      <c r="K33" s="84">
        <v>2.1201766874214711</v>
      </c>
      <c r="L33" s="84">
        <v>2.1675774010536424</v>
      </c>
      <c r="M33" s="84">
        <v>2.090155963875</v>
      </c>
      <c r="N33" s="84">
        <v>2.2279807104499998</v>
      </c>
      <c r="O33" s="84">
        <v>2.3278751135999998</v>
      </c>
      <c r="P33" s="84">
        <v>2.2014928109999996</v>
      </c>
      <c r="Q33" s="84">
        <v>2.1838087961999997</v>
      </c>
      <c r="R33" s="84">
        <v>2.3499300810473058</v>
      </c>
      <c r="S33" s="84">
        <v>2.2952445716651688</v>
      </c>
      <c r="T33" s="84">
        <v>2.5487052075058534</v>
      </c>
      <c r="U33" s="84">
        <v>2.0283591563878502</v>
      </c>
      <c r="V33" s="84">
        <v>1.5867676103062187</v>
      </c>
      <c r="W33" s="84">
        <v>1.1973553891583717</v>
      </c>
      <c r="X33" s="84">
        <v>1.194720156632165</v>
      </c>
      <c r="Y33" s="84">
        <v>1.1139956639507875</v>
      </c>
      <c r="Z33" s="84">
        <v>1.1881955414283401</v>
      </c>
      <c r="AA33" s="84">
        <v>1.2976074416194332</v>
      </c>
      <c r="AB33" s="84">
        <v>0.93929084126315787</v>
      </c>
      <c r="AC33" s="84">
        <v>0.66835309182186242</v>
      </c>
      <c r="AD33" s="84">
        <v>0.57865016445668005</v>
      </c>
      <c r="AE33" s="84">
        <v>0.54219454126639677</v>
      </c>
      <c r="AF33" s="84">
        <v>0.53468247345748987</v>
      </c>
      <c r="AG33" s="84">
        <v>0.5988441493292177</v>
      </c>
      <c r="AH33" s="84">
        <v>0.56959149445182178</v>
      </c>
      <c r="AI33" s="84">
        <v>0.44763086414251019</v>
      </c>
      <c r="AJ33" s="84">
        <v>0.68978457939433202</v>
      </c>
      <c r="AK33" s="84">
        <v>0.41471033168582999</v>
      </c>
    </row>
    <row r="36" spans="2:37" x14ac:dyDescent="0.2">
      <c r="B36" s="74" t="s">
        <v>291</v>
      </c>
      <c r="C36" s="74"/>
    </row>
    <row r="37" spans="2:37" x14ac:dyDescent="0.2">
      <c r="B37" s="74"/>
      <c r="C37" s="74"/>
    </row>
    <row r="38" spans="2:37" ht="13.5" thickBot="1" x14ac:dyDescent="0.25"/>
    <row r="39" spans="2:37" ht="13.5" x14ac:dyDescent="0.25">
      <c r="B39" s="75" t="s">
        <v>213</v>
      </c>
      <c r="C39" s="75">
        <v>1990</v>
      </c>
      <c r="D39" s="75">
        <v>1991</v>
      </c>
      <c r="E39" s="75">
        <v>1992</v>
      </c>
      <c r="F39" s="75">
        <v>1993</v>
      </c>
      <c r="G39" s="75">
        <v>1994</v>
      </c>
      <c r="H39" s="75">
        <v>1995</v>
      </c>
      <c r="I39" s="75">
        <v>1996</v>
      </c>
      <c r="J39" s="75">
        <v>1997</v>
      </c>
      <c r="K39" s="75">
        <v>1998</v>
      </c>
      <c r="L39" s="75">
        <v>1999</v>
      </c>
      <c r="M39" s="75">
        <v>2000</v>
      </c>
      <c r="N39" s="75">
        <v>2001</v>
      </c>
      <c r="O39" s="75">
        <v>2002</v>
      </c>
      <c r="P39" s="75">
        <v>2003</v>
      </c>
      <c r="Q39" s="75">
        <v>2004</v>
      </c>
      <c r="R39" s="75">
        <v>2005</v>
      </c>
      <c r="S39" s="75">
        <v>2006</v>
      </c>
      <c r="T39" s="75">
        <v>2007</v>
      </c>
      <c r="U39" s="75">
        <v>2008</v>
      </c>
      <c r="V39" s="75">
        <v>2009</v>
      </c>
      <c r="W39" s="75">
        <v>2010</v>
      </c>
      <c r="X39" s="75">
        <v>2011</v>
      </c>
      <c r="Y39" s="75">
        <v>2012</v>
      </c>
      <c r="Z39" s="75">
        <v>2013</v>
      </c>
      <c r="AA39" s="75">
        <v>2014</v>
      </c>
      <c r="AB39" s="75">
        <v>2015</v>
      </c>
      <c r="AC39" s="75">
        <v>2016</v>
      </c>
      <c r="AD39" s="75">
        <v>2017</v>
      </c>
      <c r="AE39" s="75">
        <v>2018</v>
      </c>
      <c r="AF39" s="75">
        <v>2019</v>
      </c>
      <c r="AG39" s="75">
        <v>2020</v>
      </c>
      <c r="AH39" s="75">
        <v>2021</v>
      </c>
      <c r="AI39" s="75">
        <v>2022</v>
      </c>
      <c r="AJ39" s="75">
        <v>2023</v>
      </c>
      <c r="AK39" s="75">
        <v>2024</v>
      </c>
    </row>
    <row r="40" spans="2:37" ht="13.5" x14ac:dyDescent="0.25">
      <c r="B40" s="86" t="s">
        <v>292</v>
      </c>
      <c r="C40" s="92">
        <v>220.72</v>
      </c>
      <c r="D40" s="92">
        <v>220.72</v>
      </c>
      <c r="E40" s="92">
        <v>220.72</v>
      </c>
      <c r="F40" s="92">
        <v>220.72</v>
      </c>
      <c r="G40" s="92">
        <v>220.72</v>
      </c>
      <c r="H40" s="92">
        <v>220.72</v>
      </c>
      <c r="I40" s="92">
        <v>220.72</v>
      </c>
      <c r="J40" s="92">
        <v>220.72</v>
      </c>
      <c r="K40" s="92">
        <v>220.72</v>
      </c>
      <c r="L40" s="92">
        <v>220.72</v>
      </c>
      <c r="M40" s="92">
        <v>220.72</v>
      </c>
      <c r="N40" s="92">
        <v>220.72</v>
      </c>
      <c r="O40" s="92">
        <v>220.72</v>
      </c>
      <c r="P40" s="92">
        <v>220.72</v>
      </c>
      <c r="Q40" s="92">
        <v>220.72</v>
      </c>
      <c r="R40" s="92">
        <v>220.72</v>
      </c>
      <c r="S40" s="92">
        <v>220.72</v>
      </c>
      <c r="T40" s="92">
        <v>220.72</v>
      </c>
      <c r="U40" s="92">
        <v>220.72</v>
      </c>
      <c r="V40" s="92">
        <v>220.72</v>
      </c>
      <c r="W40" s="92">
        <v>220.72</v>
      </c>
      <c r="X40" s="92">
        <v>247.71</v>
      </c>
      <c r="Y40" s="92">
        <v>218.21799999999999</v>
      </c>
      <c r="Z40" s="92">
        <v>251.834</v>
      </c>
      <c r="AA40" s="92">
        <v>271.14600000000002</v>
      </c>
      <c r="AB40" s="92">
        <v>279.37</v>
      </c>
      <c r="AC40" s="92">
        <v>351.78</v>
      </c>
      <c r="AD40" s="92">
        <v>321.75200000000001</v>
      </c>
      <c r="AE40" s="92">
        <v>357.072</v>
      </c>
      <c r="AF40" s="92">
        <v>385.72800000000001</v>
      </c>
      <c r="AG40" s="92">
        <v>168.744</v>
      </c>
      <c r="AH40" s="92">
        <v>175.68199999999999</v>
      </c>
      <c r="AI40" s="92">
        <v>119.116</v>
      </c>
      <c r="AJ40" s="92">
        <v>145.31399999999999</v>
      </c>
      <c r="AK40" s="92">
        <v>102.238</v>
      </c>
    </row>
    <row r="41" spans="2:37" ht="14.25" thickBot="1" x14ac:dyDescent="0.3">
      <c r="B41" s="76" t="s">
        <v>280</v>
      </c>
      <c r="C41" s="84">
        <v>9.0495199999999998E-2</v>
      </c>
      <c r="D41" s="84">
        <v>9.0495199999999998E-2</v>
      </c>
      <c r="E41" s="84">
        <v>9.0495199999999998E-2</v>
      </c>
      <c r="F41" s="84">
        <v>9.0495199999999998E-2</v>
      </c>
      <c r="G41" s="84">
        <v>9.0495199999999998E-2</v>
      </c>
      <c r="H41" s="84">
        <v>9.0495199999999998E-2</v>
      </c>
      <c r="I41" s="84">
        <v>9.0495199999999998E-2</v>
      </c>
      <c r="J41" s="84">
        <v>9.0495199999999998E-2</v>
      </c>
      <c r="K41" s="84">
        <v>9.0495199999999998E-2</v>
      </c>
      <c r="L41" s="84">
        <v>9.0495199999999998E-2</v>
      </c>
      <c r="M41" s="84">
        <v>9.0495199999999998E-2</v>
      </c>
      <c r="N41" s="84">
        <v>9.0495199999999998E-2</v>
      </c>
      <c r="O41" s="84">
        <v>9.0495199999999998E-2</v>
      </c>
      <c r="P41" s="84">
        <v>9.0495199999999998E-2</v>
      </c>
      <c r="Q41" s="84">
        <v>9.0495199999999998E-2</v>
      </c>
      <c r="R41" s="84">
        <v>9.0495199999999998E-2</v>
      </c>
      <c r="S41" s="84">
        <v>9.0495199999999998E-2</v>
      </c>
      <c r="T41" s="84">
        <v>9.0495199999999998E-2</v>
      </c>
      <c r="U41" s="84">
        <v>9.0495199999999998E-2</v>
      </c>
      <c r="V41" s="84">
        <v>9.0495199999999998E-2</v>
      </c>
      <c r="W41" s="84">
        <v>9.0495199999999998E-2</v>
      </c>
      <c r="X41" s="84">
        <v>0.1015611</v>
      </c>
      <c r="Y41" s="84">
        <v>8.9469380000000001E-2</v>
      </c>
      <c r="Z41" s="84">
        <v>0.10325194</v>
      </c>
      <c r="AA41" s="84">
        <v>0.11116986</v>
      </c>
      <c r="AB41" s="84">
        <v>0.1145417</v>
      </c>
      <c r="AC41" s="84">
        <v>0.14422979999999999</v>
      </c>
      <c r="AD41" s="84">
        <v>0.13191832000000001</v>
      </c>
      <c r="AE41" s="84">
        <v>0.14639952000000001</v>
      </c>
      <c r="AF41" s="84">
        <v>0.15814847999999998</v>
      </c>
      <c r="AG41" s="84">
        <v>6.9185039999999989E-2</v>
      </c>
      <c r="AH41" s="84">
        <v>7.2029619999999989E-2</v>
      </c>
      <c r="AI41" s="84">
        <v>4.8837560000000002E-2</v>
      </c>
      <c r="AJ41" s="84">
        <v>5.9578739999999998E-2</v>
      </c>
      <c r="AK41" s="84">
        <v>4.1917580000000003E-2</v>
      </c>
    </row>
    <row r="44" spans="2:37" x14ac:dyDescent="0.2">
      <c r="B44" s="74" t="s">
        <v>293</v>
      </c>
      <c r="C44" s="74"/>
    </row>
    <row r="45" spans="2:37" ht="13.5" thickBot="1" x14ac:dyDescent="0.25">
      <c r="B45" s="74"/>
      <c r="C45" s="74"/>
    </row>
    <row r="46" spans="2:37" ht="13.5" x14ac:dyDescent="0.25">
      <c r="B46" s="75" t="s">
        <v>213</v>
      </c>
      <c r="C46" s="75">
        <v>1990</v>
      </c>
      <c r="D46" s="75">
        <v>1991</v>
      </c>
      <c r="E46" s="75">
        <v>1992</v>
      </c>
      <c r="F46" s="75">
        <v>1993</v>
      </c>
      <c r="G46" s="75">
        <v>1994</v>
      </c>
      <c r="H46" s="75">
        <v>1995</v>
      </c>
      <c r="I46" s="75">
        <v>1996</v>
      </c>
      <c r="J46" s="75">
        <v>1997</v>
      </c>
      <c r="K46" s="75">
        <v>1998</v>
      </c>
      <c r="L46" s="75">
        <v>1999</v>
      </c>
      <c r="M46" s="75">
        <v>2000</v>
      </c>
      <c r="N46" s="75">
        <v>2001</v>
      </c>
      <c r="O46" s="75">
        <v>2002</v>
      </c>
      <c r="P46" s="75">
        <v>2003</v>
      </c>
      <c r="Q46" s="75">
        <v>2004</v>
      </c>
      <c r="R46" s="75">
        <v>2005</v>
      </c>
      <c r="S46" s="75">
        <v>2006</v>
      </c>
      <c r="T46" s="75">
        <v>2007</v>
      </c>
      <c r="U46" s="75">
        <v>2008</v>
      </c>
      <c r="V46" s="75">
        <v>2009</v>
      </c>
      <c r="W46" s="75">
        <v>2010</v>
      </c>
      <c r="X46" s="75">
        <v>2011</v>
      </c>
      <c r="Y46" s="75">
        <v>2012</v>
      </c>
      <c r="Z46" s="75">
        <v>2013</v>
      </c>
      <c r="AA46" s="75">
        <v>2014</v>
      </c>
      <c r="AB46" s="75">
        <v>2015</v>
      </c>
      <c r="AC46" s="75">
        <v>2016</v>
      </c>
      <c r="AD46" s="75">
        <v>2017</v>
      </c>
      <c r="AE46" s="75">
        <v>2018</v>
      </c>
      <c r="AF46" s="75">
        <v>2019</v>
      </c>
      <c r="AG46" s="75">
        <v>2020</v>
      </c>
      <c r="AH46" s="75">
        <v>2021</v>
      </c>
      <c r="AI46" s="75">
        <v>2022</v>
      </c>
      <c r="AJ46" s="75">
        <v>2023</v>
      </c>
      <c r="AK46" s="75">
        <v>2024</v>
      </c>
    </row>
    <row r="47" spans="2:37" ht="13.5" x14ac:dyDescent="0.25">
      <c r="B47" s="86" t="s">
        <v>294</v>
      </c>
      <c r="C47" s="92">
        <v>18.203819240000001</v>
      </c>
      <c r="D47" s="92">
        <v>15.98353758</v>
      </c>
      <c r="E47" s="92">
        <v>14.82193481</v>
      </c>
      <c r="F47" s="92">
        <v>15.80060409</v>
      </c>
      <c r="G47" s="92">
        <v>16.043395159999999</v>
      </c>
      <c r="H47" s="92">
        <v>15.58278952</v>
      </c>
      <c r="I47" s="92">
        <v>14.689804730000001</v>
      </c>
      <c r="J47" s="92">
        <v>15.04252413</v>
      </c>
      <c r="K47" s="92">
        <v>14.00365004</v>
      </c>
      <c r="L47" s="92">
        <v>13.04442714</v>
      </c>
      <c r="M47" s="92">
        <v>11.75502842</v>
      </c>
      <c r="N47" s="92">
        <v>11.545033419999999</v>
      </c>
      <c r="O47" s="92">
        <v>10.674784359999999</v>
      </c>
      <c r="P47" s="92">
        <v>9.9861729629999996</v>
      </c>
      <c r="Q47" s="92">
        <v>9.3007644559999996</v>
      </c>
      <c r="R47" s="92">
        <v>8.6741286389999992</v>
      </c>
      <c r="S47" s="92">
        <v>8.746456727</v>
      </c>
      <c r="T47" s="92">
        <v>8.6869439909999997</v>
      </c>
      <c r="U47" s="92">
        <v>7.0086161210000002</v>
      </c>
      <c r="V47" s="92">
        <v>5.8178940959999998</v>
      </c>
      <c r="W47" s="92">
        <v>5.8033405189999998</v>
      </c>
      <c r="X47" s="92">
        <v>5.8690420550000004</v>
      </c>
      <c r="Y47" s="92">
        <v>5.6658671539999999</v>
      </c>
      <c r="Z47" s="92">
        <v>5.1939095139999996</v>
      </c>
      <c r="AA47" s="92">
        <v>4.4528764379999997</v>
      </c>
      <c r="AB47" s="92">
        <v>3.4429789209999999</v>
      </c>
      <c r="AC47" s="92">
        <v>3.3897760159999999</v>
      </c>
      <c r="AD47" s="92">
        <v>3.3333901250000002</v>
      </c>
      <c r="AE47" s="92">
        <v>3.4751741489999999</v>
      </c>
      <c r="AF47" s="92">
        <v>3.6003243569999999</v>
      </c>
      <c r="AG47" s="92">
        <v>3.0036569490000002</v>
      </c>
      <c r="AH47" s="92">
        <v>2.913461989</v>
      </c>
      <c r="AI47" s="92">
        <v>2.823400248</v>
      </c>
      <c r="AJ47" s="92">
        <v>2.8081778810000002</v>
      </c>
      <c r="AK47" s="92">
        <v>2.8081778810000002</v>
      </c>
    </row>
    <row r="48" spans="2:37" ht="14.25" thickBot="1" x14ac:dyDescent="0.3">
      <c r="B48" s="76" t="s">
        <v>280</v>
      </c>
      <c r="C48" s="77">
        <v>1.1149849223252588</v>
      </c>
      <c r="D48" s="77">
        <v>0.98110086833103805</v>
      </c>
      <c r="E48" s="77">
        <v>0.91490882584975119</v>
      </c>
      <c r="F48" s="77">
        <v>0.9784980581466336</v>
      </c>
      <c r="G48" s="77">
        <v>0.99426067675117213</v>
      </c>
      <c r="H48" s="77">
        <v>0.96714335763976766</v>
      </c>
      <c r="I48" s="77">
        <v>0.91579558856367482</v>
      </c>
      <c r="J48" s="77">
        <v>0.94522982686136481</v>
      </c>
      <c r="K48" s="77">
        <v>0.88682351681018701</v>
      </c>
      <c r="L48" s="77">
        <v>0.83168659110468879</v>
      </c>
      <c r="M48" s="77">
        <v>0.75647190419453825</v>
      </c>
      <c r="N48" s="77">
        <v>0.75137537552524825</v>
      </c>
      <c r="O48" s="77">
        <v>0.70436742588720413</v>
      </c>
      <c r="P48" s="77">
        <v>0.66643475872145341</v>
      </c>
      <c r="Q48" s="77">
        <v>0.62757633606133079</v>
      </c>
      <c r="R48" s="77">
        <v>0.59353011618134077</v>
      </c>
      <c r="S48" s="77">
        <v>0.60865759965078559</v>
      </c>
      <c r="T48" s="77">
        <v>0.61991010167823402</v>
      </c>
      <c r="U48" s="77">
        <v>0.50845053465327439</v>
      </c>
      <c r="V48" s="77">
        <v>0.42362077231641893</v>
      </c>
      <c r="W48" s="77">
        <v>0.42118014636734191</v>
      </c>
      <c r="X48" s="77">
        <v>0.4242749161717293</v>
      </c>
      <c r="Y48" s="77">
        <v>0.40852247884706827</v>
      </c>
      <c r="Z48" s="77">
        <v>0.37369535450914654</v>
      </c>
      <c r="AA48" s="77">
        <v>0.32011068183884434</v>
      </c>
      <c r="AB48" s="77">
        <v>0.24797154296812782</v>
      </c>
      <c r="AC48" s="77">
        <v>0.2448848128546087</v>
      </c>
      <c r="AD48" s="77">
        <v>0.24310412261411182</v>
      </c>
      <c r="AE48" s="77">
        <v>0.25608930304244149</v>
      </c>
      <c r="AF48" s="77">
        <v>0.26792767184172611</v>
      </c>
      <c r="AG48" s="77">
        <v>0.22635849592361124</v>
      </c>
      <c r="AH48" s="77">
        <v>0.22072518688301299</v>
      </c>
      <c r="AI48" s="77">
        <v>0.21650740628542012</v>
      </c>
      <c r="AJ48" s="77">
        <v>0.21726549246599439</v>
      </c>
      <c r="AK48" s="77">
        <v>0.21825309907662457</v>
      </c>
    </row>
    <row r="51" spans="2:37" x14ac:dyDescent="0.2">
      <c r="B51" s="74" t="s">
        <v>295</v>
      </c>
      <c r="C51" s="74"/>
    </row>
    <row r="52" spans="2:37" ht="13.5" thickBot="1" x14ac:dyDescent="0.25">
      <c r="B52" s="74"/>
      <c r="C52" s="74"/>
    </row>
    <row r="53" spans="2:37" ht="14.25" thickBot="1" x14ac:dyDescent="0.3">
      <c r="B53" s="79" t="s">
        <v>213</v>
      </c>
      <c r="C53" s="79">
        <v>1990</v>
      </c>
      <c r="D53" s="79">
        <v>1991</v>
      </c>
      <c r="E53" s="79">
        <v>1992</v>
      </c>
      <c r="F53" s="79">
        <v>1993</v>
      </c>
      <c r="G53" s="79">
        <v>1994</v>
      </c>
      <c r="H53" s="79">
        <v>1995</v>
      </c>
      <c r="I53" s="79">
        <v>1996</v>
      </c>
      <c r="J53" s="79">
        <v>1997</v>
      </c>
      <c r="K53" s="79">
        <v>1998</v>
      </c>
      <c r="L53" s="79">
        <v>1999</v>
      </c>
      <c r="M53" s="79">
        <v>2000</v>
      </c>
      <c r="N53" s="79">
        <v>2001</v>
      </c>
      <c r="O53" s="79">
        <v>2002</v>
      </c>
      <c r="P53" s="79">
        <v>2003</v>
      </c>
      <c r="Q53" s="79">
        <v>2004</v>
      </c>
      <c r="R53" s="79">
        <v>2005</v>
      </c>
      <c r="S53" s="79">
        <v>2006</v>
      </c>
      <c r="T53" s="79">
        <v>2007</v>
      </c>
      <c r="U53" s="79">
        <v>2008</v>
      </c>
      <c r="V53" s="79">
        <v>2009</v>
      </c>
      <c r="W53" s="79">
        <v>2010</v>
      </c>
      <c r="X53" s="79">
        <v>2011</v>
      </c>
      <c r="Y53" s="79">
        <v>2012</v>
      </c>
      <c r="Z53" s="79">
        <v>2013</v>
      </c>
      <c r="AA53" s="79">
        <v>2014</v>
      </c>
      <c r="AB53" s="79">
        <v>2015</v>
      </c>
      <c r="AC53" s="79">
        <v>2016</v>
      </c>
      <c r="AD53" s="79">
        <v>2017</v>
      </c>
      <c r="AE53" s="79">
        <v>2018</v>
      </c>
      <c r="AF53" s="79">
        <v>2019</v>
      </c>
      <c r="AG53" s="79">
        <v>2020</v>
      </c>
      <c r="AH53" s="79">
        <v>2021</v>
      </c>
      <c r="AI53" s="79">
        <v>2022</v>
      </c>
      <c r="AJ53" s="79">
        <v>2023</v>
      </c>
      <c r="AK53" s="79">
        <v>2024</v>
      </c>
    </row>
    <row r="54" spans="2:37" ht="14.25" thickBot="1" x14ac:dyDescent="0.3">
      <c r="B54" s="76" t="s">
        <v>280</v>
      </c>
      <c r="C54" s="93">
        <v>1.9154717971447925</v>
      </c>
      <c r="D54" s="93">
        <v>1.9007983624265818</v>
      </c>
      <c r="E54" s="93">
        <v>1.8748847419781769</v>
      </c>
      <c r="F54" s="93">
        <v>1.8533166542611652</v>
      </c>
      <c r="G54" s="93">
        <v>1.8059704432982389</v>
      </c>
      <c r="H54" s="93">
        <v>1.7221581968557469</v>
      </c>
      <c r="I54" s="93">
        <v>1.6354462131228513</v>
      </c>
      <c r="J54" s="93">
        <v>1.523617369177733</v>
      </c>
      <c r="K54" s="93">
        <v>1.1612</v>
      </c>
      <c r="L54" s="93">
        <v>1.2453418401852772</v>
      </c>
      <c r="M54" s="93">
        <v>1.3294836803705541</v>
      </c>
      <c r="N54" s="93">
        <v>1.2046916258571414</v>
      </c>
      <c r="O54" s="93">
        <v>1.0827333285928731</v>
      </c>
      <c r="P54" s="93">
        <v>0.99792929369838579</v>
      </c>
      <c r="Q54" s="93">
        <v>1.1123749999999999</v>
      </c>
      <c r="R54" s="93">
        <v>1.0574821350000001</v>
      </c>
      <c r="S54" s="93">
        <v>1.0025892700000001</v>
      </c>
      <c r="T54" s="93">
        <v>0.48372224000000003</v>
      </c>
      <c r="U54" s="93">
        <v>0.51671471040000005</v>
      </c>
      <c r="V54" s="93">
        <v>0.53435690000000002</v>
      </c>
      <c r="W54" s="93">
        <v>0.46292048599999996</v>
      </c>
      <c r="X54" s="93">
        <v>0.33097566600000006</v>
      </c>
      <c r="Y54" s="93">
        <v>0.35236994799999999</v>
      </c>
      <c r="Z54" s="93">
        <v>0.37147672799999998</v>
      </c>
      <c r="AA54" s="93">
        <v>0.42652679999999998</v>
      </c>
      <c r="AB54" s="93">
        <v>0.46328055200000001</v>
      </c>
      <c r="AC54" s="93">
        <v>0.38772012999999994</v>
      </c>
      <c r="AD54" s="93">
        <v>0.38654147</v>
      </c>
      <c r="AE54" s="93">
        <v>0.333824442</v>
      </c>
      <c r="AF54" s="93">
        <v>0.28597721600000003</v>
      </c>
      <c r="AG54" s="93">
        <v>0.18119303153559999</v>
      </c>
      <c r="AH54" s="93">
        <v>0.3685916836</v>
      </c>
      <c r="AI54" s="93">
        <v>0.40732881867999998</v>
      </c>
      <c r="AJ54" s="93">
        <v>0.33354977530000002</v>
      </c>
      <c r="AK54" s="93">
        <v>0.89825053024140011</v>
      </c>
    </row>
    <row r="57" spans="2:37" x14ac:dyDescent="0.2">
      <c r="B57" s="74" t="s">
        <v>296</v>
      </c>
      <c r="C57" s="74"/>
    </row>
    <row r="58" spans="2:37" ht="13.5" thickBot="1" x14ac:dyDescent="0.25">
      <c r="B58" s="74"/>
      <c r="C58" s="74"/>
    </row>
    <row r="59" spans="2:37" ht="13.5" x14ac:dyDescent="0.25">
      <c r="B59" s="75" t="s">
        <v>213</v>
      </c>
      <c r="C59" s="75">
        <v>1990</v>
      </c>
      <c r="D59" s="75">
        <v>1991</v>
      </c>
      <c r="E59" s="75">
        <v>1992</v>
      </c>
      <c r="F59" s="75">
        <v>1993</v>
      </c>
      <c r="G59" s="75">
        <v>1994</v>
      </c>
      <c r="H59" s="75">
        <v>1995</v>
      </c>
      <c r="I59" s="75">
        <v>1996</v>
      </c>
      <c r="J59" s="75">
        <v>1997</v>
      </c>
      <c r="K59" s="75">
        <v>1998</v>
      </c>
      <c r="L59" s="75">
        <v>1999</v>
      </c>
      <c r="M59" s="75">
        <v>2000</v>
      </c>
      <c r="N59" s="75">
        <v>2001</v>
      </c>
      <c r="O59" s="75">
        <v>2002</v>
      </c>
      <c r="P59" s="75">
        <v>2003</v>
      </c>
      <c r="Q59" s="75">
        <v>2004</v>
      </c>
      <c r="R59" s="75">
        <v>2005</v>
      </c>
      <c r="S59" s="75">
        <v>2006</v>
      </c>
      <c r="T59" s="75">
        <v>2007</v>
      </c>
      <c r="U59" s="75">
        <v>2008</v>
      </c>
      <c r="V59" s="75">
        <v>2009</v>
      </c>
      <c r="W59" s="75">
        <v>2010</v>
      </c>
      <c r="X59" s="75">
        <v>2011</v>
      </c>
      <c r="Y59" s="75">
        <v>2012</v>
      </c>
      <c r="Z59" s="75">
        <v>2013</v>
      </c>
      <c r="AA59" s="75">
        <v>2014</v>
      </c>
      <c r="AB59" s="75">
        <v>2015</v>
      </c>
      <c r="AC59" s="75">
        <v>2016</v>
      </c>
      <c r="AD59" s="75">
        <v>2017</v>
      </c>
      <c r="AE59" s="75">
        <v>2018</v>
      </c>
      <c r="AF59" s="75">
        <v>2019</v>
      </c>
      <c r="AG59" s="75">
        <v>2020</v>
      </c>
      <c r="AH59" s="75">
        <v>2021</v>
      </c>
      <c r="AI59" s="75">
        <v>2022</v>
      </c>
      <c r="AJ59" s="75">
        <v>2023</v>
      </c>
      <c r="AK59" s="75">
        <v>2024</v>
      </c>
    </row>
    <row r="60" spans="2:37" ht="13.5" x14ac:dyDescent="0.25">
      <c r="B60" s="86" t="s">
        <v>294</v>
      </c>
      <c r="C60" s="92">
        <v>8</v>
      </c>
      <c r="D60" s="92">
        <v>7.356451549</v>
      </c>
      <c r="E60" s="92">
        <v>7.867931778</v>
      </c>
      <c r="F60" s="92">
        <v>7.1492372560000002</v>
      </c>
      <c r="G60" s="92">
        <v>6.9458915770000003</v>
      </c>
      <c r="H60" s="92">
        <v>6.4576925909999998</v>
      </c>
      <c r="I60" s="92">
        <v>6.6749747660000001</v>
      </c>
      <c r="J60" s="92">
        <v>6.8424847010000001</v>
      </c>
      <c r="K60" s="92">
        <v>7</v>
      </c>
      <c r="L60" s="92">
        <v>6.1309288439999996</v>
      </c>
      <c r="M60" s="92">
        <v>7.2189430129999996</v>
      </c>
      <c r="N60" s="92">
        <v>6.4059386890000001</v>
      </c>
      <c r="O60" s="92">
        <v>5.686199845</v>
      </c>
      <c r="P60" s="92">
        <v>5.6473856979999999</v>
      </c>
      <c r="Q60" s="92">
        <v>5.6035200620000003</v>
      </c>
      <c r="R60" s="92">
        <v>4.9061860089999998</v>
      </c>
      <c r="S60" s="92">
        <v>5.9837613699999999</v>
      </c>
      <c r="T60" s="92">
        <v>5.4110957380000002</v>
      </c>
      <c r="U60" s="92">
        <v>4.395695838</v>
      </c>
      <c r="V60" s="92">
        <v>3.5993068319999999</v>
      </c>
      <c r="W60" s="92">
        <v>3.2</v>
      </c>
      <c r="X60" s="92">
        <v>3.675730298</v>
      </c>
      <c r="Y60" s="92">
        <v>4.1395504929999998</v>
      </c>
      <c r="Z60" s="92">
        <v>4.4297545359999999</v>
      </c>
      <c r="AA60" s="92">
        <v>6.2078287540000003</v>
      </c>
      <c r="AB60" s="92">
        <v>7.056</v>
      </c>
      <c r="AC60" s="92">
        <v>5.9440556149999999</v>
      </c>
      <c r="AD60" s="92">
        <v>4.9331306819999998</v>
      </c>
      <c r="AE60" s="92">
        <v>5.152816015</v>
      </c>
      <c r="AF60" s="92">
        <v>4.7524722940000004</v>
      </c>
      <c r="AG60" s="92">
        <v>3.3</v>
      </c>
      <c r="AH60" s="92">
        <v>3.7108576950000001</v>
      </c>
      <c r="AI60" s="92">
        <v>3.8732099999999998</v>
      </c>
      <c r="AJ60" s="92">
        <v>3.852302404</v>
      </c>
      <c r="AK60" s="92">
        <v>3.852302404</v>
      </c>
    </row>
    <row r="61" spans="2:37" ht="14.25" thickBot="1" x14ac:dyDescent="0.3">
      <c r="B61" s="76" t="s">
        <v>280</v>
      </c>
      <c r="C61" s="84">
        <v>0.49000043677658872</v>
      </c>
      <c r="D61" s="84">
        <v>0.45155341653465869</v>
      </c>
      <c r="E61" s="84">
        <v>0.48566130651305472</v>
      </c>
      <c r="F61" s="84">
        <v>0.44273717209666302</v>
      </c>
      <c r="G61" s="84">
        <v>0.4304591884145979</v>
      </c>
      <c r="H61" s="84">
        <v>0.40079566543905881</v>
      </c>
      <c r="I61" s="84">
        <v>0.4161329954231901</v>
      </c>
      <c r="J61" s="84">
        <v>0.42996245665505656</v>
      </c>
      <c r="K61" s="84">
        <v>0.44329618349069433</v>
      </c>
      <c r="L61" s="84">
        <v>0.39089576382667962</v>
      </c>
      <c r="M61" s="84">
        <v>0.46456098379351829</v>
      </c>
      <c r="N61" s="84">
        <v>0.41691213987313791</v>
      </c>
      <c r="O61" s="84">
        <v>0.37519951811962127</v>
      </c>
      <c r="P61" s="84">
        <v>0.37688252937319128</v>
      </c>
      <c r="Q61" s="84">
        <v>0.37810188680646667</v>
      </c>
      <c r="R61" s="84">
        <v>0.33570739760953633</v>
      </c>
      <c r="S61" s="84">
        <v>0.41640425900746542</v>
      </c>
      <c r="T61" s="84">
        <v>0.3861418828772829</v>
      </c>
      <c r="U61" s="84">
        <v>0.3188923263049796</v>
      </c>
      <c r="V61" s="84">
        <v>0.26207784377235643</v>
      </c>
      <c r="W61" s="84">
        <v>0.23224149331973645</v>
      </c>
      <c r="X61" s="84">
        <v>0.2657197119119698</v>
      </c>
      <c r="Y61" s="84">
        <v>0.29847142242279329</v>
      </c>
      <c r="Z61" s="84">
        <v>0.3187153505961175</v>
      </c>
      <c r="AA61" s="84">
        <v>0.44627160058235682</v>
      </c>
      <c r="AB61" s="84">
        <v>0.50818992719099199</v>
      </c>
      <c r="AC61" s="84">
        <v>0.42941154223939176</v>
      </c>
      <c r="AD61" s="84">
        <v>0.35977319222074705</v>
      </c>
      <c r="AE61" s="84">
        <v>0.37971652798090627</v>
      </c>
      <c r="AF61" s="84">
        <v>0.35366781183146812</v>
      </c>
      <c r="AG61" s="84">
        <v>0.24869119517680216</v>
      </c>
      <c r="AH61" s="84">
        <v>0.28113624317655095</v>
      </c>
      <c r="AI61" s="84">
        <v>0.2970101924772347</v>
      </c>
      <c r="AJ61" s="84">
        <v>0.29804820577638974</v>
      </c>
      <c r="AK61" s="84">
        <v>0.29940301999456248</v>
      </c>
    </row>
    <row r="64" spans="2:37" x14ac:dyDescent="0.2">
      <c r="B64" s="150" t="s">
        <v>338</v>
      </c>
      <c r="C64" s="74"/>
    </row>
    <row r="65" spans="2:37" ht="13.5" thickBot="1" x14ac:dyDescent="0.25">
      <c r="B65" s="74"/>
      <c r="C65" s="74"/>
    </row>
    <row r="66" spans="2:37" ht="13.5" x14ac:dyDescent="0.25">
      <c r="B66" s="75" t="s">
        <v>213</v>
      </c>
      <c r="C66" s="75">
        <v>1990</v>
      </c>
      <c r="D66" s="75">
        <v>1991</v>
      </c>
      <c r="E66" s="75">
        <v>1992</v>
      </c>
      <c r="F66" s="75">
        <v>1993</v>
      </c>
      <c r="G66" s="75">
        <v>1994</v>
      </c>
      <c r="H66" s="75">
        <v>1995</v>
      </c>
      <c r="I66" s="75">
        <v>1996</v>
      </c>
      <c r="J66" s="75">
        <v>1997</v>
      </c>
      <c r="K66" s="75">
        <v>1998</v>
      </c>
      <c r="L66" s="75">
        <v>1999</v>
      </c>
      <c r="M66" s="75">
        <v>2000</v>
      </c>
      <c r="N66" s="75">
        <v>2001</v>
      </c>
      <c r="O66" s="75">
        <v>2002</v>
      </c>
      <c r="P66" s="75">
        <v>2003</v>
      </c>
      <c r="Q66" s="75">
        <v>2004</v>
      </c>
      <c r="R66" s="75">
        <v>2005</v>
      </c>
      <c r="S66" s="75">
        <v>2006</v>
      </c>
      <c r="T66" s="75">
        <v>2007</v>
      </c>
      <c r="U66" s="75">
        <v>2008</v>
      </c>
      <c r="V66" s="75">
        <v>2009</v>
      </c>
      <c r="W66" s="75">
        <v>2010</v>
      </c>
      <c r="X66" s="75">
        <v>2011</v>
      </c>
      <c r="Y66" s="75">
        <v>2012</v>
      </c>
      <c r="Z66" s="75">
        <v>2013</v>
      </c>
      <c r="AA66" s="75">
        <v>2014</v>
      </c>
      <c r="AB66" s="75">
        <v>2015</v>
      </c>
      <c r="AC66" s="75">
        <v>2016</v>
      </c>
      <c r="AD66" s="75">
        <v>2017</v>
      </c>
      <c r="AE66" s="75">
        <v>2018</v>
      </c>
      <c r="AF66" s="75">
        <v>2019</v>
      </c>
      <c r="AG66" s="75">
        <v>2020</v>
      </c>
      <c r="AH66" s="75">
        <v>2021</v>
      </c>
      <c r="AI66" s="75">
        <v>2022</v>
      </c>
      <c r="AJ66" s="75">
        <v>2023</v>
      </c>
      <c r="AK66" s="75">
        <v>2024</v>
      </c>
    </row>
    <row r="67" spans="2:37" ht="13.5" x14ac:dyDescent="0.25">
      <c r="B67" s="86" t="s">
        <v>297</v>
      </c>
      <c r="C67" s="94">
        <v>1218</v>
      </c>
      <c r="D67" s="94">
        <v>1218</v>
      </c>
      <c r="E67" s="94">
        <v>1218</v>
      </c>
      <c r="F67" s="94">
        <v>3228.6408525568477</v>
      </c>
      <c r="G67" s="94">
        <v>4163.5025881978654</v>
      </c>
      <c r="H67" s="94">
        <v>4421.677354850568</v>
      </c>
      <c r="I67" s="94">
        <v>4682.7158604898586</v>
      </c>
      <c r="J67" s="94">
        <v>4144.8557118213084</v>
      </c>
      <c r="K67" s="94">
        <v>3016.0454869560331</v>
      </c>
      <c r="L67" s="94">
        <v>1191.9949833574608</v>
      </c>
      <c r="M67" s="94">
        <v>1568.6542784588878</v>
      </c>
      <c r="N67" s="94">
        <v>2420.7761209518339</v>
      </c>
      <c r="O67" s="94">
        <v>3153.425155846423</v>
      </c>
      <c r="P67" s="94">
        <v>2148.7773000579764</v>
      </c>
      <c r="Q67" s="94">
        <v>1916.75674387556</v>
      </c>
      <c r="R67" s="94">
        <v>1765.449108254933</v>
      </c>
      <c r="S67" s="94">
        <v>3099.6781606992572</v>
      </c>
      <c r="T67" s="94">
        <v>2882.957911345552</v>
      </c>
      <c r="U67" s="94">
        <v>2834.9888719336636</v>
      </c>
      <c r="V67" s="94">
        <v>1460.5553039133138</v>
      </c>
      <c r="W67" s="94">
        <v>1639.7204497105768</v>
      </c>
      <c r="X67" s="94">
        <v>1713.6591238227711</v>
      </c>
      <c r="Y67" s="94">
        <v>1859.8365709790667</v>
      </c>
      <c r="Z67" s="94">
        <v>1471.5099927020253</v>
      </c>
      <c r="AA67" s="94">
        <v>1639.3812031781815</v>
      </c>
      <c r="AB67" s="94">
        <v>1270.7362940345429</v>
      </c>
      <c r="AC67" s="94">
        <v>1639.651347238032</v>
      </c>
      <c r="AD67" s="94">
        <v>2202.0669337168265</v>
      </c>
      <c r="AE67" s="94">
        <v>3163.5744068988024</v>
      </c>
      <c r="AF67" s="94">
        <v>3102.0597854558064</v>
      </c>
      <c r="AG67" s="94">
        <v>2325.5731072149806</v>
      </c>
      <c r="AH67" s="94">
        <v>2232.5581608510288</v>
      </c>
      <c r="AI67" s="94">
        <v>1954.0649841910938</v>
      </c>
      <c r="AJ67" s="94">
        <v>1510.0500378271422</v>
      </c>
      <c r="AK67" s="94">
        <v>1890.0519873528751</v>
      </c>
    </row>
    <row r="68" spans="2:37" ht="14.25" thickBot="1" x14ac:dyDescent="0.3">
      <c r="B68" s="76" t="s">
        <v>280</v>
      </c>
      <c r="C68" s="84">
        <v>1.4851747921761498</v>
      </c>
      <c r="D68" s="84">
        <v>1.4851747921761498</v>
      </c>
      <c r="E68" s="84">
        <v>1.4851747921761498</v>
      </c>
      <c r="F68" s="84">
        <v>1.4851747921761498</v>
      </c>
      <c r="G68" s="84">
        <v>1.9152111905710183</v>
      </c>
      <c r="H68" s="84">
        <v>2.0339715832312613</v>
      </c>
      <c r="I68" s="84">
        <v>2.154049295825335</v>
      </c>
      <c r="J68" s="84">
        <v>1.9066336274378017</v>
      </c>
      <c r="K68" s="84">
        <v>1.3873809239997752</v>
      </c>
      <c r="L68" s="84">
        <v>0.54831769234443184</v>
      </c>
      <c r="M68" s="84">
        <v>0.72158096809108829</v>
      </c>
      <c r="N68" s="84">
        <v>1.1135570156378436</v>
      </c>
      <c r="O68" s="84">
        <v>1.4505755716893547</v>
      </c>
      <c r="P68" s="84">
        <v>0.98843755802666922</v>
      </c>
      <c r="Q68" s="84">
        <v>0.88170810218275752</v>
      </c>
      <c r="R68" s="84">
        <v>0.81210658979726924</v>
      </c>
      <c r="S68" s="84">
        <v>1.4258519539216583</v>
      </c>
      <c r="T68" s="84">
        <v>1.3261606392189542</v>
      </c>
      <c r="U68" s="84">
        <v>1.3040948810894855</v>
      </c>
      <c r="V68" s="84">
        <v>0.6718554398001243</v>
      </c>
      <c r="W68" s="84">
        <v>0.75427140686686522</v>
      </c>
      <c r="X68" s="84">
        <v>0.7882831969584746</v>
      </c>
      <c r="Y68" s="84">
        <v>0.85552482265037078</v>
      </c>
      <c r="Z68" s="84">
        <v>0.67689459664293161</v>
      </c>
      <c r="AA68" s="84">
        <v>0.75411535346196357</v>
      </c>
      <c r="AB68" s="84">
        <v>0.58453869525588975</v>
      </c>
      <c r="AC68" s="84">
        <v>0.75423961972949483</v>
      </c>
      <c r="AD68" s="84">
        <v>1.0129507895097403</v>
      </c>
      <c r="AE68" s="84">
        <v>1.4552442271734491</v>
      </c>
      <c r="AF68" s="84">
        <v>1.4269475013096711</v>
      </c>
      <c r="AG68" s="84">
        <v>1.069763629318891</v>
      </c>
      <c r="AH68" s="84">
        <v>1.0269767539914731</v>
      </c>
      <c r="AI68" s="84">
        <v>0.89886989272790307</v>
      </c>
      <c r="AJ68" s="84">
        <v>0.69462301740048538</v>
      </c>
      <c r="AK68" s="84">
        <v>0.86942391418232245</v>
      </c>
    </row>
    <row r="71" spans="2:37" x14ac:dyDescent="0.2">
      <c r="B71" s="74" t="s">
        <v>298</v>
      </c>
      <c r="C71" s="74"/>
    </row>
    <row r="72" spans="2:37" ht="13.5" thickBot="1" x14ac:dyDescent="0.25">
      <c r="B72" s="74"/>
      <c r="C72" s="74"/>
    </row>
    <row r="73" spans="2:37" ht="13.5" x14ac:dyDescent="0.25">
      <c r="B73" s="75" t="s">
        <v>213</v>
      </c>
      <c r="C73" s="75">
        <v>1990</v>
      </c>
      <c r="D73" s="75">
        <v>1991</v>
      </c>
      <c r="E73" s="75">
        <v>1992</v>
      </c>
      <c r="F73" s="75">
        <v>1993</v>
      </c>
      <c r="G73" s="75">
        <v>1994</v>
      </c>
      <c r="H73" s="75">
        <v>1995</v>
      </c>
      <c r="I73" s="75">
        <v>1996</v>
      </c>
      <c r="J73" s="75">
        <v>1997</v>
      </c>
      <c r="K73" s="75">
        <v>1998</v>
      </c>
      <c r="L73" s="75">
        <v>1999</v>
      </c>
      <c r="M73" s="75">
        <v>2000</v>
      </c>
      <c r="N73" s="75">
        <v>2001</v>
      </c>
      <c r="O73" s="75">
        <v>2002</v>
      </c>
      <c r="P73" s="75">
        <v>2003</v>
      </c>
      <c r="Q73" s="75">
        <v>2004</v>
      </c>
      <c r="R73" s="75">
        <v>2005</v>
      </c>
      <c r="S73" s="75">
        <v>2006</v>
      </c>
      <c r="T73" s="75">
        <v>2007</v>
      </c>
      <c r="U73" s="75">
        <v>2008</v>
      </c>
      <c r="V73" s="75">
        <v>2009</v>
      </c>
      <c r="W73" s="75">
        <v>2010</v>
      </c>
      <c r="X73" s="75">
        <v>2011</v>
      </c>
      <c r="Y73" s="75">
        <v>2012</v>
      </c>
      <c r="Z73" s="75">
        <v>2013</v>
      </c>
      <c r="AA73" s="75">
        <v>2014</v>
      </c>
      <c r="AB73" s="75">
        <v>2015</v>
      </c>
      <c r="AC73" s="75">
        <v>2016</v>
      </c>
      <c r="AD73" s="75">
        <v>2017</v>
      </c>
      <c r="AE73" s="75">
        <v>2018</v>
      </c>
      <c r="AF73" s="75">
        <v>2019</v>
      </c>
      <c r="AG73" s="75">
        <v>2020</v>
      </c>
      <c r="AH73" s="75">
        <v>2021</v>
      </c>
      <c r="AI73" s="75">
        <v>2022</v>
      </c>
      <c r="AJ73" s="75">
        <v>2023</v>
      </c>
      <c r="AK73" s="75">
        <v>2024</v>
      </c>
    </row>
    <row r="74" spans="2:37" ht="13.5" x14ac:dyDescent="0.25">
      <c r="B74" s="86" t="s">
        <v>299</v>
      </c>
      <c r="C74" s="94">
        <v>450.20724621912257</v>
      </c>
      <c r="D74" s="94">
        <v>450.20724621912257</v>
      </c>
      <c r="E74" s="94">
        <v>450.20724621912257</v>
      </c>
      <c r="F74" s="94">
        <v>450.3591474431521</v>
      </c>
      <c r="G74" s="94">
        <v>536.07141180213478</v>
      </c>
      <c r="H74" s="94">
        <v>431.90864514943269</v>
      </c>
      <c r="I74" s="94">
        <v>321.19313951014084</v>
      </c>
      <c r="J74" s="94">
        <v>285.5942881786923</v>
      </c>
      <c r="K74" s="94">
        <v>200.66751304396749</v>
      </c>
      <c r="L74" s="94">
        <v>172.21201664253957</v>
      </c>
      <c r="M74" s="94">
        <v>143.75652024111164</v>
      </c>
      <c r="N74" s="94">
        <v>131.55448814816606</v>
      </c>
      <c r="O74" s="94">
        <v>110.9638441535771</v>
      </c>
      <c r="P74" s="94">
        <v>110.41669994202334</v>
      </c>
      <c r="Q74" s="94">
        <v>82.649256124439717</v>
      </c>
      <c r="R74" s="94">
        <v>136.35383394506687</v>
      </c>
      <c r="S74" s="94">
        <v>198.0237322007429</v>
      </c>
      <c r="T74" s="94">
        <v>168.49443405444822</v>
      </c>
      <c r="U74" s="94">
        <v>148.9731280663365</v>
      </c>
      <c r="V74" s="94">
        <v>100.42669608668604</v>
      </c>
      <c r="W74" s="94">
        <v>85.272550289423492</v>
      </c>
      <c r="X74" s="94">
        <v>91.888123377229334</v>
      </c>
      <c r="Y74" s="94">
        <v>119.29142902093326</v>
      </c>
      <c r="Z74" s="94">
        <v>91.490007297974614</v>
      </c>
      <c r="AA74" s="94">
        <v>109.49879682181857</v>
      </c>
      <c r="AB74" s="94">
        <v>70.423705965457174</v>
      </c>
      <c r="AC74" s="94">
        <v>99.348652761968054</v>
      </c>
      <c r="AD74" s="94">
        <v>102.9330662831734</v>
      </c>
      <c r="AE74" s="94">
        <v>114.42559310119762</v>
      </c>
      <c r="AF74" s="94">
        <v>91.940214544193736</v>
      </c>
      <c r="AG74" s="94">
        <v>112.4268927850195</v>
      </c>
      <c r="AH74" s="94">
        <v>89.441839148971084</v>
      </c>
      <c r="AI74" s="94">
        <v>99.935015808906229</v>
      </c>
      <c r="AJ74" s="94">
        <v>76.949962172857795</v>
      </c>
      <c r="AK74" s="94">
        <v>79.948012647124983</v>
      </c>
    </row>
    <row r="75" spans="2:37" ht="14.25" thickBot="1" x14ac:dyDescent="0.3">
      <c r="B75" s="76" t="s">
        <v>280</v>
      </c>
      <c r="C75" s="77">
        <v>0.28175948300671838</v>
      </c>
      <c r="D75" s="77">
        <v>0.28175948300671838</v>
      </c>
      <c r="E75" s="77">
        <v>0.28175948300671838</v>
      </c>
      <c r="F75" s="77">
        <v>0.28185454946935334</v>
      </c>
      <c r="G75" s="77">
        <v>0.33549705188560247</v>
      </c>
      <c r="H75" s="77">
        <v>0.27030741416411125</v>
      </c>
      <c r="I75" s="77">
        <v>0.20101678436698187</v>
      </c>
      <c r="J75" s="77">
        <v>0.17873745849869035</v>
      </c>
      <c r="K75" s="77">
        <v>0.12558654976422426</v>
      </c>
      <c r="L75" s="77">
        <v>0.10777784938878966</v>
      </c>
      <c r="M75" s="77">
        <v>8.9969149013355051E-2</v>
      </c>
      <c r="N75" s="77">
        <v>8.2332581003815769E-2</v>
      </c>
      <c r="O75" s="77">
        <v>6.9446050954792421E-2</v>
      </c>
      <c r="P75" s="77">
        <v>6.9103624058130531E-2</v>
      </c>
      <c r="Q75" s="77">
        <v>5.1725537232196743E-2</v>
      </c>
      <c r="R75" s="77">
        <v>8.5336222553039229E-2</v>
      </c>
      <c r="S75" s="77">
        <v>0.12393195550829916</v>
      </c>
      <c r="T75" s="77">
        <v>0.10545122280325137</v>
      </c>
      <c r="U75" s="77">
        <v>9.3233931480158752E-2</v>
      </c>
      <c r="V75" s="77">
        <v>6.2851440546750598E-2</v>
      </c>
      <c r="W75" s="77">
        <v>5.3367310024411252E-2</v>
      </c>
      <c r="X75" s="77">
        <v>5.7507626442388438E-2</v>
      </c>
      <c r="Y75" s="77">
        <v>7.4657819593848998E-2</v>
      </c>
      <c r="Z75" s="77">
        <v>5.7258467901273188E-2</v>
      </c>
      <c r="AA75" s="77">
        <v>6.8529159940169018E-2</v>
      </c>
      <c r="AB75" s="77">
        <v>4.4074250583222965E-2</v>
      </c>
      <c r="AC75" s="77">
        <v>6.2176753650032945E-2</v>
      </c>
      <c r="AD75" s="77">
        <v>6.4420037180226403E-2</v>
      </c>
      <c r="AE75" s="77">
        <v>7.1612565603261388E-2</v>
      </c>
      <c r="AF75" s="77">
        <v>5.7540227384279906E-2</v>
      </c>
      <c r="AG75" s="77">
        <v>7.0361691094907475E-2</v>
      </c>
      <c r="AH75" s="77">
        <v>5.5976634248837517E-2</v>
      </c>
      <c r="AI75" s="77">
        <v>6.2543725417695553E-2</v>
      </c>
      <c r="AJ75" s="77">
        <v>4.8158668571625568E-2</v>
      </c>
      <c r="AK75" s="77">
        <v>5.0034980334156431E-2</v>
      </c>
    </row>
  </sheetData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509FAB-EA1C-45C2-96C2-E766B50A2A5B}">
  <dimension ref="B3:AO127"/>
  <sheetViews>
    <sheetView zoomScaleNormal="100" workbookViewId="0">
      <selection activeCell="AM110" sqref="AM110"/>
    </sheetView>
  </sheetViews>
  <sheetFormatPr defaultColWidth="9.140625" defaultRowHeight="15" x14ac:dyDescent="0.25"/>
  <cols>
    <col min="1" max="3" width="9.140625" style="46"/>
    <col min="4" max="28" width="4.7109375" style="46" customWidth="1"/>
    <col min="29" max="36" width="5.42578125" style="46" customWidth="1"/>
    <col min="37" max="37" width="6.85546875" style="46" customWidth="1"/>
    <col min="38" max="38" width="7.42578125" style="46" customWidth="1"/>
    <col min="39" max="16384" width="9.140625" style="46"/>
  </cols>
  <sheetData>
    <row r="3" spans="2:38" x14ac:dyDescent="0.25">
      <c r="B3" s="95"/>
      <c r="C3" s="95" t="s">
        <v>300</v>
      </c>
    </row>
    <row r="4" spans="2:38" ht="15.75" thickBot="1" x14ac:dyDescent="0.3"/>
    <row r="5" spans="2:38" ht="15.75" thickBot="1" x14ac:dyDescent="0.3">
      <c r="C5" s="79" t="s">
        <v>213</v>
      </c>
      <c r="D5" s="79">
        <v>1990</v>
      </c>
      <c r="E5" s="79">
        <v>1991</v>
      </c>
      <c r="F5" s="79">
        <v>1992</v>
      </c>
      <c r="G5" s="79">
        <v>1993</v>
      </c>
      <c r="H5" s="79">
        <v>1994</v>
      </c>
      <c r="I5" s="79">
        <v>1995</v>
      </c>
      <c r="J5" s="79">
        <v>1996</v>
      </c>
      <c r="K5" s="79">
        <v>1997</v>
      </c>
      <c r="L5" s="79">
        <v>1998</v>
      </c>
      <c r="M5" s="79">
        <v>1999</v>
      </c>
      <c r="N5" s="79">
        <v>2000</v>
      </c>
      <c r="O5" s="79">
        <v>2001</v>
      </c>
      <c r="P5" s="79">
        <v>2002</v>
      </c>
      <c r="Q5" s="79">
        <v>2003</v>
      </c>
      <c r="R5" s="79">
        <v>2004</v>
      </c>
      <c r="S5" s="79">
        <v>2005</v>
      </c>
      <c r="T5" s="79">
        <v>2006</v>
      </c>
      <c r="U5" s="79">
        <v>2007</v>
      </c>
      <c r="V5" s="79">
        <v>2008</v>
      </c>
      <c r="W5" s="79">
        <v>2009</v>
      </c>
      <c r="X5" s="79">
        <v>2010</v>
      </c>
      <c r="Y5" s="79">
        <v>2011</v>
      </c>
      <c r="Z5" s="79">
        <v>2012</v>
      </c>
      <c r="AA5" s="79">
        <v>2013</v>
      </c>
      <c r="AB5" s="79">
        <v>2014</v>
      </c>
      <c r="AC5" s="79">
        <v>2015</v>
      </c>
      <c r="AD5" s="79">
        <v>2016</v>
      </c>
      <c r="AE5" s="79">
        <v>2017</v>
      </c>
      <c r="AF5" s="79">
        <v>2018</v>
      </c>
      <c r="AG5" s="79">
        <v>2019</v>
      </c>
      <c r="AH5" s="79">
        <v>2020</v>
      </c>
      <c r="AI5" s="79">
        <v>2021</v>
      </c>
      <c r="AJ5" s="79">
        <v>2022</v>
      </c>
      <c r="AK5" s="79">
        <v>2023</v>
      </c>
      <c r="AL5" s="79">
        <v>2024</v>
      </c>
    </row>
    <row r="6" spans="2:38" ht="15.75" thickBot="1" x14ac:dyDescent="0.3">
      <c r="C6" s="76" t="s">
        <v>280</v>
      </c>
      <c r="D6" s="84">
        <v>0.16227900000000001</v>
      </c>
      <c r="E6" s="84">
        <v>0.16227900000000001</v>
      </c>
      <c r="F6" s="84">
        <v>0.16227900000000001</v>
      </c>
      <c r="G6" s="84">
        <v>0.16227900000000001</v>
      </c>
      <c r="H6" s="84">
        <v>0.16227900000000001</v>
      </c>
      <c r="I6" s="84">
        <v>0.16227900000000001</v>
      </c>
      <c r="J6" s="84">
        <v>0.16227900000000001</v>
      </c>
      <c r="K6" s="84">
        <v>0.16227900000000001</v>
      </c>
      <c r="L6" s="84">
        <v>0.16227900000000001</v>
      </c>
      <c r="M6" s="84">
        <v>0.1074465</v>
      </c>
      <c r="N6" s="84">
        <v>8.0030249999999997E-2</v>
      </c>
      <c r="O6" s="84">
        <v>6.6322124999999996E-2</v>
      </c>
      <c r="P6" s="84">
        <v>5.9468062500000002E-2</v>
      </c>
      <c r="Q6" s="84">
        <v>5.2614000000000001E-2</v>
      </c>
      <c r="R6" s="84">
        <v>5.2614000000000001E-2</v>
      </c>
      <c r="S6" s="84">
        <v>4.3666999999999997E-2</v>
      </c>
      <c r="T6" s="84">
        <v>3.9193499999999999E-2</v>
      </c>
      <c r="U6" s="84">
        <v>3.6956749999999997E-2</v>
      </c>
      <c r="V6" s="84">
        <v>3.4720000000000001E-2</v>
      </c>
      <c r="W6" s="84">
        <v>2.6800000000000001E-2</v>
      </c>
      <c r="X6" s="84">
        <v>4.2900000000000004E-3</v>
      </c>
      <c r="Y6" s="84">
        <v>4.2900000000000004E-3</v>
      </c>
      <c r="Z6" s="84">
        <v>4.2900000000000004E-3</v>
      </c>
      <c r="AA6" s="84">
        <v>4.2900000000000004E-3</v>
      </c>
      <c r="AB6" s="84">
        <v>4.2900000000000004E-3</v>
      </c>
      <c r="AC6" s="84">
        <v>4.2900000000000004E-3</v>
      </c>
      <c r="AD6" s="84">
        <v>4.2900000000000004E-3</v>
      </c>
      <c r="AE6" s="84">
        <v>4.2900000000000004E-3</v>
      </c>
      <c r="AF6" s="84">
        <v>4.2900000000000004E-3</v>
      </c>
      <c r="AG6" s="84">
        <v>4.2900000000000004E-3</v>
      </c>
      <c r="AH6" s="84">
        <v>4.2900000000000004E-3</v>
      </c>
      <c r="AI6" s="84">
        <v>4.2900000000000004E-3</v>
      </c>
      <c r="AJ6" s="84">
        <v>4.2900000000000004E-3</v>
      </c>
      <c r="AK6" s="84">
        <v>4.2900000000000004E-3</v>
      </c>
      <c r="AL6" s="84">
        <v>4.2900000000000004E-3</v>
      </c>
    </row>
    <row r="7" spans="2:38" x14ac:dyDescent="0.25">
      <c r="P7" s="95"/>
      <c r="Q7" s="95"/>
    </row>
    <row r="8" spans="2:38" x14ac:dyDescent="0.25">
      <c r="P8" s="95"/>
      <c r="Q8" s="95"/>
    </row>
    <row r="9" spans="2:38" x14ac:dyDescent="0.25">
      <c r="C9" s="95" t="s">
        <v>301</v>
      </c>
      <c r="P9" s="95"/>
      <c r="Q9" s="95"/>
    </row>
    <row r="10" spans="2:38" ht="15.75" thickBot="1" x14ac:dyDescent="0.3">
      <c r="P10" s="95"/>
      <c r="Q10" s="95"/>
    </row>
    <row r="11" spans="2:38" ht="15.75" thickBot="1" x14ac:dyDescent="0.3">
      <c r="C11" s="79" t="s">
        <v>213</v>
      </c>
      <c r="D11" s="79">
        <v>1990</v>
      </c>
      <c r="E11" s="79">
        <v>1991</v>
      </c>
      <c r="F11" s="79">
        <v>1992</v>
      </c>
      <c r="G11" s="79">
        <v>1993</v>
      </c>
      <c r="H11" s="79">
        <v>1994</v>
      </c>
      <c r="I11" s="79">
        <v>1995</v>
      </c>
      <c r="J11" s="79">
        <v>1996</v>
      </c>
      <c r="K11" s="79">
        <v>1997</v>
      </c>
      <c r="L11" s="79">
        <v>1998</v>
      </c>
      <c r="M11" s="79">
        <v>1999</v>
      </c>
      <c r="N11" s="79">
        <v>2000</v>
      </c>
      <c r="O11" s="79">
        <v>2001</v>
      </c>
      <c r="P11" s="79">
        <v>2002</v>
      </c>
      <c r="Q11" s="79">
        <v>2003</v>
      </c>
      <c r="R11" s="79">
        <v>2004</v>
      </c>
      <c r="S11" s="79">
        <v>2005</v>
      </c>
      <c r="T11" s="79">
        <v>2006</v>
      </c>
      <c r="U11" s="79">
        <v>2007</v>
      </c>
      <c r="V11" s="79">
        <v>2008</v>
      </c>
      <c r="W11" s="79">
        <v>2009</v>
      </c>
      <c r="X11" s="79">
        <v>2010</v>
      </c>
      <c r="Y11" s="79">
        <v>2011</v>
      </c>
      <c r="Z11" s="79">
        <v>2012</v>
      </c>
      <c r="AA11" s="79">
        <v>2013</v>
      </c>
      <c r="AB11" s="79">
        <v>2014</v>
      </c>
      <c r="AC11" s="79">
        <v>2015</v>
      </c>
      <c r="AD11" s="79">
        <v>2016</v>
      </c>
      <c r="AE11" s="79">
        <v>2017</v>
      </c>
      <c r="AF11" s="79">
        <v>2018</v>
      </c>
      <c r="AG11" s="79">
        <v>2019</v>
      </c>
      <c r="AH11" s="79">
        <v>2020</v>
      </c>
      <c r="AI11" s="79">
        <v>2021</v>
      </c>
      <c r="AJ11" s="79">
        <v>2022</v>
      </c>
      <c r="AK11" s="79">
        <v>2023</v>
      </c>
      <c r="AL11" s="79">
        <v>2024</v>
      </c>
    </row>
    <row r="12" spans="2:38" ht="15.75" thickBot="1" x14ac:dyDescent="0.3">
      <c r="C12" s="76" t="s">
        <v>280</v>
      </c>
      <c r="D12" s="84">
        <v>0.422655</v>
      </c>
      <c r="E12" s="84">
        <v>0.422655</v>
      </c>
      <c r="F12" s="84">
        <v>0.422655</v>
      </c>
      <c r="G12" s="84">
        <v>0.422655</v>
      </c>
      <c r="H12" s="84">
        <v>0.422655</v>
      </c>
      <c r="I12" s="84">
        <v>0.42391499999999999</v>
      </c>
      <c r="J12" s="84">
        <v>0.42391499999999999</v>
      </c>
      <c r="K12" s="84">
        <v>0.42391499999999999</v>
      </c>
      <c r="L12" s="84">
        <v>0.42391499999999999</v>
      </c>
      <c r="M12" s="84">
        <v>0.421767</v>
      </c>
      <c r="N12" s="84">
        <v>0.421767</v>
      </c>
      <c r="O12" s="84">
        <v>0.31376700000000002</v>
      </c>
      <c r="P12" s="84">
        <v>0.27105299999999999</v>
      </c>
      <c r="Q12" s="84">
        <v>0.25984000000000002</v>
      </c>
      <c r="R12" s="84">
        <v>0.21448</v>
      </c>
      <c r="S12" s="84">
        <v>0.19936000000000001</v>
      </c>
      <c r="T12" s="84">
        <v>0.19936000000000001</v>
      </c>
      <c r="U12" s="84">
        <v>0.19936000000000001</v>
      </c>
      <c r="V12" s="84">
        <v>1.2600000000000001E-3</v>
      </c>
      <c r="W12" s="84">
        <v>1.2600000000000001E-3</v>
      </c>
      <c r="X12" s="84">
        <v>1.2600000000000001E-3</v>
      </c>
      <c r="Y12" s="84">
        <v>1.2600000000000001E-3</v>
      </c>
      <c r="Z12" s="84">
        <v>1.2600000000000001E-3</v>
      </c>
      <c r="AA12" s="84">
        <v>1.2600000000000001E-3</v>
      </c>
      <c r="AB12" s="84">
        <v>1.2600000000000001E-3</v>
      </c>
      <c r="AC12" s="84">
        <v>1.2600000000000001E-3</v>
      </c>
      <c r="AD12" s="84" t="s">
        <v>147</v>
      </c>
      <c r="AE12" s="84" t="s">
        <v>147</v>
      </c>
      <c r="AF12" s="84" t="s">
        <v>147</v>
      </c>
      <c r="AG12" s="84" t="s">
        <v>147</v>
      </c>
      <c r="AH12" s="84" t="s">
        <v>147</v>
      </c>
      <c r="AI12" s="84" t="s">
        <v>147</v>
      </c>
      <c r="AJ12" s="84" t="s">
        <v>147</v>
      </c>
      <c r="AK12" s="84" t="s">
        <v>147</v>
      </c>
      <c r="AL12" s="84" t="s">
        <v>147</v>
      </c>
    </row>
    <row r="13" spans="2:38" x14ac:dyDescent="0.25">
      <c r="P13" s="95"/>
      <c r="Q13" s="95"/>
    </row>
    <row r="14" spans="2:38" x14ac:dyDescent="0.25">
      <c r="P14" s="95"/>
      <c r="Q14" s="95"/>
    </row>
    <row r="15" spans="2:38" x14ac:dyDescent="0.25">
      <c r="C15" s="95" t="s">
        <v>302</v>
      </c>
      <c r="P15" s="95"/>
      <c r="Q15" s="95"/>
    </row>
    <row r="16" spans="2:38" ht="15.75" thickBot="1" x14ac:dyDescent="0.3">
      <c r="P16" s="95"/>
      <c r="Q16" s="95"/>
    </row>
    <row r="17" spans="3:38" ht="15.75" thickBot="1" x14ac:dyDescent="0.3">
      <c r="C17" s="79" t="s">
        <v>213</v>
      </c>
      <c r="D17" s="79">
        <v>1990</v>
      </c>
      <c r="E17" s="79">
        <v>1991</v>
      </c>
      <c r="F17" s="79">
        <v>1992</v>
      </c>
      <c r="G17" s="79">
        <v>1993</v>
      </c>
      <c r="H17" s="79">
        <v>1994</v>
      </c>
      <c r="I17" s="79">
        <v>1995</v>
      </c>
      <c r="J17" s="79">
        <v>1996</v>
      </c>
      <c r="K17" s="79">
        <v>1997</v>
      </c>
      <c r="L17" s="79">
        <v>1998</v>
      </c>
      <c r="M17" s="79">
        <v>1999</v>
      </c>
      <c r="N17" s="79">
        <v>2000</v>
      </c>
      <c r="O17" s="79">
        <v>2001</v>
      </c>
      <c r="P17" s="79">
        <v>2002</v>
      </c>
      <c r="Q17" s="79">
        <v>2003</v>
      </c>
      <c r="R17" s="79">
        <v>2004</v>
      </c>
      <c r="S17" s="79">
        <v>2005</v>
      </c>
      <c r="T17" s="79">
        <v>2006</v>
      </c>
      <c r="U17" s="79">
        <v>2007</v>
      </c>
      <c r="V17" s="79">
        <v>2008</v>
      </c>
      <c r="W17" s="79">
        <v>2009</v>
      </c>
      <c r="X17" s="79">
        <v>2010</v>
      </c>
      <c r="Y17" s="79">
        <v>2011</v>
      </c>
      <c r="Z17" s="79">
        <v>2012</v>
      </c>
      <c r="AA17" s="79">
        <v>2013</v>
      </c>
      <c r="AB17" s="79">
        <v>2014</v>
      </c>
      <c r="AC17" s="79">
        <v>2015</v>
      </c>
      <c r="AD17" s="79">
        <v>2016</v>
      </c>
      <c r="AE17" s="79">
        <v>2017</v>
      </c>
      <c r="AF17" s="79">
        <v>2018</v>
      </c>
      <c r="AG17" s="79">
        <v>2019</v>
      </c>
      <c r="AH17" s="79">
        <v>2020</v>
      </c>
      <c r="AI17" s="79">
        <v>2021</v>
      </c>
      <c r="AJ17" s="79">
        <v>2022</v>
      </c>
      <c r="AK17" s="79">
        <v>2023</v>
      </c>
      <c r="AL17" s="79">
        <v>2024</v>
      </c>
    </row>
    <row r="18" spans="3:38" ht="15.75" thickBot="1" x14ac:dyDescent="0.3">
      <c r="C18" s="76" t="s">
        <v>280</v>
      </c>
      <c r="D18" s="93">
        <v>2.1235379999999999</v>
      </c>
      <c r="E18" s="93">
        <v>2.1235379999999999</v>
      </c>
      <c r="F18" s="93">
        <v>2.1235379999999999</v>
      </c>
      <c r="G18" s="93">
        <v>2.1235379999999999</v>
      </c>
      <c r="H18" s="93">
        <v>2.1235379999999999</v>
      </c>
      <c r="I18" s="93">
        <v>2.1235379999999999</v>
      </c>
      <c r="J18" s="93">
        <v>2.1235379999999999</v>
      </c>
      <c r="K18" s="93">
        <v>2.1235379999999999</v>
      </c>
      <c r="L18" s="93">
        <v>2.1235379999999999</v>
      </c>
      <c r="M18" s="93">
        <v>2.097985</v>
      </c>
      <c r="N18" s="93">
        <v>2.0724320000000001</v>
      </c>
      <c r="O18" s="93">
        <v>2.0724320000000001</v>
      </c>
      <c r="P18" s="93">
        <v>1.9498880000000001</v>
      </c>
      <c r="Q18" s="93">
        <v>1.999476</v>
      </c>
      <c r="R18" s="93">
        <v>1.83588</v>
      </c>
      <c r="S18" s="93">
        <v>0.57651431875675674</v>
      </c>
      <c r="T18" s="93">
        <v>0.63416252843918919</v>
      </c>
      <c r="U18" s="93">
        <v>0.84870011317905414</v>
      </c>
      <c r="V18" s="93">
        <v>1.0000428069189191</v>
      </c>
      <c r="W18" s="93">
        <v>1.2653775171351349</v>
      </c>
      <c r="X18" s="93">
        <v>0.68530592008108115</v>
      </c>
      <c r="Y18" s="93">
        <v>0.74971137097297302</v>
      </c>
      <c r="Z18" s="93">
        <v>0.72081475113513505</v>
      </c>
      <c r="AA18" s="93">
        <v>0.68166428335135143</v>
      </c>
      <c r="AB18" s="93">
        <v>0.56557133470270271</v>
      </c>
      <c r="AC18" s="93">
        <v>0.40856115900000001</v>
      </c>
      <c r="AD18" s="93">
        <v>0.406977005</v>
      </c>
      <c r="AE18" s="93">
        <v>0.42749227699999998</v>
      </c>
      <c r="AF18" s="93">
        <v>0.37576015816666664</v>
      </c>
      <c r="AG18" s="93">
        <v>0.31761601833333331</v>
      </c>
      <c r="AH18" s="93">
        <v>0.27506149466666663</v>
      </c>
      <c r="AI18" s="93">
        <v>0.2252916781666667</v>
      </c>
      <c r="AJ18" s="93">
        <v>0.35814228100000001</v>
      </c>
      <c r="AK18" s="93">
        <v>0.46169696766666674</v>
      </c>
      <c r="AL18" s="93">
        <v>0.40937711751666667</v>
      </c>
    </row>
    <row r="19" spans="3:38" x14ac:dyDescent="0.25">
      <c r="P19" s="95"/>
      <c r="Q19" s="95"/>
    </row>
    <row r="20" spans="3:38" x14ac:dyDescent="0.25">
      <c r="P20" s="95"/>
      <c r="Q20" s="95"/>
    </row>
    <row r="21" spans="3:38" x14ac:dyDescent="0.25">
      <c r="C21" s="95" t="s">
        <v>303</v>
      </c>
      <c r="P21" s="95"/>
      <c r="Q21" s="95"/>
    </row>
    <row r="22" spans="3:38" ht="15.75" thickBot="1" x14ac:dyDescent="0.3">
      <c r="P22" s="95"/>
      <c r="Q22" s="95"/>
    </row>
    <row r="23" spans="3:38" ht="15.75" thickBot="1" x14ac:dyDescent="0.3">
      <c r="C23" s="79" t="s">
        <v>213</v>
      </c>
      <c r="D23" s="75">
        <v>1990</v>
      </c>
      <c r="E23" s="75">
        <v>1991</v>
      </c>
      <c r="F23" s="75">
        <v>1992</v>
      </c>
      <c r="G23" s="75">
        <v>1993</v>
      </c>
      <c r="H23" s="75">
        <v>1994</v>
      </c>
      <c r="I23" s="75">
        <v>1995</v>
      </c>
      <c r="J23" s="75">
        <v>1996</v>
      </c>
      <c r="K23" s="75">
        <v>1997</v>
      </c>
      <c r="L23" s="75">
        <v>1998</v>
      </c>
      <c r="M23" s="75">
        <v>1999</v>
      </c>
      <c r="N23" s="75">
        <v>2000</v>
      </c>
      <c r="O23" s="75">
        <v>2001</v>
      </c>
      <c r="P23" s="75">
        <v>2002</v>
      </c>
      <c r="Q23" s="75">
        <v>2003</v>
      </c>
      <c r="R23" s="75">
        <v>2004</v>
      </c>
      <c r="S23" s="75">
        <v>2005</v>
      </c>
      <c r="T23" s="75">
        <v>2006</v>
      </c>
      <c r="U23" s="75">
        <v>2007</v>
      </c>
      <c r="V23" s="75">
        <v>2008</v>
      </c>
      <c r="W23" s="75">
        <v>2009</v>
      </c>
      <c r="X23" s="75">
        <v>2010</v>
      </c>
      <c r="Y23" s="75">
        <v>2011</v>
      </c>
      <c r="Z23" s="75">
        <v>2012</v>
      </c>
      <c r="AA23" s="75">
        <v>2013</v>
      </c>
      <c r="AB23" s="75">
        <v>2014</v>
      </c>
      <c r="AC23" s="75">
        <v>2015</v>
      </c>
      <c r="AD23" s="75">
        <v>2016</v>
      </c>
      <c r="AE23" s="75">
        <v>2017</v>
      </c>
      <c r="AF23" s="75">
        <v>2018</v>
      </c>
      <c r="AG23" s="75">
        <v>2019</v>
      </c>
      <c r="AH23" s="75">
        <v>2020</v>
      </c>
      <c r="AI23" s="75">
        <v>2021</v>
      </c>
      <c r="AJ23" s="75">
        <v>2022</v>
      </c>
      <c r="AK23" s="75">
        <v>2023</v>
      </c>
      <c r="AL23" s="75">
        <v>2024</v>
      </c>
    </row>
    <row r="24" spans="3:38" ht="15.75" thickBot="1" x14ac:dyDescent="0.3">
      <c r="C24" s="76" t="s">
        <v>280</v>
      </c>
      <c r="D24" s="93">
        <v>0.16202</v>
      </c>
      <c r="E24" s="93">
        <v>0.16202</v>
      </c>
      <c r="F24" s="93">
        <v>0.16202</v>
      </c>
      <c r="G24" s="93">
        <v>0.16202</v>
      </c>
      <c r="H24" s="93">
        <v>0.16202</v>
      </c>
      <c r="I24" s="93">
        <v>0.16202</v>
      </c>
      <c r="J24" s="93">
        <v>0.16202</v>
      </c>
      <c r="K24" s="93">
        <v>0.16202</v>
      </c>
      <c r="L24" s="93">
        <v>0.16202</v>
      </c>
      <c r="M24" s="93">
        <v>0.13203999999999999</v>
      </c>
      <c r="N24" s="93">
        <v>0.11705</v>
      </c>
      <c r="O24" s="93">
        <v>0.109555</v>
      </c>
      <c r="P24" s="93">
        <v>0.1058075</v>
      </c>
      <c r="Q24" s="93">
        <v>0.10393375000000001</v>
      </c>
      <c r="R24" s="93">
        <v>0.10206</v>
      </c>
      <c r="S24" s="93">
        <v>8.3173999999999998E-2</v>
      </c>
      <c r="T24" s="93">
        <v>7.3731000000000005E-2</v>
      </c>
      <c r="U24" s="93">
        <v>6.4287999999999998E-2</v>
      </c>
      <c r="V24" s="93">
        <v>4.3310049999999996E-2</v>
      </c>
      <c r="W24" s="93">
        <v>2.9977500000000001E-2</v>
      </c>
      <c r="X24" s="93">
        <v>1.6304679999999998E-2</v>
      </c>
      <c r="Y24" s="93">
        <v>1.03061E-2</v>
      </c>
      <c r="Z24" s="93">
        <v>3.0643829999999997E-2</v>
      </c>
      <c r="AA24" s="93">
        <v>5.0981559999999995E-2</v>
      </c>
      <c r="AB24" s="93">
        <v>5.1635639999999997E-2</v>
      </c>
      <c r="AC24" s="93">
        <v>0.15221499999999999</v>
      </c>
      <c r="AD24" s="93">
        <v>0.30003231999999996</v>
      </c>
      <c r="AE24" s="93">
        <v>0.41499920000000001</v>
      </c>
      <c r="AF24" s="93">
        <v>0.53424139999999998</v>
      </c>
      <c r="AG24" s="93">
        <v>0.21846160000000001</v>
      </c>
      <c r="AH24" s="93">
        <v>0.11842179999999999</v>
      </c>
      <c r="AI24" s="93">
        <v>1.954148E-2</v>
      </c>
      <c r="AJ24" s="93">
        <v>4.1425860000000002E-2</v>
      </c>
      <c r="AK24" s="93">
        <v>5.438076E-2</v>
      </c>
      <c r="AL24" s="93">
        <v>2.2571359999999999E-2</v>
      </c>
    </row>
    <row r="25" spans="3:38" x14ac:dyDescent="0.25">
      <c r="P25" s="95"/>
      <c r="Q25" s="95"/>
    </row>
    <row r="26" spans="3:38" x14ac:dyDescent="0.25">
      <c r="P26" s="95"/>
      <c r="Q26" s="95"/>
    </row>
    <row r="27" spans="3:38" x14ac:dyDescent="0.25">
      <c r="C27" s="95" t="s">
        <v>304</v>
      </c>
      <c r="P27" s="95"/>
      <c r="Q27" s="95"/>
    </row>
    <row r="28" spans="3:38" ht="15.75" thickBot="1" x14ac:dyDescent="0.3">
      <c r="P28" s="95"/>
      <c r="Q28" s="95"/>
    </row>
    <row r="29" spans="3:38" ht="15.75" thickBot="1" x14ac:dyDescent="0.3">
      <c r="C29" s="79" t="s">
        <v>213</v>
      </c>
      <c r="D29" s="75">
        <v>1990</v>
      </c>
      <c r="E29" s="75">
        <v>1991</v>
      </c>
      <c r="F29" s="75">
        <v>1992</v>
      </c>
      <c r="G29" s="75">
        <v>1993</v>
      </c>
      <c r="H29" s="75">
        <v>1994</v>
      </c>
      <c r="I29" s="75">
        <v>1995</v>
      </c>
      <c r="J29" s="75">
        <v>1996</v>
      </c>
      <c r="K29" s="75">
        <v>1997</v>
      </c>
      <c r="L29" s="75">
        <v>1998</v>
      </c>
      <c r="M29" s="75">
        <v>1999</v>
      </c>
      <c r="N29" s="75">
        <v>2000</v>
      </c>
      <c r="O29" s="75">
        <v>2001</v>
      </c>
      <c r="P29" s="75">
        <v>2002</v>
      </c>
      <c r="Q29" s="75">
        <v>2003</v>
      </c>
      <c r="R29" s="75">
        <v>2004</v>
      </c>
      <c r="S29" s="75">
        <v>2005</v>
      </c>
      <c r="T29" s="75">
        <v>2006</v>
      </c>
      <c r="U29" s="75">
        <v>2007</v>
      </c>
      <c r="V29" s="75">
        <v>2008</v>
      </c>
      <c r="W29" s="75">
        <v>2009</v>
      </c>
      <c r="X29" s="75">
        <v>2010</v>
      </c>
      <c r="Y29" s="75">
        <v>2011</v>
      </c>
      <c r="Z29" s="75">
        <v>2012</v>
      </c>
      <c r="AA29" s="75">
        <v>2013</v>
      </c>
      <c r="AB29" s="75">
        <v>2014</v>
      </c>
      <c r="AC29" s="75">
        <v>2015</v>
      </c>
      <c r="AD29" s="75">
        <v>2016</v>
      </c>
      <c r="AE29" s="75">
        <v>2017</v>
      </c>
      <c r="AF29" s="75">
        <v>2018</v>
      </c>
      <c r="AG29" s="75">
        <v>2019</v>
      </c>
      <c r="AH29" s="75">
        <v>2020</v>
      </c>
      <c r="AI29" s="75">
        <v>2021</v>
      </c>
      <c r="AJ29" s="75">
        <v>2022</v>
      </c>
      <c r="AK29" s="75">
        <v>2023</v>
      </c>
      <c r="AL29" s="75">
        <v>2024</v>
      </c>
    </row>
    <row r="30" spans="3:38" ht="15.75" thickBot="1" x14ac:dyDescent="0.3">
      <c r="C30" s="76" t="s">
        <v>305</v>
      </c>
      <c r="D30" s="93">
        <v>18.443999999999999</v>
      </c>
      <c r="E30" s="93">
        <v>18.443999999999999</v>
      </c>
      <c r="F30" s="93">
        <v>18.443999999999999</v>
      </c>
      <c r="G30" s="93">
        <v>18.443999999999999</v>
      </c>
      <c r="H30" s="93">
        <v>18.443999999999999</v>
      </c>
      <c r="I30" s="93">
        <v>18.443999999999999</v>
      </c>
      <c r="J30" s="93">
        <v>18.443999999999999</v>
      </c>
      <c r="K30" s="93">
        <v>18.443999999999999</v>
      </c>
      <c r="L30" s="93">
        <v>18.443999999999999</v>
      </c>
      <c r="M30" s="93">
        <v>10.34787</v>
      </c>
      <c r="N30" s="93">
        <v>6.2998050000000001</v>
      </c>
      <c r="O30" s="93">
        <v>4.2757725000000004</v>
      </c>
      <c r="P30" s="93">
        <v>10.595000000000001</v>
      </c>
      <c r="Q30" s="93">
        <v>10.685</v>
      </c>
      <c r="R30" s="93">
        <v>6.4683700000000002</v>
      </c>
      <c r="S30" s="93">
        <v>4.360055</v>
      </c>
      <c r="T30" s="93">
        <v>3.3058974999999999</v>
      </c>
      <c r="U30" s="93">
        <v>2.7788187500000006</v>
      </c>
      <c r="V30" s="93">
        <v>2.2517400000000003</v>
      </c>
      <c r="W30" s="93">
        <v>1.4500200000000001</v>
      </c>
      <c r="X30" s="93">
        <v>1.3106800000000001</v>
      </c>
      <c r="Y30" s="93">
        <v>1.40672</v>
      </c>
      <c r="Z30" s="93">
        <v>1.3594200000000001</v>
      </c>
      <c r="AA30" s="93">
        <v>0.72726000000000002</v>
      </c>
      <c r="AB30" s="93">
        <v>0.20957999999999999</v>
      </c>
      <c r="AC30" s="93">
        <v>5.2999999999999999E-2</v>
      </c>
      <c r="AD30" s="93">
        <v>4.4999999999999998E-2</v>
      </c>
      <c r="AE30" s="93">
        <v>2.1749999999999999E-2</v>
      </c>
      <c r="AF30" s="93">
        <v>5.8000000000000003E-2</v>
      </c>
      <c r="AG30" s="93">
        <v>3.2000000000000001E-2</v>
      </c>
      <c r="AH30" s="93">
        <v>5.2299999999999999E-2</v>
      </c>
      <c r="AI30" s="93">
        <v>4.5999999999999999E-2</v>
      </c>
      <c r="AJ30" s="93">
        <v>4.3099999999999999E-2</v>
      </c>
      <c r="AK30" s="93">
        <v>1.5800000000000002E-2</v>
      </c>
      <c r="AL30" s="93">
        <v>0</v>
      </c>
    </row>
    <row r="31" spans="3:38" x14ac:dyDescent="0.25">
      <c r="Q31" s="95"/>
      <c r="T31" s="95"/>
    </row>
    <row r="32" spans="3:38" x14ac:dyDescent="0.25">
      <c r="Q32" s="95"/>
      <c r="T32" s="95"/>
    </row>
    <row r="33" spans="3:41" x14ac:dyDescent="0.25">
      <c r="C33" s="95" t="s">
        <v>306</v>
      </c>
      <c r="Q33" s="95"/>
      <c r="T33" s="95"/>
    </row>
    <row r="34" spans="3:41" ht="15.75" thickBot="1" x14ac:dyDescent="0.3">
      <c r="Q34" s="95"/>
      <c r="T34" s="95"/>
    </row>
    <row r="35" spans="3:41" ht="15.75" thickBot="1" x14ac:dyDescent="0.3">
      <c r="C35" s="79" t="s">
        <v>213</v>
      </c>
      <c r="D35" s="75">
        <v>1990</v>
      </c>
      <c r="E35" s="75">
        <v>1991</v>
      </c>
      <c r="F35" s="75">
        <v>1992</v>
      </c>
      <c r="G35" s="75">
        <v>1993</v>
      </c>
      <c r="H35" s="75">
        <v>1994</v>
      </c>
      <c r="I35" s="75">
        <v>1995</v>
      </c>
      <c r="J35" s="75">
        <v>1996</v>
      </c>
      <c r="K35" s="75">
        <v>1997</v>
      </c>
      <c r="L35" s="75">
        <v>1998</v>
      </c>
      <c r="M35" s="75">
        <v>1999</v>
      </c>
      <c r="N35" s="75">
        <v>2000</v>
      </c>
      <c r="O35" s="75">
        <v>2001</v>
      </c>
      <c r="P35" s="75">
        <v>2002</v>
      </c>
      <c r="Q35" s="75">
        <v>2003</v>
      </c>
      <c r="R35" s="75">
        <v>2004</v>
      </c>
      <c r="S35" s="75">
        <v>2005</v>
      </c>
      <c r="T35" s="75">
        <v>2006</v>
      </c>
      <c r="U35" s="75">
        <v>2007</v>
      </c>
      <c r="V35" s="75">
        <v>2008</v>
      </c>
      <c r="W35" s="75">
        <v>2009</v>
      </c>
      <c r="X35" s="75">
        <v>2010</v>
      </c>
      <c r="Y35" s="75">
        <v>2011</v>
      </c>
      <c r="Z35" s="75">
        <v>2012</v>
      </c>
      <c r="AA35" s="75">
        <v>2013</v>
      </c>
      <c r="AB35" s="75">
        <v>2014</v>
      </c>
      <c r="AC35" s="75">
        <v>2015</v>
      </c>
      <c r="AD35" s="75">
        <v>2016</v>
      </c>
      <c r="AE35" s="75">
        <v>2017</v>
      </c>
      <c r="AF35" s="75">
        <v>2018</v>
      </c>
      <c r="AG35" s="75">
        <v>2019</v>
      </c>
      <c r="AH35" s="75">
        <v>2020</v>
      </c>
      <c r="AI35" s="75">
        <v>2021</v>
      </c>
      <c r="AJ35" s="75">
        <v>2022</v>
      </c>
      <c r="AK35" s="75">
        <v>2023</v>
      </c>
      <c r="AL35" s="75">
        <v>2024</v>
      </c>
    </row>
    <row r="36" spans="3:41" ht="15.75" thickBot="1" x14ac:dyDescent="0.3">
      <c r="C36" s="76" t="s">
        <v>280</v>
      </c>
      <c r="D36" s="93">
        <v>5.1187719999999999E-2</v>
      </c>
      <c r="E36" s="93">
        <v>5.1187719999999999E-2</v>
      </c>
      <c r="F36" s="93">
        <v>5.1187719999999999E-2</v>
      </c>
      <c r="G36" s="93">
        <v>5.1187719999999999E-2</v>
      </c>
      <c r="H36" s="93">
        <v>5.1187719999999999E-2</v>
      </c>
      <c r="I36" s="93">
        <v>5.1187719999999999E-2</v>
      </c>
      <c r="J36" s="93">
        <v>5.1187719999999999E-2</v>
      </c>
      <c r="K36" s="93">
        <v>5.1187719999999999E-2</v>
      </c>
      <c r="L36" s="93">
        <v>5.1187719999999999E-2</v>
      </c>
      <c r="M36" s="93">
        <v>4.0016746249999999E-2</v>
      </c>
      <c r="N36" s="93">
        <v>3.4431259374999995E-2</v>
      </c>
      <c r="O36" s="93">
        <v>3.1638515937499993E-2</v>
      </c>
      <c r="P36" s="93">
        <v>3.0242144218749999E-2</v>
      </c>
      <c r="Q36" s="93">
        <v>2.8845772499999998E-2</v>
      </c>
      <c r="R36" s="93">
        <v>8.678099466666668E-2</v>
      </c>
      <c r="S36" s="93">
        <v>4.5665097333333342E-2</v>
      </c>
      <c r="T36" s="93">
        <v>2.5107148666666669E-2</v>
      </c>
      <c r="U36" s="93">
        <v>4.5491999999999998E-3</v>
      </c>
      <c r="V36" s="93">
        <v>1.7557333333333331E-2</v>
      </c>
      <c r="W36" s="93">
        <v>1.154E-2</v>
      </c>
      <c r="X36" s="93">
        <v>7.9926042857142859E-3</v>
      </c>
      <c r="Y36" s="93">
        <v>8.2416857142857142E-3</v>
      </c>
      <c r="Z36" s="93">
        <v>3.4628142857142858E-3</v>
      </c>
      <c r="AA36" s="93">
        <v>5.3542857142857133E-3</v>
      </c>
      <c r="AB36" s="93">
        <v>6.3085714285714281E-3</v>
      </c>
      <c r="AC36" s="93">
        <v>8.5857142857142868E-3</v>
      </c>
      <c r="AD36" s="93">
        <v>2.7166285714285716E-2</v>
      </c>
      <c r="AE36" s="93">
        <v>2.8277857142857146E-2</v>
      </c>
      <c r="AF36" s="93">
        <v>2.2552142857142854E-2</v>
      </c>
      <c r="AG36" s="93">
        <v>1.0123023655285713E-2</v>
      </c>
      <c r="AH36" s="93">
        <v>2.2086377957571429E-2</v>
      </c>
      <c r="AI36" s="93">
        <v>3.0391222857142856E-2</v>
      </c>
      <c r="AJ36" s="93">
        <v>1.5987961828571429E-2</v>
      </c>
      <c r="AK36" s="93">
        <v>3.4494858971428573E-2</v>
      </c>
      <c r="AL36" s="93">
        <v>0</v>
      </c>
    </row>
    <row r="37" spans="3:41" x14ac:dyDescent="0.25">
      <c r="Q37" s="95"/>
      <c r="T37" s="95"/>
    </row>
    <row r="38" spans="3:41" x14ac:dyDescent="0.25">
      <c r="Q38" s="95"/>
      <c r="T38" s="95"/>
    </row>
    <row r="39" spans="3:41" x14ac:dyDescent="0.25">
      <c r="C39" s="95" t="s">
        <v>307</v>
      </c>
      <c r="P39" s="95"/>
      <c r="Q39" s="95"/>
      <c r="T39" s="95"/>
    </row>
    <row r="40" spans="3:41" ht="15.75" thickBot="1" x14ac:dyDescent="0.3">
      <c r="P40" s="95"/>
      <c r="Q40" s="95"/>
      <c r="T40" s="95"/>
    </row>
    <row r="41" spans="3:41" ht="15.75" thickBot="1" x14ac:dyDescent="0.3">
      <c r="C41" s="79" t="s">
        <v>213</v>
      </c>
      <c r="D41" s="75">
        <v>1990</v>
      </c>
      <c r="E41" s="75">
        <v>1991</v>
      </c>
      <c r="F41" s="75">
        <v>1992</v>
      </c>
      <c r="G41" s="75">
        <v>1993</v>
      </c>
      <c r="H41" s="75">
        <v>1994</v>
      </c>
      <c r="I41" s="75">
        <v>1995</v>
      </c>
      <c r="J41" s="75">
        <v>1996</v>
      </c>
      <c r="K41" s="75">
        <v>1997</v>
      </c>
      <c r="L41" s="75">
        <v>1998</v>
      </c>
      <c r="M41" s="75">
        <v>1999</v>
      </c>
      <c r="N41" s="75">
        <v>2000</v>
      </c>
      <c r="O41" s="75">
        <v>2001</v>
      </c>
      <c r="P41" s="75">
        <v>2002</v>
      </c>
      <c r="Q41" s="75">
        <v>2003</v>
      </c>
      <c r="R41" s="75">
        <v>2004</v>
      </c>
      <c r="S41" s="75">
        <v>2005</v>
      </c>
      <c r="T41" s="75">
        <v>2006</v>
      </c>
      <c r="U41" s="75">
        <v>2007</v>
      </c>
      <c r="V41" s="75">
        <v>2008</v>
      </c>
      <c r="W41" s="75">
        <v>2009</v>
      </c>
      <c r="X41" s="75">
        <v>2010</v>
      </c>
      <c r="Y41" s="75">
        <v>2011</v>
      </c>
      <c r="Z41" s="75">
        <v>2012</v>
      </c>
      <c r="AA41" s="75">
        <v>2013</v>
      </c>
      <c r="AB41" s="75">
        <v>2014</v>
      </c>
      <c r="AC41" s="75">
        <v>2015</v>
      </c>
      <c r="AD41" s="75">
        <v>2016</v>
      </c>
      <c r="AE41" s="75">
        <v>2017</v>
      </c>
      <c r="AF41" s="75">
        <v>2018</v>
      </c>
      <c r="AG41" s="75">
        <v>2019</v>
      </c>
      <c r="AH41" s="75">
        <v>2020</v>
      </c>
      <c r="AI41" s="75">
        <v>2021</v>
      </c>
      <c r="AJ41" s="75">
        <v>2022</v>
      </c>
      <c r="AK41" s="75">
        <v>2023</v>
      </c>
      <c r="AL41" s="75">
        <v>2024</v>
      </c>
    </row>
    <row r="42" spans="3:41" ht="15.75" thickBot="1" x14ac:dyDescent="0.3">
      <c r="C42" s="76" t="s">
        <v>280</v>
      </c>
      <c r="D42" s="93">
        <v>7.8E-2</v>
      </c>
      <c r="E42" s="93">
        <v>7.8E-2</v>
      </c>
      <c r="F42" s="93">
        <v>7.8E-2</v>
      </c>
      <c r="G42" s="93">
        <v>7.8E-2</v>
      </c>
      <c r="H42" s="93">
        <v>7.8E-2</v>
      </c>
      <c r="I42" s="93">
        <v>7.8E-2</v>
      </c>
      <c r="J42" s="93">
        <v>7.8E-2</v>
      </c>
      <c r="K42" s="93">
        <v>7.8E-2</v>
      </c>
      <c r="L42" s="93">
        <v>7.8E-2</v>
      </c>
      <c r="M42" s="93">
        <v>5.84304E-2</v>
      </c>
      <c r="N42" s="93">
        <v>4.8645600000000004E-2</v>
      </c>
      <c r="O42" s="93">
        <v>4.3753200000000006E-2</v>
      </c>
      <c r="P42" s="93">
        <v>4.1307000000000003E-2</v>
      </c>
      <c r="Q42" s="93">
        <v>4.0083899999999999E-2</v>
      </c>
      <c r="R42" s="93">
        <v>3.8860800000000001E-2</v>
      </c>
      <c r="S42" s="93">
        <v>3.3482400000000002E-2</v>
      </c>
      <c r="T42" s="93">
        <v>2.8104000000000001E-2</v>
      </c>
      <c r="U42" s="93">
        <v>2.8104000000000001E-2</v>
      </c>
      <c r="V42" s="93">
        <v>3.0072000000000002E-2</v>
      </c>
      <c r="W42" s="93">
        <v>2.9915520000000001E-2</v>
      </c>
      <c r="X42" s="93">
        <v>3.0023999999999999E-2</v>
      </c>
      <c r="Y42" s="93">
        <v>2.9579999999999999E-2</v>
      </c>
      <c r="Z42" s="93">
        <v>2.8104000000000001E-2</v>
      </c>
      <c r="AA42" s="93">
        <v>2.8104000000000001E-2</v>
      </c>
      <c r="AB42" s="93">
        <v>2.8104000000000001E-2</v>
      </c>
      <c r="AC42" s="93">
        <v>2.8104000000000001E-2</v>
      </c>
      <c r="AD42" s="93" t="s">
        <v>147</v>
      </c>
      <c r="AE42" s="93" t="s">
        <v>147</v>
      </c>
      <c r="AF42" s="93" t="s">
        <v>147</v>
      </c>
      <c r="AG42" s="93" t="s">
        <v>147</v>
      </c>
      <c r="AH42" s="93" t="s">
        <v>147</v>
      </c>
      <c r="AI42" s="93" t="s">
        <v>147</v>
      </c>
      <c r="AJ42" s="93" t="s">
        <v>147</v>
      </c>
      <c r="AK42" s="93" t="s">
        <v>147</v>
      </c>
      <c r="AL42" s="93" t="s">
        <v>147</v>
      </c>
    </row>
    <row r="43" spans="3:41" x14ac:dyDescent="0.25">
      <c r="Q43" s="95"/>
      <c r="T43" s="95"/>
    </row>
    <row r="44" spans="3:41" x14ac:dyDescent="0.25">
      <c r="Q44" s="95"/>
      <c r="T44" s="95"/>
    </row>
    <row r="45" spans="3:41" x14ac:dyDescent="0.25">
      <c r="C45" s="95" t="s">
        <v>308</v>
      </c>
      <c r="Q45" s="95"/>
      <c r="T45" s="95"/>
    </row>
    <row r="46" spans="3:41" ht="15.75" thickBot="1" x14ac:dyDescent="0.3">
      <c r="Q46" s="95"/>
      <c r="T46" s="95"/>
    </row>
    <row r="47" spans="3:41" ht="15.75" thickBot="1" x14ac:dyDescent="0.3">
      <c r="C47" s="79" t="s">
        <v>213</v>
      </c>
      <c r="D47" s="75">
        <v>1990</v>
      </c>
      <c r="E47" s="75">
        <v>1991</v>
      </c>
      <c r="F47" s="75">
        <v>1992</v>
      </c>
      <c r="G47" s="75">
        <v>1993</v>
      </c>
      <c r="H47" s="75">
        <v>1994</v>
      </c>
      <c r="I47" s="75">
        <v>1995</v>
      </c>
      <c r="J47" s="75">
        <v>1996</v>
      </c>
      <c r="K47" s="75">
        <v>1997</v>
      </c>
      <c r="L47" s="75">
        <v>1998</v>
      </c>
      <c r="M47" s="75">
        <v>1999</v>
      </c>
      <c r="N47" s="75">
        <v>2000</v>
      </c>
      <c r="O47" s="75">
        <v>2001</v>
      </c>
      <c r="P47" s="75">
        <v>2002</v>
      </c>
      <c r="Q47" s="75">
        <v>2003</v>
      </c>
      <c r="R47" s="75">
        <v>2004</v>
      </c>
      <c r="S47" s="75">
        <v>2005</v>
      </c>
      <c r="T47" s="75">
        <v>2006</v>
      </c>
      <c r="U47" s="75">
        <v>2007</v>
      </c>
      <c r="V47" s="75">
        <v>2008</v>
      </c>
      <c r="W47" s="75">
        <v>2009</v>
      </c>
      <c r="X47" s="75">
        <v>2010</v>
      </c>
      <c r="Y47" s="75">
        <v>2011</v>
      </c>
      <c r="Z47" s="75">
        <v>2012</v>
      </c>
      <c r="AA47" s="75">
        <v>2013</v>
      </c>
      <c r="AB47" s="75">
        <v>2014</v>
      </c>
      <c r="AC47" s="75">
        <v>2015</v>
      </c>
      <c r="AD47" s="75">
        <v>2016</v>
      </c>
      <c r="AE47" s="75">
        <v>2017</v>
      </c>
      <c r="AF47" s="75">
        <v>2018</v>
      </c>
      <c r="AG47" s="75">
        <v>2019</v>
      </c>
      <c r="AH47" s="75">
        <v>2020</v>
      </c>
      <c r="AI47" s="75">
        <v>2021</v>
      </c>
      <c r="AJ47" s="75">
        <v>2022</v>
      </c>
      <c r="AK47" s="75">
        <v>2023</v>
      </c>
      <c r="AL47" s="75">
        <v>2024</v>
      </c>
    </row>
    <row r="48" spans="3:41" ht="15.75" thickBot="1" x14ac:dyDescent="0.3">
      <c r="C48" s="76" t="s">
        <v>280</v>
      </c>
      <c r="D48" s="93">
        <v>2.9119999999999999</v>
      </c>
      <c r="E48" s="93">
        <v>2.9119999999999999</v>
      </c>
      <c r="F48" s="93">
        <v>2.9119999999999999</v>
      </c>
      <c r="G48" s="93">
        <v>2.9119999999999999</v>
      </c>
      <c r="H48" s="93">
        <v>2.9119999999999999</v>
      </c>
      <c r="I48" s="93">
        <v>2.9119999999999999</v>
      </c>
      <c r="J48" s="93">
        <v>2.9119999999999999</v>
      </c>
      <c r="K48" s="93">
        <v>2.9119999999999999</v>
      </c>
      <c r="L48" s="93">
        <v>2.9119999999999999</v>
      </c>
      <c r="M48" s="93">
        <v>2.267983333333333</v>
      </c>
      <c r="N48" s="93">
        <v>1.9459749999999998</v>
      </c>
      <c r="O48" s="93">
        <v>1.784970833333333</v>
      </c>
      <c r="P48" s="93">
        <v>1.7044687499999998</v>
      </c>
      <c r="Q48" s="93">
        <v>1.6642177083333329</v>
      </c>
      <c r="R48" s="93">
        <v>1.6239666666666666</v>
      </c>
      <c r="S48" s="93">
        <v>0.94338333333333324</v>
      </c>
      <c r="T48" s="93">
        <v>0.26279999999999998</v>
      </c>
      <c r="U48" s="93">
        <v>0.63544599999999996</v>
      </c>
      <c r="V48" s="93">
        <v>1.4627706999999999</v>
      </c>
      <c r="W48" s="93">
        <v>2.2455012999999999</v>
      </c>
      <c r="X48" s="93">
        <v>1.8652219999999999</v>
      </c>
      <c r="Y48" s="93">
        <v>1.6090442999999999</v>
      </c>
      <c r="Z48" s="93">
        <v>0.85206150000000003</v>
      </c>
      <c r="AA48" s="93">
        <v>0.89844059999999981</v>
      </c>
      <c r="AB48" s="93">
        <v>0.98032999999999992</v>
      </c>
      <c r="AC48" s="93">
        <v>1.0231969999999999</v>
      </c>
      <c r="AD48" s="93">
        <v>1.0277939</v>
      </c>
      <c r="AE48" s="93">
        <v>0.84446449999999995</v>
      </c>
      <c r="AF48" s="93">
        <v>0.73013449999999991</v>
      </c>
      <c r="AG48" s="93">
        <v>0.41448999999999991</v>
      </c>
      <c r="AH48" s="93">
        <v>0.41064812700000003</v>
      </c>
      <c r="AI48" s="93">
        <v>0.29043170000000001</v>
      </c>
      <c r="AJ48" s="93">
        <v>0.44190848900000002</v>
      </c>
      <c r="AK48" s="93">
        <v>0.23252999999999999</v>
      </c>
      <c r="AL48" s="93">
        <v>0.25860647800000003</v>
      </c>
      <c r="AO48" s="95"/>
    </row>
    <row r="49" spans="3:38" x14ac:dyDescent="0.25">
      <c r="Q49" s="95"/>
      <c r="T49" s="95"/>
    </row>
    <row r="50" spans="3:38" x14ac:dyDescent="0.25">
      <c r="Q50" s="95"/>
      <c r="T50" s="95"/>
    </row>
    <row r="51" spans="3:38" x14ac:dyDescent="0.25">
      <c r="C51" s="95" t="s">
        <v>309</v>
      </c>
      <c r="P51" s="95"/>
      <c r="Q51" s="95"/>
      <c r="T51" s="95"/>
    </row>
    <row r="52" spans="3:38" ht="15.75" thickBot="1" x14ac:dyDescent="0.3">
      <c r="P52" s="95"/>
      <c r="Q52" s="95"/>
      <c r="T52" s="95"/>
    </row>
    <row r="53" spans="3:38" ht="15.75" thickBot="1" x14ac:dyDescent="0.3">
      <c r="C53" s="79" t="s">
        <v>213</v>
      </c>
      <c r="D53" s="75">
        <v>1990</v>
      </c>
      <c r="E53" s="75">
        <v>1991</v>
      </c>
      <c r="F53" s="75">
        <v>1992</v>
      </c>
      <c r="G53" s="75">
        <v>1993</v>
      </c>
      <c r="H53" s="75">
        <v>1994</v>
      </c>
      <c r="I53" s="75">
        <v>1995</v>
      </c>
      <c r="J53" s="75">
        <v>1996</v>
      </c>
      <c r="K53" s="75">
        <v>1997</v>
      </c>
      <c r="L53" s="75">
        <v>1998</v>
      </c>
      <c r="M53" s="75">
        <v>1999</v>
      </c>
      <c r="N53" s="75">
        <v>2000</v>
      </c>
      <c r="O53" s="75">
        <v>2001</v>
      </c>
      <c r="P53" s="75">
        <v>2002</v>
      </c>
      <c r="Q53" s="75">
        <v>2003</v>
      </c>
      <c r="R53" s="75">
        <v>2004</v>
      </c>
      <c r="S53" s="75">
        <v>2005</v>
      </c>
      <c r="T53" s="75">
        <v>2006</v>
      </c>
      <c r="U53" s="75">
        <v>2007</v>
      </c>
      <c r="V53" s="75">
        <v>2008</v>
      </c>
      <c r="W53" s="75">
        <v>2009</v>
      </c>
      <c r="X53" s="75">
        <v>2010</v>
      </c>
      <c r="Y53" s="75">
        <v>2011</v>
      </c>
      <c r="Z53" s="75">
        <v>2012</v>
      </c>
      <c r="AA53" s="75">
        <v>2013</v>
      </c>
      <c r="AB53" s="75">
        <v>2014</v>
      </c>
      <c r="AC53" s="75">
        <v>2015</v>
      </c>
      <c r="AD53" s="75">
        <v>2016</v>
      </c>
      <c r="AE53" s="75">
        <v>2017</v>
      </c>
      <c r="AF53" s="75">
        <v>2018</v>
      </c>
      <c r="AG53" s="75">
        <v>2019</v>
      </c>
      <c r="AH53" s="75">
        <v>2020</v>
      </c>
      <c r="AI53" s="75">
        <v>2021</v>
      </c>
      <c r="AJ53" s="75">
        <v>2022</v>
      </c>
      <c r="AK53" s="75">
        <v>2023</v>
      </c>
      <c r="AL53" s="75">
        <v>2024</v>
      </c>
    </row>
    <row r="54" spans="3:38" ht="15.75" thickBot="1" x14ac:dyDescent="0.3">
      <c r="C54" s="76" t="s">
        <v>280</v>
      </c>
      <c r="D54" s="93">
        <v>3.3E-3</v>
      </c>
      <c r="E54" s="93">
        <v>3.3E-3</v>
      </c>
      <c r="F54" s="93">
        <v>3.3E-3</v>
      </c>
      <c r="G54" s="93">
        <v>3.3E-3</v>
      </c>
      <c r="H54" s="93">
        <v>3.3E-3</v>
      </c>
      <c r="I54" s="93">
        <v>3.3E-3</v>
      </c>
      <c r="J54" s="93">
        <v>3.3E-3</v>
      </c>
      <c r="K54" s="93">
        <v>3.3E-3</v>
      </c>
      <c r="L54" s="93">
        <v>3.3E-3</v>
      </c>
      <c r="M54" s="93">
        <v>3.3405000000000002E-3</v>
      </c>
      <c r="N54" s="93">
        <v>3.36075E-3</v>
      </c>
      <c r="O54" s="93">
        <v>3.3809999999999999E-3</v>
      </c>
      <c r="P54" s="93">
        <v>3.4039999999999999E-3</v>
      </c>
      <c r="Q54" s="93">
        <v>3.4859999999999999E-3</v>
      </c>
      <c r="R54" s="93">
        <v>5.0730000000000003E-3</v>
      </c>
      <c r="S54" s="93">
        <v>5.1460000000000004E-3</v>
      </c>
      <c r="T54" s="93">
        <v>5.3790000000000001E-3</v>
      </c>
      <c r="U54" s="93">
        <v>5.4510000000000001E-3</v>
      </c>
      <c r="V54" s="93">
        <v>7.7700000000000002E-4</v>
      </c>
      <c r="W54" s="93" t="s">
        <v>147</v>
      </c>
      <c r="X54" s="93" t="s">
        <v>147</v>
      </c>
      <c r="Y54" s="93" t="s">
        <v>147</v>
      </c>
      <c r="Z54" s="93" t="s">
        <v>147</v>
      </c>
      <c r="AA54" s="93" t="s">
        <v>147</v>
      </c>
      <c r="AB54" s="93" t="s">
        <v>147</v>
      </c>
      <c r="AC54" s="93" t="s">
        <v>147</v>
      </c>
      <c r="AD54" s="93" t="s">
        <v>147</v>
      </c>
      <c r="AE54" s="93" t="s">
        <v>147</v>
      </c>
      <c r="AF54" s="93" t="s">
        <v>147</v>
      </c>
      <c r="AG54" s="93" t="s">
        <v>147</v>
      </c>
      <c r="AH54" s="93" t="s">
        <v>147</v>
      </c>
      <c r="AI54" s="93" t="s">
        <v>147</v>
      </c>
      <c r="AJ54" s="93" t="s">
        <v>147</v>
      </c>
      <c r="AK54" s="93" t="s">
        <v>147</v>
      </c>
      <c r="AL54" s="93" t="s">
        <v>147</v>
      </c>
    </row>
    <row r="56" spans="3:38" x14ac:dyDescent="0.25">
      <c r="Q56" s="95"/>
      <c r="T56" s="95"/>
    </row>
    <row r="57" spans="3:38" x14ac:dyDescent="0.25">
      <c r="C57" s="95" t="s">
        <v>310</v>
      </c>
      <c r="Q57" s="95"/>
      <c r="T57" s="95"/>
    </row>
    <row r="58" spans="3:38" ht="15.75" thickBot="1" x14ac:dyDescent="0.3">
      <c r="Q58" s="95"/>
      <c r="T58" s="95"/>
    </row>
    <row r="59" spans="3:38" ht="15.75" thickBot="1" x14ac:dyDescent="0.3">
      <c r="C59" s="75" t="s">
        <v>213</v>
      </c>
      <c r="D59" s="75">
        <v>1990</v>
      </c>
      <c r="E59" s="75">
        <v>1991</v>
      </c>
      <c r="F59" s="75">
        <v>1992</v>
      </c>
      <c r="G59" s="75">
        <v>1993</v>
      </c>
      <c r="H59" s="75">
        <v>1994</v>
      </c>
      <c r="I59" s="75">
        <v>1995</v>
      </c>
      <c r="J59" s="75">
        <v>1996</v>
      </c>
      <c r="K59" s="75">
        <v>1997</v>
      </c>
      <c r="L59" s="75">
        <v>1998</v>
      </c>
      <c r="M59" s="75">
        <v>1999</v>
      </c>
      <c r="N59" s="75">
        <v>2000</v>
      </c>
      <c r="O59" s="75">
        <v>2001</v>
      </c>
      <c r="P59" s="75">
        <v>2002</v>
      </c>
      <c r="Q59" s="75">
        <v>2003</v>
      </c>
      <c r="R59" s="75">
        <v>2004</v>
      </c>
      <c r="S59" s="75">
        <v>2005</v>
      </c>
      <c r="T59" s="75">
        <v>2006</v>
      </c>
      <c r="U59" s="75">
        <v>2007</v>
      </c>
      <c r="V59" s="75">
        <v>2008</v>
      </c>
      <c r="W59" s="75">
        <v>2009</v>
      </c>
      <c r="X59" s="75">
        <v>2010</v>
      </c>
      <c r="Y59" s="75">
        <v>2011</v>
      </c>
      <c r="Z59" s="75">
        <v>2012</v>
      </c>
      <c r="AA59" s="75">
        <v>2013</v>
      </c>
      <c r="AB59" s="75">
        <v>2014</v>
      </c>
      <c r="AC59" s="75">
        <v>2015</v>
      </c>
      <c r="AD59" s="75">
        <v>2016</v>
      </c>
      <c r="AE59" s="75">
        <v>2017</v>
      </c>
      <c r="AF59" s="75">
        <v>2018</v>
      </c>
      <c r="AG59" s="75">
        <v>2019</v>
      </c>
      <c r="AH59" s="75">
        <v>2020</v>
      </c>
      <c r="AI59" s="75">
        <v>2021</v>
      </c>
      <c r="AJ59" s="75">
        <v>2022</v>
      </c>
      <c r="AK59" s="75">
        <v>2023</v>
      </c>
      <c r="AL59" s="75">
        <v>2024</v>
      </c>
    </row>
    <row r="60" spans="3:38" x14ac:dyDescent="0.25">
      <c r="C60" s="96" t="s">
        <v>311</v>
      </c>
      <c r="D60" s="97">
        <v>20</v>
      </c>
      <c r="E60" s="97">
        <v>23</v>
      </c>
      <c r="F60" s="97">
        <v>18</v>
      </c>
      <c r="G60" s="97">
        <v>9</v>
      </c>
      <c r="H60" s="97">
        <v>17</v>
      </c>
      <c r="I60" s="97">
        <v>13</v>
      </c>
      <c r="J60" s="97">
        <v>10.1</v>
      </c>
      <c r="K60" s="97">
        <v>12</v>
      </c>
      <c r="L60" s="97">
        <v>16.600000000000001</v>
      </c>
      <c r="M60" s="97">
        <v>5.0999999999999996</v>
      </c>
      <c r="N60" s="97">
        <v>8.6</v>
      </c>
      <c r="O60" s="97">
        <v>7.3</v>
      </c>
      <c r="P60" s="97">
        <v>6.7</v>
      </c>
      <c r="Q60" s="97">
        <v>7.2</v>
      </c>
      <c r="R60" s="97">
        <v>6.7</v>
      </c>
      <c r="S60" s="97">
        <v>14.2</v>
      </c>
      <c r="T60" s="97">
        <v>17.899999999999999</v>
      </c>
      <c r="U60" s="97">
        <v>31.9</v>
      </c>
      <c r="V60" s="97">
        <v>20.3</v>
      </c>
      <c r="W60" s="97">
        <v>23.7</v>
      </c>
      <c r="X60" s="97">
        <v>28.1</v>
      </c>
      <c r="Y60" s="97">
        <v>55.9</v>
      </c>
      <c r="Z60" s="97">
        <v>58.7</v>
      </c>
      <c r="AA60" s="97">
        <v>49.2</v>
      </c>
      <c r="AB60" s="97">
        <v>34.200000000000003</v>
      </c>
      <c r="AC60" s="97">
        <v>39.9</v>
      </c>
      <c r="AD60" s="97">
        <v>34.1</v>
      </c>
      <c r="AE60" s="97">
        <v>41.7</v>
      </c>
      <c r="AF60" s="97">
        <v>40.9</v>
      </c>
      <c r="AG60" s="97">
        <v>38.4</v>
      </c>
      <c r="AH60" s="97">
        <v>45.1</v>
      </c>
      <c r="AI60" s="97">
        <v>52.2</v>
      </c>
      <c r="AJ60" s="97">
        <v>77.8</v>
      </c>
      <c r="AK60" s="97">
        <v>97.3</v>
      </c>
      <c r="AL60" s="97">
        <v>66.8</v>
      </c>
    </row>
    <row r="61" spans="3:38" x14ac:dyDescent="0.25">
      <c r="C61" s="95" t="s">
        <v>280</v>
      </c>
      <c r="D61" s="82">
        <v>3.1399999999999997E-2</v>
      </c>
      <c r="E61" s="82">
        <v>3.6110000000000003E-2</v>
      </c>
      <c r="F61" s="82">
        <v>2.826E-2</v>
      </c>
      <c r="G61" s="82">
        <v>1.413E-2</v>
      </c>
      <c r="H61" s="82">
        <v>2.6689999999999998E-2</v>
      </c>
      <c r="I61" s="82">
        <v>2.0410000000000001E-2</v>
      </c>
      <c r="J61" s="82">
        <v>1.5857E-2</v>
      </c>
      <c r="K61" s="82">
        <v>1.8839999999999999E-2</v>
      </c>
      <c r="L61" s="82">
        <v>2.6061999999999998E-2</v>
      </c>
      <c r="M61" s="82">
        <v>8.0070000000000002E-3</v>
      </c>
      <c r="N61" s="82">
        <v>1.3502E-2</v>
      </c>
      <c r="O61" s="82">
        <v>1.1461000000000001E-2</v>
      </c>
      <c r="P61" s="82">
        <v>1.0519000000000001E-2</v>
      </c>
      <c r="Q61" s="82">
        <v>1.1304E-2</v>
      </c>
      <c r="R61" s="82">
        <v>1.0519000000000001E-2</v>
      </c>
      <c r="S61" s="82">
        <v>2.2294000000000001E-2</v>
      </c>
      <c r="T61" s="82">
        <v>2.8103E-2</v>
      </c>
      <c r="U61" s="82">
        <v>5.0083000000000003E-2</v>
      </c>
      <c r="V61" s="82">
        <v>3.1870999999999997E-2</v>
      </c>
      <c r="W61" s="82">
        <v>3.7208999999999999E-2</v>
      </c>
      <c r="X61" s="82">
        <v>4.4117000000000003E-2</v>
      </c>
      <c r="Y61" s="82">
        <v>8.7762999999999994E-2</v>
      </c>
      <c r="Z61" s="82">
        <v>9.2159000000000005E-2</v>
      </c>
      <c r="AA61" s="82">
        <v>7.7243999999999993E-2</v>
      </c>
      <c r="AB61" s="82">
        <v>5.3693999999999999E-2</v>
      </c>
      <c r="AC61" s="82">
        <v>6.2643000000000004E-2</v>
      </c>
      <c r="AD61" s="82">
        <v>5.3537000000000001E-2</v>
      </c>
      <c r="AE61" s="82">
        <v>6.5468999999999999E-2</v>
      </c>
      <c r="AF61" s="82">
        <v>6.4213000000000006E-2</v>
      </c>
      <c r="AG61" s="82">
        <v>6.0288000000000001E-2</v>
      </c>
      <c r="AH61" s="82">
        <v>7.0806999999999995E-2</v>
      </c>
      <c r="AI61" s="82">
        <v>8.1953999999999999E-2</v>
      </c>
      <c r="AJ61" s="82">
        <v>0.122146</v>
      </c>
      <c r="AK61" s="82">
        <v>0.15276100000000001</v>
      </c>
      <c r="AL61" s="82">
        <v>0.104876</v>
      </c>
    </row>
    <row r="62" spans="3:38" x14ac:dyDescent="0.25">
      <c r="C62" s="95" t="s">
        <v>253</v>
      </c>
      <c r="D62" s="82">
        <v>2.1999999999999999E-2</v>
      </c>
      <c r="E62" s="82">
        <v>2.5300000000000003E-2</v>
      </c>
      <c r="F62" s="82">
        <v>1.9800000000000002E-2</v>
      </c>
      <c r="G62" s="82">
        <v>9.9000000000000008E-3</v>
      </c>
      <c r="H62" s="82">
        <v>1.8700000000000001E-2</v>
      </c>
      <c r="I62" s="82">
        <v>1.4300000000000002E-2</v>
      </c>
      <c r="J62" s="82">
        <v>1.111E-2</v>
      </c>
      <c r="K62" s="82">
        <v>1.3200000000000002E-2</v>
      </c>
      <c r="L62" s="82">
        <v>1.8259999999999998E-2</v>
      </c>
      <c r="M62" s="82">
        <v>5.6100000000000004E-3</v>
      </c>
      <c r="N62" s="82">
        <v>9.4599999999999997E-3</v>
      </c>
      <c r="O62" s="82">
        <v>8.0300000000000007E-3</v>
      </c>
      <c r="P62" s="82">
        <v>7.3700000000000007E-3</v>
      </c>
      <c r="Q62" s="82">
        <v>7.9200000000000017E-3</v>
      </c>
      <c r="R62" s="82">
        <v>7.3700000000000007E-3</v>
      </c>
      <c r="S62" s="82">
        <v>1.5620000000000002E-2</v>
      </c>
      <c r="T62" s="82">
        <v>1.9689999999999999E-2</v>
      </c>
      <c r="U62" s="82">
        <v>3.5090000000000003E-2</v>
      </c>
      <c r="V62" s="82">
        <v>2.2329999999999999E-2</v>
      </c>
      <c r="W62" s="82">
        <v>2.6070000000000003E-2</v>
      </c>
      <c r="X62" s="82">
        <v>3.0910000000000003E-2</v>
      </c>
      <c r="Y62" s="82">
        <v>6.149000000000001E-2</v>
      </c>
      <c r="Z62" s="82">
        <v>6.4570000000000002E-2</v>
      </c>
      <c r="AA62" s="82">
        <v>5.4120000000000008E-2</v>
      </c>
      <c r="AB62" s="82">
        <v>3.7620000000000001E-2</v>
      </c>
      <c r="AC62" s="82">
        <v>4.3889999999999998E-2</v>
      </c>
      <c r="AD62" s="82">
        <v>3.7510000000000002E-2</v>
      </c>
      <c r="AE62" s="82">
        <v>4.5870000000000001E-2</v>
      </c>
      <c r="AF62" s="82">
        <v>4.4990000000000002E-2</v>
      </c>
      <c r="AG62" s="82">
        <v>4.224E-2</v>
      </c>
      <c r="AH62" s="82">
        <v>4.9610000000000008E-2</v>
      </c>
      <c r="AI62" s="82">
        <v>5.7420000000000006E-2</v>
      </c>
      <c r="AJ62" s="82">
        <v>8.5580000000000003E-2</v>
      </c>
      <c r="AK62" s="82">
        <v>0.10703000000000001</v>
      </c>
      <c r="AL62" s="82">
        <v>7.3480000000000004E-2</v>
      </c>
    </row>
    <row r="63" spans="3:38" x14ac:dyDescent="0.25">
      <c r="C63" s="95" t="s">
        <v>281</v>
      </c>
      <c r="D63" s="82">
        <v>1.7999999999999999E-2</v>
      </c>
      <c r="E63" s="82">
        <v>2.07E-2</v>
      </c>
      <c r="F63" s="82">
        <v>1.6199999999999999E-2</v>
      </c>
      <c r="G63" s="82">
        <v>8.0999999999999996E-3</v>
      </c>
      <c r="H63" s="82">
        <v>1.5299999999999999E-2</v>
      </c>
      <c r="I63" s="82">
        <v>1.17E-2</v>
      </c>
      <c r="J63" s="82">
        <v>9.0900000000000009E-3</v>
      </c>
      <c r="K63" s="82">
        <v>1.0800000000000001E-2</v>
      </c>
      <c r="L63" s="82">
        <v>1.494E-2</v>
      </c>
      <c r="M63" s="82">
        <v>4.5900000000000003E-3</v>
      </c>
      <c r="N63" s="82">
        <v>7.7400000000000004E-3</v>
      </c>
      <c r="O63" s="82">
        <v>6.5700000000000003E-3</v>
      </c>
      <c r="P63" s="82">
        <v>6.0299999999999998E-3</v>
      </c>
      <c r="Q63" s="82">
        <v>6.4799999999999996E-3</v>
      </c>
      <c r="R63" s="82">
        <v>6.0299999999999998E-3</v>
      </c>
      <c r="S63" s="82">
        <v>1.278E-2</v>
      </c>
      <c r="T63" s="82">
        <v>1.6109999999999999E-2</v>
      </c>
      <c r="U63" s="82">
        <v>2.8709999999999999E-2</v>
      </c>
      <c r="V63" s="82">
        <v>1.8270000000000002E-2</v>
      </c>
      <c r="W63" s="82">
        <v>2.1329999999999998E-2</v>
      </c>
      <c r="X63" s="82">
        <v>2.529E-2</v>
      </c>
      <c r="Y63" s="82">
        <v>5.0310000000000001E-2</v>
      </c>
      <c r="Z63" s="82">
        <v>5.2830000000000002E-2</v>
      </c>
      <c r="AA63" s="82">
        <v>4.428E-2</v>
      </c>
      <c r="AB63" s="82">
        <v>3.0779999999999998E-2</v>
      </c>
      <c r="AC63" s="82">
        <v>3.5909999999999997E-2</v>
      </c>
      <c r="AD63" s="82">
        <v>3.0689999999999999E-2</v>
      </c>
      <c r="AE63" s="82">
        <v>3.7530000000000001E-2</v>
      </c>
      <c r="AF63" s="82">
        <v>3.6810000000000002E-2</v>
      </c>
      <c r="AG63" s="82">
        <v>3.456E-2</v>
      </c>
      <c r="AH63" s="82">
        <v>4.0590000000000001E-2</v>
      </c>
      <c r="AI63" s="82">
        <v>4.6980000000000001E-2</v>
      </c>
      <c r="AJ63" s="82">
        <v>7.0019999999999999E-2</v>
      </c>
      <c r="AK63" s="82">
        <v>8.7569999999999995E-2</v>
      </c>
      <c r="AL63" s="82">
        <v>6.012E-2</v>
      </c>
    </row>
    <row r="64" spans="3:38" ht="15.75" thickBot="1" x14ac:dyDescent="0.3">
      <c r="C64" s="76" t="s">
        <v>282</v>
      </c>
      <c r="D64" s="84">
        <v>1.2E-2</v>
      </c>
      <c r="E64" s="84">
        <v>1.38E-2</v>
      </c>
      <c r="F64" s="84">
        <v>1.0800000000000001E-2</v>
      </c>
      <c r="G64" s="84">
        <v>5.4000000000000003E-3</v>
      </c>
      <c r="H64" s="84">
        <v>1.0200000000000001E-2</v>
      </c>
      <c r="I64" s="84">
        <v>7.7999999999999996E-3</v>
      </c>
      <c r="J64" s="84">
        <v>6.0600000000000003E-3</v>
      </c>
      <c r="K64" s="84">
        <v>7.1999999999999998E-3</v>
      </c>
      <c r="L64" s="84">
        <v>9.9600000000000001E-3</v>
      </c>
      <c r="M64" s="84">
        <v>3.0599999999999998E-3</v>
      </c>
      <c r="N64" s="84">
        <v>5.1599999999999997E-3</v>
      </c>
      <c r="O64" s="84">
        <v>4.3800000000000002E-3</v>
      </c>
      <c r="P64" s="84">
        <v>4.0200000000000001E-3</v>
      </c>
      <c r="Q64" s="84">
        <v>4.3200000000000001E-3</v>
      </c>
      <c r="R64" s="84">
        <v>4.0200000000000001E-3</v>
      </c>
      <c r="S64" s="84">
        <v>8.5199999999999998E-3</v>
      </c>
      <c r="T64" s="84">
        <v>1.074E-2</v>
      </c>
      <c r="U64" s="84">
        <v>1.9140000000000001E-2</v>
      </c>
      <c r="V64" s="84">
        <v>1.218E-2</v>
      </c>
      <c r="W64" s="84">
        <v>1.422E-2</v>
      </c>
      <c r="X64" s="84">
        <v>1.686E-2</v>
      </c>
      <c r="Y64" s="84">
        <v>3.354E-2</v>
      </c>
      <c r="Z64" s="84">
        <v>3.5220000000000001E-2</v>
      </c>
      <c r="AA64" s="84">
        <v>2.9520000000000001E-2</v>
      </c>
      <c r="AB64" s="84">
        <v>2.052E-2</v>
      </c>
      <c r="AC64" s="84">
        <v>2.3939999999999999E-2</v>
      </c>
      <c r="AD64" s="84">
        <v>2.0459999999999999E-2</v>
      </c>
      <c r="AE64" s="84">
        <v>2.5020000000000001E-2</v>
      </c>
      <c r="AF64" s="84">
        <v>2.4539999999999999E-2</v>
      </c>
      <c r="AG64" s="84">
        <v>2.3040000000000001E-2</v>
      </c>
      <c r="AH64" s="84">
        <v>2.7060000000000001E-2</v>
      </c>
      <c r="AI64" s="84">
        <v>3.1320000000000001E-2</v>
      </c>
      <c r="AJ64" s="84">
        <v>4.6679999999999999E-2</v>
      </c>
      <c r="AK64" s="84">
        <v>5.8380000000000001E-2</v>
      </c>
      <c r="AL64" s="84">
        <v>4.0079999999999998E-2</v>
      </c>
    </row>
    <row r="65" spans="3:38" x14ac:dyDescent="0.25">
      <c r="C65" s="95"/>
      <c r="D65" s="82"/>
      <c r="E65" s="82"/>
      <c r="F65" s="82"/>
      <c r="G65" s="82"/>
      <c r="H65" s="82"/>
      <c r="I65" s="82"/>
      <c r="J65" s="82"/>
      <c r="K65" s="82"/>
      <c r="L65" s="82"/>
      <c r="M65" s="82"/>
      <c r="N65" s="82"/>
      <c r="O65" s="82"/>
      <c r="P65" s="82"/>
      <c r="Q65" s="82"/>
      <c r="R65" s="82"/>
      <c r="S65" s="82"/>
      <c r="T65" s="82"/>
      <c r="U65" s="82"/>
      <c r="V65" s="82"/>
      <c r="W65" s="82"/>
      <c r="X65" s="82"/>
      <c r="Y65" s="82"/>
      <c r="Z65" s="82"/>
      <c r="AA65" s="82"/>
      <c r="AB65" s="82"/>
    </row>
    <row r="66" spans="3:38" x14ac:dyDescent="0.25">
      <c r="C66" s="95"/>
      <c r="D66" s="82"/>
      <c r="E66" s="82"/>
      <c r="F66" s="82"/>
      <c r="G66" s="82"/>
      <c r="H66" s="82"/>
      <c r="I66" s="82"/>
      <c r="J66" s="82"/>
      <c r="K66" s="82"/>
      <c r="L66" s="82"/>
      <c r="M66" s="82"/>
      <c r="N66" s="98"/>
      <c r="O66" s="82"/>
      <c r="P66" s="82"/>
      <c r="Q66" s="82"/>
      <c r="R66" s="82"/>
      <c r="T66" s="82"/>
    </row>
    <row r="67" spans="3:38" x14ac:dyDescent="0.25">
      <c r="C67" s="95" t="s">
        <v>312</v>
      </c>
      <c r="D67" s="82"/>
      <c r="E67" s="82"/>
      <c r="F67" s="82"/>
      <c r="G67" s="82"/>
      <c r="H67" s="82"/>
      <c r="I67" s="82"/>
      <c r="J67" s="82"/>
      <c r="K67" s="82"/>
      <c r="L67" s="82"/>
      <c r="M67" s="82"/>
      <c r="N67" s="98"/>
      <c r="O67" s="82"/>
      <c r="P67" s="82"/>
      <c r="Q67" s="82"/>
      <c r="R67" s="82"/>
      <c r="T67" s="82"/>
    </row>
    <row r="68" spans="3:38" ht="15.75" thickBot="1" x14ac:dyDescent="0.3">
      <c r="Q68" s="95"/>
      <c r="T68" s="95"/>
    </row>
    <row r="69" spans="3:38" x14ac:dyDescent="0.25">
      <c r="C69" s="75" t="s">
        <v>213</v>
      </c>
      <c r="D69" s="75">
        <v>1990</v>
      </c>
      <c r="E69" s="75">
        <v>1991</v>
      </c>
      <c r="F69" s="75">
        <v>1992</v>
      </c>
      <c r="G69" s="75">
        <v>1993</v>
      </c>
      <c r="H69" s="75">
        <v>1994</v>
      </c>
      <c r="I69" s="75">
        <v>1995</v>
      </c>
      <c r="J69" s="75">
        <v>1996</v>
      </c>
      <c r="K69" s="75">
        <v>1997</v>
      </c>
      <c r="L69" s="75">
        <v>1998</v>
      </c>
      <c r="M69" s="75">
        <v>1999</v>
      </c>
      <c r="N69" s="75">
        <v>2000</v>
      </c>
      <c r="O69" s="75">
        <v>2001</v>
      </c>
      <c r="P69" s="75">
        <v>2002</v>
      </c>
      <c r="Q69" s="75">
        <v>2003</v>
      </c>
      <c r="R69" s="75">
        <v>2004</v>
      </c>
      <c r="S69" s="75">
        <v>2005</v>
      </c>
      <c r="T69" s="75">
        <v>2006</v>
      </c>
      <c r="U69" s="75">
        <v>2007</v>
      </c>
      <c r="V69" s="75">
        <v>2008</v>
      </c>
      <c r="W69" s="75">
        <v>2009</v>
      </c>
      <c r="X69" s="75">
        <v>2010</v>
      </c>
      <c r="Y69" s="75">
        <v>2011</v>
      </c>
      <c r="Z69" s="75">
        <v>2012</v>
      </c>
      <c r="AA69" s="75">
        <v>2013</v>
      </c>
      <c r="AB69" s="75">
        <v>2014</v>
      </c>
      <c r="AC69" s="75">
        <v>2015</v>
      </c>
      <c r="AD69" s="75">
        <v>2016</v>
      </c>
      <c r="AE69" s="75">
        <v>2017</v>
      </c>
      <c r="AF69" s="75">
        <v>2018</v>
      </c>
      <c r="AG69" s="75">
        <v>2019</v>
      </c>
      <c r="AH69" s="75">
        <v>2020</v>
      </c>
      <c r="AI69" s="75">
        <v>2021</v>
      </c>
      <c r="AJ69" s="75">
        <v>2022</v>
      </c>
      <c r="AK69" s="75">
        <v>2023</v>
      </c>
      <c r="AL69" s="75">
        <v>2024</v>
      </c>
    </row>
    <row r="70" spans="3:38" x14ac:dyDescent="0.25">
      <c r="C70" s="86" t="s">
        <v>297</v>
      </c>
      <c r="D70" s="89">
        <v>1035</v>
      </c>
      <c r="E70" s="89">
        <v>1035</v>
      </c>
      <c r="F70" s="89">
        <v>1035</v>
      </c>
      <c r="G70" s="89">
        <v>1035</v>
      </c>
      <c r="H70" s="89">
        <v>683</v>
      </c>
      <c r="I70" s="89">
        <v>599</v>
      </c>
      <c r="J70" s="89">
        <v>1029</v>
      </c>
      <c r="K70" s="89">
        <v>2630</v>
      </c>
      <c r="L70" s="89">
        <v>2736</v>
      </c>
      <c r="M70" s="89">
        <v>3078</v>
      </c>
      <c r="N70" s="89">
        <v>1446</v>
      </c>
      <c r="O70" s="89">
        <v>4034</v>
      </c>
      <c r="P70" s="89">
        <v>3423</v>
      </c>
      <c r="Q70" s="89">
        <v>1428</v>
      </c>
      <c r="R70" s="89">
        <v>5410</v>
      </c>
      <c r="S70" s="89">
        <v>5720</v>
      </c>
      <c r="T70" s="89">
        <v>6251</v>
      </c>
      <c r="U70" s="89">
        <v>8832</v>
      </c>
      <c r="V70" s="89">
        <v>6011</v>
      </c>
      <c r="W70" s="89">
        <v>3890</v>
      </c>
      <c r="X70" s="89">
        <v>2148</v>
      </c>
      <c r="Y70" s="89">
        <v>2477.4478525</v>
      </c>
      <c r="Z70" s="89">
        <v>1671</v>
      </c>
      <c r="AA70" s="89">
        <v>1343</v>
      </c>
      <c r="AB70" s="89">
        <v>1862</v>
      </c>
      <c r="AC70" s="89">
        <v>2151</v>
      </c>
      <c r="AD70" s="89">
        <v>2039</v>
      </c>
      <c r="AE70" s="89">
        <v>2149</v>
      </c>
      <c r="AF70" s="89">
        <v>2659</v>
      </c>
      <c r="AG70" s="89">
        <v>2884</v>
      </c>
      <c r="AH70" s="89">
        <v>2631</v>
      </c>
      <c r="AI70" s="89">
        <v>2138</v>
      </c>
      <c r="AJ70" s="89">
        <v>2087</v>
      </c>
      <c r="AK70" s="89">
        <v>2514</v>
      </c>
      <c r="AL70" s="89">
        <v>1861</v>
      </c>
    </row>
    <row r="71" spans="3:38" ht="15.75" thickBot="1" x14ac:dyDescent="0.3">
      <c r="C71" s="76" t="s">
        <v>280</v>
      </c>
      <c r="D71" s="84">
        <v>0.54027000000000003</v>
      </c>
      <c r="E71" s="84">
        <v>0.54027000000000003</v>
      </c>
      <c r="F71" s="84">
        <v>0.54027000000000003</v>
      </c>
      <c r="G71" s="84">
        <v>0.54027000000000003</v>
      </c>
      <c r="H71" s="84">
        <v>0.35652600000000001</v>
      </c>
      <c r="I71" s="84">
        <v>0.31267800000000001</v>
      </c>
      <c r="J71" s="84">
        <v>0.537138</v>
      </c>
      <c r="K71" s="84">
        <v>1.37286</v>
      </c>
      <c r="L71" s="84">
        <v>1.4281919999999999</v>
      </c>
      <c r="M71" s="84">
        <v>1.606716</v>
      </c>
      <c r="N71" s="84">
        <v>0.75481200000000004</v>
      </c>
      <c r="O71" s="84">
        <v>2.1057480000000002</v>
      </c>
      <c r="P71" s="84">
        <v>1.7868059999999999</v>
      </c>
      <c r="Q71" s="84">
        <v>0.74541599999999997</v>
      </c>
      <c r="R71" s="84">
        <v>2.82402</v>
      </c>
      <c r="S71" s="84">
        <v>2.98584</v>
      </c>
      <c r="T71" s="84">
        <v>3.2630219999999999</v>
      </c>
      <c r="U71" s="84">
        <v>4.6103040000000002</v>
      </c>
      <c r="V71" s="84">
        <v>3.1377419999999998</v>
      </c>
      <c r="W71" s="84">
        <v>2.0305800000000001</v>
      </c>
      <c r="X71" s="84">
        <v>1.121256</v>
      </c>
      <c r="Y71" s="84">
        <v>1.2932277790050002</v>
      </c>
      <c r="Z71" s="84">
        <v>0.87226199999999998</v>
      </c>
      <c r="AA71" s="84">
        <v>0.70104599999999995</v>
      </c>
      <c r="AB71" s="84">
        <v>0.97196400000000005</v>
      </c>
      <c r="AC71" s="84">
        <v>1.122822</v>
      </c>
      <c r="AD71" s="84">
        <v>1.0643579999999999</v>
      </c>
      <c r="AE71" s="84">
        <v>1.1217779999999999</v>
      </c>
      <c r="AF71" s="84">
        <v>1.3879980000000001</v>
      </c>
      <c r="AG71" s="84">
        <v>1.5054479999999999</v>
      </c>
      <c r="AH71" s="84">
        <v>1.3733820000000001</v>
      </c>
      <c r="AI71" s="84">
        <v>1.116036</v>
      </c>
      <c r="AJ71" s="84">
        <v>1.0894140000000001</v>
      </c>
      <c r="AK71" s="84">
        <v>1.312308</v>
      </c>
      <c r="AL71" s="84">
        <v>0.97144200000000003</v>
      </c>
    </row>
    <row r="72" spans="3:38" x14ac:dyDescent="0.25">
      <c r="Q72" s="95"/>
      <c r="T72" s="95"/>
    </row>
    <row r="73" spans="3:38" x14ac:dyDescent="0.25">
      <c r="Q73" s="95"/>
      <c r="T73" s="95"/>
    </row>
    <row r="74" spans="3:38" x14ac:dyDescent="0.25">
      <c r="C74" s="95" t="s">
        <v>313</v>
      </c>
      <c r="Q74" s="95"/>
      <c r="T74" s="95"/>
    </row>
    <row r="75" spans="3:38" ht="15.75" thickBot="1" x14ac:dyDescent="0.3">
      <c r="Q75" s="95"/>
      <c r="T75" s="95"/>
    </row>
    <row r="76" spans="3:38" ht="15.75" thickBot="1" x14ac:dyDescent="0.3">
      <c r="C76" s="79" t="s">
        <v>213</v>
      </c>
      <c r="D76" s="75">
        <v>1990</v>
      </c>
      <c r="E76" s="75">
        <v>1991</v>
      </c>
      <c r="F76" s="75">
        <v>1992</v>
      </c>
      <c r="G76" s="75">
        <v>1993</v>
      </c>
      <c r="H76" s="75">
        <v>1994</v>
      </c>
      <c r="I76" s="75">
        <v>1995</v>
      </c>
      <c r="J76" s="75">
        <v>1996</v>
      </c>
      <c r="K76" s="75">
        <v>1997</v>
      </c>
      <c r="L76" s="75">
        <v>1998</v>
      </c>
      <c r="M76" s="75">
        <v>1999</v>
      </c>
      <c r="N76" s="75">
        <v>2000</v>
      </c>
      <c r="O76" s="75">
        <v>2001</v>
      </c>
      <c r="P76" s="75">
        <v>2002</v>
      </c>
      <c r="Q76" s="75">
        <v>2003</v>
      </c>
      <c r="R76" s="75">
        <v>2004</v>
      </c>
      <c r="S76" s="75">
        <v>2005</v>
      </c>
      <c r="T76" s="75">
        <v>2006</v>
      </c>
      <c r="U76" s="75">
        <v>2007</v>
      </c>
      <c r="V76" s="75">
        <v>2008</v>
      </c>
      <c r="W76" s="75">
        <v>2009</v>
      </c>
      <c r="X76" s="75">
        <v>2010</v>
      </c>
      <c r="Y76" s="75">
        <v>2011</v>
      </c>
      <c r="Z76" s="75">
        <v>2012</v>
      </c>
      <c r="AA76" s="75">
        <v>2013</v>
      </c>
      <c r="AB76" s="75">
        <v>2014</v>
      </c>
      <c r="AC76" s="75">
        <v>2015</v>
      </c>
      <c r="AD76" s="75">
        <v>2016</v>
      </c>
      <c r="AE76" s="75">
        <v>2017</v>
      </c>
      <c r="AF76" s="75">
        <v>2018</v>
      </c>
      <c r="AG76" s="75">
        <v>2019</v>
      </c>
      <c r="AH76" s="75">
        <v>2020</v>
      </c>
      <c r="AI76" s="75">
        <v>2021</v>
      </c>
      <c r="AJ76" s="75">
        <v>2022</v>
      </c>
      <c r="AK76" s="75">
        <v>2023</v>
      </c>
      <c r="AL76" s="75">
        <v>2024</v>
      </c>
    </row>
    <row r="77" spans="3:38" ht="15.75" thickBot="1" x14ac:dyDescent="0.3">
      <c r="C77" s="76" t="s">
        <v>280</v>
      </c>
      <c r="D77" s="99">
        <v>0.71327038206518933</v>
      </c>
      <c r="E77" s="99">
        <v>0.71257590088605893</v>
      </c>
      <c r="F77" s="99">
        <v>0.71134943128094208</v>
      </c>
      <c r="G77" s="99">
        <v>0.71032863204225338</v>
      </c>
      <c r="H77" s="99">
        <v>0.70808777616574292</v>
      </c>
      <c r="I77" s="99">
        <v>0.7041210138600692</v>
      </c>
      <c r="J77" s="99">
        <v>0.70001700945591772</v>
      </c>
      <c r="K77" s="99">
        <v>0.64930750000000004</v>
      </c>
      <c r="L77" s="99">
        <v>0.64930750000000004</v>
      </c>
      <c r="M77" s="99">
        <v>0.64930750000000004</v>
      </c>
      <c r="N77" s="99">
        <v>0.64930750000000004</v>
      </c>
      <c r="O77" s="99">
        <v>0.85772899999999996</v>
      </c>
      <c r="P77" s="99">
        <v>0.66207950000000004</v>
      </c>
      <c r="Q77" s="99">
        <v>0.74641150000000001</v>
      </c>
      <c r="R77" s="99">
        <v>0.64695559090909094</v>
      </c>
      <c r="S77" s="99">
        <v>0.62824650000000004</v>
      </c>
      <c r="T77" s="99">
        <v>0.55162250000000002</v>
      </c>
      <c r="U77" s="99">
        <v>0.51535050000000004</v>
      </c>
      <c r="V77" s="99">
        <v>0.60870677636363635</v>
      </c>
      <c r="W77" s="99">
        <v>0.57731650000000001</v>
      </c>
      <c r="X77" s="99">
        <v>0.74173980499999992</v>
      </c>
      <c r="Y77" s="99">
        <v>0.67076527200000002</v>
      </c>
      <c r="Z77" s="99">
        <v>0.74766074999999999</v>
      </c>
      <c r="AA77" s="99">
        <v>0.65141375000000001</v>
      </c>
      <c r="AB77" s="99">
        <v>0.72303897500000003</v>
      </c>
      <c r="AC77" s="99">
        <v>0.74442878099999998</v>
      </c>
      <c r="AD77" s="99">
        <v>0.77160764595000009</v>
      </c>
      <c r="AE77" s="99">
        <v>0.79594926657749998</v>
      </c>
      <c r="AF77" s="99">
        <v>0.78969023318987508</v>
      </c>
      <c r="AG77" s="99">
        <v>0.69461905244894373</v>
      </c>
      <c r="AH77" s="99">
        <v>0.86568839646509976</v>
      </c>
      <c r="AI77" s="99">
        <v>0.78342483777857852</v>
      </c>
      <c r="AJ77" s="99">
        <v>0.79740918511049308</v>
      </c>
      <c r="AK77" s="99">
        <v>0.7944567739506212</v>
      </c>
      <c r="AL77" s="99">
        <v>0.79735312155440918</v>
      </c>
    </row>
    <row r="78" spans="3:38" x14ac:dyDescent="0.25">
      <c r="Q78" s="95"/>
    </row>
    <row r="79" spans="3:38" x14ac:dyDescent="0.25">
      <c r="Q79" s="95"/>
    </row>
    <row r="80" spans="3:38" x14ac:dyDescent="0.25">
      <c r="C80" s="95" t="s">
        <v>314</v>
      </c>
      <c r="Q80" s="95"/>
    </row>
    <row r="81" spans="2:38" ht="15.75" thickBot="1" x14ac:dyDescent="0.3">
      <c r="Q81" s="95"/>
    </row>
    <row r="82" spans="2:38" ht="15.75" thickBot="1" x14ac:dyDescent="0.3">
      <c r="C82" s="79" t="s">
        <v>213</v>
      </c>
      <c r="D82" s="79">
        <v>1990</v>
      </c>
      <c r="E82" s="79">
        <v>1991</v>
      </c>
      <c r="F82" s="79">
        <v>1992</v>
      </c>
      <c r="G82" s="79">
        <v>1993</v>
      </c>
      <c r="H82" s="79">
        <v>1994</v>
      </c>
      <c r="I82" s="79">
        <v>1995</v>
      </c>
      <c r="J82" s="79">
        <v>1996</v>
      </c>
      <c r="K82" s="79">
        <v>1997</v>
      </c>
      <c r="L82" s="79">
        <v>1998</v>
      </c>
      <c r="M82" s="79">
        <v>1999</v>
      </c>
      <c r="N82" s="79">
        <v>2000</v>
      </c>
      <c r="O82" s="79">
        <v>2001</v>
      </c>
      <c r="P82" s="79">
        <v>2002</v>
      </c>
      <c r="Q82" s="79">
        <v>2003</v>
      </c>
      <c r="R82" s="79">
        <v>2004</v>
      </c>
      <c r="S82" s="79">
        <v>2005</v>
      </c>
      <c r="T82" s="79">
        <v>2006</v>
      </c>
      <c r="U82" s="79">
        <v>2007</v>
      </c>
      <c r="V82" s="79">
        <v>2008</v>
      </c>
      <c r="W82" s="79">
        <v>2009</v>
      </c>
      <c r="X82" s="79">
        <v>2010</v>
      </c>
      <c r="Y82" s="79">
        <v>2011</v>
      </c>
      <c r="Z82" s="79">
        <v>2012</v>
      </c>
      <c r="AA82" s="79">
        <v>2013</v>
      </c>
      <c r="AB82" s="79">
        <v>2014</v>
      </c>
      <c r="AC82" s="79">
        <v>2015</v>
      </c>
      <c r="AD82" s="79">
        <v>2016</v>
      </c>
      <c r="AE82" s="79">
        <v>2017</v>
      </c>
      <c r="AF82" s="79">
        <v>2018</v>
      </c>
      <c r="AG82" s="79">
        <v>2019</v>
      </c>
      <c r="AH82" s="79">
        <v>2020</v>
      </c>
      <c r="AI82" s="79">
        <v>2021</v>
      </c>
      <c r="AJ82" s="79">
        <v>2022</v>
      </c>
      <c r="AK82" s="79">
        <v>2023</v>
      </c>
      <c r="AL82" s="79">
        <v>2024</v>
      </c>
    </row>
    <row r="83" spans="2:38" ht="15.75" thickBot="1" x14ac:dyDescent="0.3">
      <c r="C83" s="76" t="s">
        <v>315</v>
      </c>
      <c r="D83" s="100">
        <v>130</v>
      </c>
      <c r="E83" s="100">
        <v>130</v>
      </c>
      <c r="F83" s="100">
        <v>130</v>
      </c>
      <c r="G83" s="100">
        <v>130</v>
      </c>
      <c r="H83" s="100">
        <v>130</v>
      </c>
      <c r="I83" s="100">
        <v>130</v>
      </c>
      <c r="J83" s="100">
        <v>130</v>
      </c>
      <c r="K83" s="100">
        <v>130</v>
      </c>
      <c r="L83" s="100">
        <v>130</v>
      </c>
      <c r="M83" s="100">
        <v>108.33333333333333</v>
      </c>
      <c r="N83" s="100">
        <v>86.666666666666657</v>
      </c>
      <c r="O83" s="100">
        <v>64.999999999999986</v>
      </c>
      <c r="P83" s="100">
        <v>43.333333333333314</v>
      </c>
      <c r="Q83" s="100">
        <v>21.666666666666647</v>
      </c>
      <c r="R83" s="100" t="s">
        <v>147</v>
      </c>
      <c r="S83" s="100" t="s">
        <v>147</v>
      </c>
      <c r="T83" s="100" t="s">
        <v>147</v>
      </c>
      <c r="U83" s="100" t="s">
        <v>147</v>
      </c>
      <c r="V83" s="100" t="s">
        <v>147</v>
      </c>
      <c r="W83" s="100" t="s">
        <v>147</v>
      </c>
      <c r="X83" s="100" t="s">
        <v>147</v>
      </c>
      <c r="Y83" s="100" t="s">
        <v>147</v>
      </c>
      <c r="Z83" s="100" t="s">
        <v>147</v>
      </c>
      <c r="AA83" s="100" t="s">
        <v>147</v>
      </c>
      <c r="AB83" s="100" t="s">
        <v>147</v>
      </c>
      <c r="AC83" s="100" t="s">
        <v>147</v>
      </c>
      <c r="AD83" s="100" t="s">
        <v>147</v>
      </c>
      <c r="AE83" s="100" t="s">
        <v>147</v>
      </c>
      <c r="AF83" s="100" t="s">
        <v>147</v>
      </c>
      <c r="AG83" s="100" t="s">
        <v>147</v>
      </c>
      <c r="AH83" s="100" t="s">
        <v>147</v>
      </c>
      <c r="AI83" s="100" t="s">
        <v>147</v>
      </c>
      <c r="AJ83" s="100" t="s">
        <v>147</v>
      </c>
      <c r="AK83" s="100" t="s">
        <v>147</v>
      </c>
      <c r="AL83" s="100" t="s">
        <v>147</v>
      </c>
    </row>
    <row r="84" spans="2:38" x14ac:dyDescent="0.25">
      <c r="Q84" s="95"/>
    </row>
    <row r="85" spans="2:38" x14ac:dyDescent="0.25">
      <c r="Q85" s="95"/>
    </row>
    <row r="86" spans="2:38" x14ac:dyDescent="0.25">
      <c r="C86" s="95" t="s">
        <v>316</v>
      </c>
      <c r="Q86" s="95"/>
    </row>
    <row r="87" spans="2:38" ht="15.75" thickBot="1" x14ac:dyDescent="0.3">
      <c r="Q87" s="95"/>
    </row>
    <row r="88" spans="2:38" ht="15.75" thickBot="1" x14ac:dyDescent="0.3">
      <c r="C88" s="79" t="s">
        <v>213</v>
      </c>
      <c r="D88" s="75">
        <v>1990</v>
      </c>
      <c r="E88" s="75">
        <v>1991</v>
      </c>
      <c r="F88" s="75">
        <v>1992</v>
      </c>
      <c r="G88" s="75">
        <v>1993</v>
      </c>
      <c r="H88" s="75">
        <v>1994</v>
      </c>
      <c r="I88" s="75">
        <v>1995</v>
      </c>
      <c r="J88" s="75">
        <v>1996</v>
      </c>
      <c r="K88" s="75">
        <v>1997</v>
      </c>
      <c r="L88" s="75">
        <v>1998</v>
      </c>
      <c r="M88" s="75">
        <v>1999</v>
      </c>
      <c r="N88" s="75">
        <v>2000</v>
      </c>
      <c r="O88" s="75">
        <v>2001</v>
      </c>
      <c r="P88" s="75">
        <v>2002</v>
      </c>
      <c r="Q88" s="75">
        <v>2003</v>
      </c>
      <c r="R88" s="75">
        <v>2004</v>
      </c>
      <c r="S88" s="75">
        <v>2005</v>
      </c>
      <c r="T88" s="75">
        <v>2006</v>
      </c>
      <c r="U88" s="75">
        <v>2007</v>
      </c>
      <c r="V88" s="75">
        <v>2008</v>
      </c>
      <c r="W88" s="75">
        <v>2009</v>
      </c>
      <c r="X88" s="75">
        <v>2010</v>
      </c>
      <c r="Y88" s="75">
        <v>2011</v>
      </c>
      <c r="Z88" s="75">
        <v>2012</v>
      </c>
      <c r="AA88" s="75">
        <v>2013</v>
      </c>
      <c r="AB88" s="75">
        <v>2014</v>
      </c>
      <c r="AC88" s="75">
        <v>2015</v>
      </c>
      <c r="AD88" s="75">
        <v>2016</v>
      </c>
      <c r="AE88" s="75">
        <v>2017</v>
      </c>
      <c r="AF88" s="75">
        <v>2018</v>
      </c>
      <c r="AG88" s="75">
        <v>2019</v>
      </c>
      <c r="AH88" s="75">
        <v>2020</v>
      </c>
      <c r="AI88" s="75">
        <v>2021</v>
      </c>
      <c r="AJ88" s="75">
        <v>2022</v>
      </c>
      <c r="AK88" s="75">
        <v>2023</v>
      </c>
      <c r="AL88" s="75">
        <v>2024</v>
      </c>
    </row>
    <row r="89" spans="2:38" ht="15.75" thickBot="1" x14ac:dyDescent="0.3">
      <c r="C89" s="76" t="s">
        <v>280</v>
      </c>
      <c r="D89" s="93">
        <v>3.4504800000000002E-2</v>
      </c>
      <c r="E89" s="93">
        <v>3.4504800000000002E-2</v>
      </c>
      <c r="F89" s="93">
        <v>3.4504800000000002E-2</v>
      </c>
      <c r="G89" s="93">
        <v>3.4504800000000002E-2</v>
      </c>
      <c r="H89" s="93">
        <v>3.4504800000000002E-2</v>
      </c>
      <c r="I89" s="93">
        <v>3.4504800000000002E-2</v>
      </c>
      <c r="J89" s="93">
        <v>3.4504800000000002E-2</v>
      </c>
      <c r="K89" s="93">
        <v>3.4504800000000002E-2</v>
      </c>
      <c r="L89" s="93">
        <v>3.4504800000000002E-2</v>
      </c>
      <c r="M89" s="93">
        <v>2.8754000000000005E-2</v>
      </c>
      <c r="N89" s="93">
        <v>2.3003200000000005E-2</v>
      </c>
      <c r="O89" s="93">
        <v>1.7252400000000005E-2</v>
      </c>
      <c r="P89" s="93">
        <v>1.1501600000000006E-2</v>
      </c>
      <c r="Q89" s="93">
        <v>5.7508000000000056E-3</v>
      </c>
      <c r="R89" s="93" t="s">
        <v>147</v>
      </c>
      <c r="S89" s="93" t="s">
        <v>147</v>
      </c>
      <c r="T89" s="93" t="s">
        <v>147</v>
      </c>
      <c r="U89" s="93" t="s">
        <v>147</v>
      </c>
      <c r="V89" s="93" t="s">
        <v>147</v>
      </c>
      <c r="W89" s="93" t="s">
        <v>147</v>
      </c>
      <c r="X89" s="93" t="s">
        <v>147</v>
      </c>
      <c r="Y89" s="93" t="s">
        <v>147</v>
      </c>
      <c r="Z89" s="93" t="s">
        <v>147</v>
      </c>
      <c r="AA89" s="93" t="s">
        <v>147</v>
      </c>
      <c r="AB89" s="93" t="s">
        <v>147</v>
      </c>
      <c r="AC89" s="93" t="s">
        <v>147</v>
      </c>
      <c r="AD89" s="93" t="s">
        <v>147</v>
      </c>
      <c r="AE89" s="93" t="s">
        <v>147</v>
      </c>
      <c r="AF89" s="93" t="s">
        <v>147</v>
      </c>
      <c r="AG89" s="93" t="s">
        <v>147</v>
      </c>
      <c r="AH89" s="93" t="s">
        <v>147</v>
      </c>
      <c r="AI89" s="93" t="s">
        <v>147</v>
      </c>
      <c r="AJ89" s="93" t="s">
        <v>147</v>
      </c>
      <c r="AK89" s="93" t="s">
        <v>147</v>
      </c>
      <c r="AL89" s="93" t="s">
        <v>147</v>
      </c>
    </row>
    <row r="92" spans="2:38" x14ac:dyDescent="0.25">
      <c r="B92" s="101"/>
      <c r="C92" s="95" t="s">
        <v>317</v>
      </c>
    </row>
    <row r="93" spans="2:38" ht="15.75" thickBot="1" x14ac:dyDescent="0.3"/>
    <row r="94" spans="2:38" x14ac:dyDescent="0.25">
      <c r="C94" s="75" t="s">
        <v>213</v>
      </c>
      <c r="D94" s="75">
        <v>1990</v>
      </c>
      <c r="E94" s="75">
        <v>1991</v>
      </c>
      <c r="F94" s="75">
        <v>1992</v>
      </c>
      <c r="G94" s="75">
        <v>1993</v>
      </c>
      <c r="H94" s="75">
        <v>1994</v>
      </c>
      <c r="I94" s="75">
        <v>1995</v>
      </c>
      <c r="J94" s="75">
        <v>1996</v>
      </c>
      <c r="K94" s="75">
        <v>1997</v>
      </c>
      <c r="L94" s="75">
        <v>1998</v>
      </c>
      <c r="M94" s="75">
        <v>1999</v>
      </c>
      <c r="N94" s="75">
        <v>2000</v>
      </c>
      <c r="O94" s="75">
        <v>2001</v>
      </c>
      <c r="P94" s="75">
        <v>2002</v>
      </c>
      <c r="Q94" s="75">
        <v>2003</v>
      </c>
      <c r="R94" s="75">
        <v>2004</v>
      </c>
      <c r="S94" s="75">
        <v>2005</v>
      </c>
      <c r="T94" s="75">
        <v>2006</v>
      </c>
      <c r="U94" s="75">
        <v>2007</v>
      </c>
      <c r="V94" s="75">
        <v>2008</v>
      </c>
      <c r="W94" s="75">
        <v>2009</v>
      </c>
      <c r="X94" s="75">
        <v>2010</v>
      </c>
      <c r="Y94" s="75">
        <v>2011</v>
      </c>
      <c r="Z94" s="75">
        <v>2012</v>
      </c>
      <c r="AA94" s="75">
        <v>2013</v>
      </c>
      <c r="AB94" s="75">
        <v>2014</v>
      </c>
      <c r="AC94" s="75">
        <v>2015</v>
      </c>
      <c r="AD94" s="75">
        <v>2016</v>
      </c>
      <c r="AE94" s="75">
        <v>2017</v>
      </c>
      <c r="AF94" s="75">
        <v>2018</v>
      </c>
      <c r="AG94" s="75">
        <v>2019</v>
      </c>
      <c r="AH94" s="75">
        <v>2020</v>
      </c>
      <c r="AI94" s="75">
        <v>2021</v>
      </c>
      <c r="AJ94" s="75">
        <v>2022</v>
      </c>
      <c r="AK94" s="75">
        <v>2023</v>
      </c>
      <c r="AL94" s="75">
        <v>2024</v>
      </c>
    </row>
    <row r="95" spans="2:38" x14ac:dyDescent="0.25">
      <c r="C95" s="86" t="s">
        <v>318</v>
      </c>
      <c r="D95" s="86">
        <v>6999.3420999999998</v>
      </c>
      <c r="E95" s="86">
        <v>7548.1920499999997</v>
      </c>
      <c r="F95" s="86">
        <v>7196.2197500000002</v>
      </c>
      <c r="G95" s="86">
        <v>6899.2876500000002</v>
      </c>
      <c r="H95" s="86">
        <v>7138.0566500000004</v>
      </c>
      <c r="I95" s="86">
        <v>7610.0413499999995</v>
      </c>
      <c r="J95" s="86">
        <v>7309.0410000000002</v>
      </c>
      <c r="K95" s="86">
        <v>7472.5322000000006</v>
      </c>
      <c r="L95" s="86">
        <v>7651.4264499999999</v>
      </c>
      <c r="M95" s="86">
        <v>8170.3682500000004</v>
      </c>
      <c r="N95" s="86">
        <v>8141.5892999999996</v>
      </c>
      <c r="O95" s="86">
        <v>8077.8955999999998</v>
      </c>
      <c r="P95" s="86">
        <v>8335.3030999999992</v>
      </c>
      <c r="Q95" s="86">
        <v>7374.5504500000006</v>
      </c>
      <c r="R95" s="86">
        <v>6337.4519500000006</v>
      </c>
      <c r="S95" s="86">
        <v>6527.7521999999999</v>
      </c>
      <c r="T95" s="86">
        <v>6636.0695999999998</v>
      </c>
      <c r="U95" s="86">
        <v>6413.8153000000002</v>
      </c>
      <c r="V95" s="86">
        <v>5880.4150499999996</v>
      </c>
      <c r="W95" s="86">
        <v>5630.04036</v>
      </c>
      <c r="X95" s="86">
        <v>5037.9973499999996</v>
      </c>
      <c r="Y95" s="86">
        <v>5086.9981500000004</v>
      </c>
      <c r="Z95" s="86">
        <v>4666.8322900000003</v>
      </c>
      <c r="AA95" s="86">
        <v>4067.1515600000002</v>
      </c>
      <c r="AB95" s="86">
        <v>3868.6041600000003</v>
      </c>
      <c r="AC95" s="86">
        <v>4173.6937600000001</v>
      </c>
      <c r="AD95" s="86">
        <v>3518.6468</v>
      </c>
      <c r="AE95" s="86">
        <v>4545.7969599999997</v>
      </c>
      <c r="AF95" s="86">
        <v>2305.1316799999995</v>
      </c>
      <c r="AG95" s="86">
        <v>3562.6777499999998</v>
      </c>
      <c r="AH95" s="86">
        <v>3324.1692499999999</v>
      </c>
      <c r="AI95" s="86">
        <v>3485.5896899999998</v>
      </c>
      <c r="AJ95" s="86">
        <v>2970.0902700000001</v>
      </c>
      <c r="AK95" s="86">
        <v>2485.9234999999999</v>
      </c>
      <c r="AL95" s="86">
        <v>2390.7904800000001</v>
      </c>
    </row>
    <row r="96" spans="2:38" x14ac:dyDescent="0.25">
      <c r="C96" s="95" t="s">
        <v>280</v>
      </c>
      <c r="D96" s="82">
        <v>3.3876815764E-2</v>
      </c>
      <c r="E96" s="82">
        <v>3.6533249521999996E-2</v>
      </c>
      <c r="F96" s="82">
        <v>3.4829703589999997E-2</v>
      </c>
      <c r="G96" s="82">
        <v>3.3392552226000002E-2</v>
      </c>
      <c r="H96" s="82">
        <v>3.4548194186000011E-2</v>
      </c>
      <c r="I96" s="82">
        <v>3.6832600133999992E-2</v>
      </c>
      <c r="J96" s="82">
        <v>3.5375758439999995E-2</v>
      </c>
      <c r="K96" s="82">
        <v>3.6167055847999993E-2</v>
      </c>
      <c r="L96" s="82">
        <v>3.7032904018000003E-2</v>
      </c>
      <c r="M96" s="82">
        <v>3.9544582329999994E-2</v>
      </c>
      <c r="N96" s="82">
        <v>3.9405292212000002E-2</v>
      </c>
      <c r="O96" s="82">
        <v>3.9097014703999997E-2</v>
      </c>
      <c r="P96" s="82">
        <v>4.0342867003999999E-2</v>
      </c>
      <c r="Q96" s="82">
        <v>3.5692824178000002E-2</v>
      </c>
      <c r="R96" s="82">
        <v>3.0673267438000001E-2</v>
      </c>
      <c r="S96" s="82">
        <v>3.1594320647999996E-2</v>
      </c>
      <c r="T96" s="82">
        <v>3.2118576863999992E-2</v>
      </c>
      <c r="U96" s="82">
        <v>3.1042866051999997E-2</v>
      </c>
      <c r="V96" s="82">
        <v>2.8461208841999996E-2</v>
      </c>
      <c r="W96" s="82">
        <v>2.72493953424E-2</v>
      </c>
      <c r="X96" s="82">
        <v>2.4383907173999998E-2</v>
      </c>
      <c r="Y96" s="82">
        <v>2.4621071046E-2</v>
      </c>
      <c r="Z96" s="82">
        <v>2.2587468283600001E-2</v>
      </c>
      <c r="AA96" s="82">
        <v>1.9685013550399998E-2</v>
      </c>
      <c r="AB96" s="82">
        <v>1.87240441344E-2</v>
      </c>
      <c r="AC96" s="82">
        <v>2.0200677798399999E-2</v>
      </c>
      <c r="AD96" s="82">
        <v>1.7030250511999998E-2</v>
      </c>
      <c r="AE96" s="82">
        <v>2.2001657286399998E-2</v>
      </c>
      <c r="AF96" s="82">
        <v>1.1156837331199999E-2</v>
      </c>
      <c r="AG96" s="82">
        <v>1.7243360310000001E-2</v>
      </c>
      <c r="AH96" s="82">
        <v>1.608897917E-2</v>
      </c>
      <c r="AI96" s="82">
        <v>1.68702540996E-2</v>
      </c>
      <c r="AJ96" s="82">
        <v>1.4375236906800001E-2</v>
      </c>
      <c r="AK96" s="82">
        <v>1.2031869739999999E-2</v>
      </c>
      <c r="AL96" s="82">
        <v>1.1571425923200001E-2</v>
      </c>
    </row>
    <row r="97" spans="2:38" x14ac:dyDescent="0.25">
      <c r="C97" s="95" t="s">
        <v>319</v>
      </c>
      <c r="D97" s="82">
        <v>1.259881578E-2</v>
      </c>
      <c r="E97" s="82">
        <v>1.3586745689999999E-2</v>
      </c>
      <c r="F97" s="82">
        <v>1.2953195549999999E-2</v>
      </c>
      <c r="G97" s="82">
        <v>1.2418717770000001E-2</v>
      </c>
      <c r="H97" s="82">
        <v>1.284850197E-2</v>
      </c>
      <c r="I97" s="82">
        <v>1.3698074429999998E-2</v>
      </c>
      <c r="J97" s="82">
        <v>1.31562738E-2</v>
      </c>
      <c r="K97" s="82">
        <v>1.3450557960000002E-2</v>
      </c>
      <c r="L97" s="82">
        <v>1.377256761E-2</v>
      </c>
      <c r="M97" s="82">
        <v>1.470666285E-2</v>
      </c>
      <c r="N97" s="82">
        <v>1.4654860739999999E-2</v>
      </c>
      <c r="O97" s="82">
        <v>1.4540212079999998E-2</v>
      </c>
      <c r="P97" s="82">
        <v>1.5003545579999998E-2</v>
      </c>
      <c r="Q97" s="82">
        <v>1.3274190810000001E-2</v>
      </c>
      <c r="R97" s="82">
        <v>1.1407413510000002E-2</v>
      </c>
      <c r="S97" s="82">
        <v>1.174995396E-2</v>
      </c>
      <c r="T97" s="82">
        <v>1.1944925279999999E-2</v>
      </c>
      <c r="U97" s="82">
        <v>1.154486754E-2</v>
      </c>
      <c r="V97" s="82">
        <v>1.0584747089999999E-2</v>
      </c>
      <c r="W97" s="82">
        <v>1.0134072648E-2</v>
      </c>
      <c r="X97" s="82">
        <v>9.0683952299999999E-3</v>
      </c>
      <c r="Y97" s="82">
        <v>9.1565966700000011E-3</v>
      </c>
      <c r="Z97" s="82">
        <v>8.4002981219999991E-3</v>
      </c>
      <c r="AA97" s="82">
        <v>7.3208728080000011E-3</v>
      </c>
      <c r="AB97" s="82">
        <v>6.9634874880000006E-3</v>
      </c>
      <c r="AC97" s="82">
        <v>7.5126487679999998E-3</v>
      </c>
      <c r="AD97" s="82">
        <v>6.3335642399999998E-3</v>
      </c>
      <c r="AE97" s="82">
        <v>8.1824345280000002E-3</v>
      </c>
      <c r="AF97" s="82">
        <v>4.149237024E-3</v>
      </c>
      <c r="AG97" s="82">
        <v>6.4128199500000007E-3</v>
      </c>
      <c r="AH97" s="82">
        <v>5.9835046499999997E-3</v>
      </c>
      <c r="AI97" s="82">
        <v>6.274061442E-3</v>
      </c>
      <c r="AJ97" s="82">
        <v>5.3461624859999996E-3</v>
      </c>
      <c r="AK97" s="82">
        <v>4.4746622999999996E-3</v>
      </c>
      <c r="AL97" s="82">
        <v>4.3034228640000003E-3</v>
      </c>
    </row>
    <row r="98" spans="2:38" x14ac:dyDescent="0.25">
      <c r="C98" s="95" t="s">
        <v>320</v>
      </c>
      <c r="D98" s="82">
        <v>0.38566374971</v>
      </c>
      <c r="E98" s="82">
        <v>0.41590538195499999</v>
      </c>
      <c r="F98" s="82">
        <v>0.39651170822499998</v>
      </c>
      <c r="G98" s="82">
        <v>0.380150749515</v>
      </c>
      <c r="H98" s="82">
        <v>0.39330692141500001</v>
      </c>
      <c r="I98" s="82">
        <v>0.41931327838499999</v>
      </c>
      <c r="J98" s="82">
        <v>0.40272815910000004</v>
      </c>
      <c r="K98" s="82">
        <v>0.41173652422000001</v>
      </c>
      <c r="L98" s="82">
        <v>0.42159359739499996</v>
      </c>
      <c r="M98" s="82">
        <v>0.45018729057500001</v>
      </c>
      <c r="N98" s="82">
        <v>0.44860157042999993</v>
      </c>
      <c r="O98" s="82">
        <v>0.44509204755999998</v>
      </c>
      <c r="P98" s="82">
        <v>0.45927520080999995</v>
      </c>
      <c r="Q98" s="82">
        <v>0.40633772979500005</v>
      </c>
      <c r="R98" s="82">
        <v>0.34919360244500003</v>
      </c>
      <c r="S98" s="82">
        <v>0.35967914621999997</v>
      </c>
      <c r="T98" s="82">
        <v>0.36564743495999996</v>
      </c>
      <c r="U98" s="82">
        <v>0.35340122302999999</v>
      </c>
      <c r="V98" s="82">
        <v>0.32401086925499994</v>
      </c>
      <c r="W98" s="82">
        <v>0.31021522383600009</v>
      </c>
      <c r="X98" s="82">
        <v>0.27759365398499997</v>
      </c>
      <c r="Y98" s="82">
        <v>0.28029359806500004</v>
      </c>
      <c r="Z98" s="82">
        <v>0.25714245917900003</v>
      </c>
      <c r="AA98" s="82">
        <v>0.22410005095600002</v>
      </c>
      <c r="AB98" s="82">
        <v>0.21316008921600002</v>
      </c>
      <c r="AC98" s="82">
        <v>0.229970526176</v>
      </c>
      <c r="AD98" s="82">
        <v>0.19387743867999999</v>
      </c>
      <c r="AE98" s="82">
        <v>0.25047341249599997</v>
      </c>
      <c r="AF98" s="82">
        <v>0.12701275556800001</v>
      </c>
      <c r="AG98" s="82">
        <v>0.196303544025</v>
      </c>
      <c r="AH98" s="82">
        <v>0.183161725675</v>
      </c>
      <c r="AI98" s="82">
        <v>0.192055991919</v>
      </c>
      <c r="AJ98" s="82">
        <v>0.16365197387700001</v>
      </c>
      <c r="AK98" s="82">
        <v>0.13697438484999999</v>
      </c>
      <c r="AL98" s="82">
        <v>0.131732555448</v>
      </c>
    </row>
    <row r="99" spans="2:38" x14ac:dyDescent="0.25">
      <c r="C99" s="95" t="s">
        <v>321</v>
      </c>
      <c r="D99" s="82">
        <v>2.9047269715000001E-2</v>
      </c>
      <c r="E99" s="82">
        <v>3.1324997007500001E-2</v>
      </c>
      <c r="F99" s="82">
        <v>2.9864311962500001E-2</v>
      </c>
      <c r="G99" s="82">
        <v>2.8632043747500002E-2</v>
      </c>
      <c r="H99" s="82">
        <v>2.9622935097500004E-2</v>
      </c>
      <c r="I99" s="82">
        <v>3.15816716025E-2</v>
      </c>
      <c r="J99" s="82">
        <v>3.0332520150000004E-2</v>
      </c>
      <c r="K99" s="82">
        <v>3.1011008630000003E-2</v>
      </c>
      <c r="L99" s="82">
        <v>3.1753419767499999E-2</v>
      </c>
      <c r="M99" s="82">
        <v>3.3907028237499998E-2</v>
      </c>
      <c r="N99" s="82">
        <v>3.3787595594999997E-2</v>
      </c>
      <c r="O99" s="82">
        <v>3.3523266739999995E-2</v>
      </c>
      <c r="P99" s="82">
        <v>3.4591507864999996E-2</v>
      </c>
      <c r="Q99" s="82">
        <v>3.0604384367500004E-2</v>
      </c>
      <c r="R99" s="82">
        <v>2.6300425592500003E-2</v>
      </c>
      <c r="S99" s="82">
        <v>2.709017163E-2</v>
      </c>
      <c r="T99" s="82">
        <v>2.753968884E-2</v>
      </c>
      <c r="U99" s="82">
        <v>2.6617333495000003E-2</v>
      </c>
      <c r="V99" s="82">
        <v>2.4403722457499999E-2</v>
      </c>
      <c r="W99" s="82">
        <v>2.3364667494000003E-2</v>
      </c>
      <c r="X99" s="82">
        <v>2.0907689002499997E-2</v>
      </c>
      <c r="Y99" s="82">
        <v>2.1111042322500002E-2</v>
      </c>
      <c r="Z99" s="82">
        <v>1.9367354003500002E-2</v>
      </c>
      <c r="AA99" s="82">
        <v>1.6878678974E-2</v>
      </c>
      <c r="AB99" s="82">
        <v>1.6054707264E-2</v>
      </c>
      <c r="AC99" s="82">
        <v>1.7320829103999999E-2</v>
      </c>
      <c r="AD99" s="82">
        <v>1.460238422E-2</v>
      </c>
      <c r="AE99" s="82">
        <v>1.8865057384E-2</v>
      </c>
      <c r="AF99" s="82">
        <v>9.566296472E-3</v>
      </c>
      <c r="AG99" s="82">
        <v>1.4785112662500002E-2</v>
      </c>
      <c r="AH99" s="82">
        <v>1.3795302387500001E-2</v>
      </c>
      <c r="AI99" s="82">
        <v>1.44651972135E-2</v>
      </c>
      <c r="AJ99" s="82">
        <v>1.2325874620500003E-2</v>
      </c>
      <c r="AK99" s="82">
        <v>1.0316582525E-2</v>
      </c>
      <c r="AL99" s="82">
        <v>9.9217804920000013E-3</v>
      </c>
    </row>
    <row r="100" spans="2:38" x14ac:dyDescent="0.25">
      <c r="C100" s="95" t="s">
        <v>253</v>
      </c>
      <c r="D100" s="82">
        <v>0.1889822367</v>
      </c>
      <c r="E100" s="82">
        <v>0.20380118534999997</v>
      </c>
      <c r="F100" s="82">
        <v>0.19429793325</v>
      </c>
      <c r="G100" s="82">
        <v>0.18628076655</v>
      </c>
      <c r="H100" s="82">
        <v>0.19272752955</v>
      </c>
      <c r="I100" s="82">
        <v>0.20547111644999996</v>
      </c>
      <c r="J100" s="82">
        <v>0.19734410700000002</v>
      </c>
      <c r="K100" s="82">
        <v>0.20175836940000003</v>
      </c>
      <c r="L100" s="82">
        <v>0.20658851414999999</v>
      </c>
      <c r="M100" s="82">
        <v>0.22059994275</v>
      </c>
      <c r="N100" s="82">
        <v>0.21982291109999999</v>
      </c>
      <c r="O100" s="82">
        <v>0.21810318119999997</v>
      </c>
      <c r="P100" s="82">
        <v>0.22505318369999996</v>
      </c>
      <c r="Q100" s="82">
        <v>0.19911286215000001</v>
      </c>
      <c r="R100" s="82">
        <v>0.17111120265000002</v>
      </c>
      <c r="S100" s="82">
        <v>0.1762493094</v>
      </c>
      <c r="T100" s="82">
        <v>0.1791738792</v>
      </c>
      <c r="U100" s="82">
        <v>0.1731730131</v>
      </c>
      <c r="V100" s="82">
        <v>0.15877120635</v>
      </c>
      <c r="W100" s="82">
        <v>0.15201108972000002</v>
      </c>
      <c r="X100" s="82">
        <v>0.13602592844999997</v>
      </c>
      <c r="Y100" s="82">
        <v>0.13734895005</v>
      </c>
      <c r="Z100" s="82">
        <v>0.12600447182999999</v>
      </c>
      <c r="AA100" s="82">
        <v>0.10981309212</v>
      </c>
      <c r="AB100" s="82">
        <v>0.10445231232</v>
      </c>
      <c r="AC100" s="82">
        <v>0.11268973152</v>
      </c>
      <c r="AD100" s="82">
        <v>9.5003463600000004E-2</v>
      </c>
      <c r="AE100" s="82">
        <v>0.12273651791999998</v>
      </c>
      <c r="AF100" s="82">
        <v>6.2238555359999996E-2</v>
      </c>
      <c r="AG100" s="82">
        <v>9.6192299250000002E-2</v>
      </c>
      <c r="AH100" s="82">
        <v>8.9752569749999997E-2</v>
      </c>
      <c r="AI100" s="82">
        <v>9.4110921629999997E-2</v>
      </c>
      <c r="AJ100" s="82">
        <v>8.0192437290000002E-2</v>
      </c>
      <c r="AK100" s="82">
        <v>6.7119934500000006E-2</v>
      </c>
      <c r="AL100" s="82">
        <v>6.4551342959999994E-2</v>
      </c>
    </row>
    <row r="101" spans="2:38" x14ac:dyDescent="0.25">
      <c r="C101" s="95" t="s">
        <v>281</v>
      </c>
      <c r="D101" s="82">
        <v>0.1889822367</v>
      </c>
      <c r="E101" s="82">
        <v>0.20380118534999997</v>
      </c>
      <c r="F101" s="82">
        <v>0.19429793325</v>
      </c>
      <c r="G101" s="82">
        <v>0.18628076655</v>
      </c>
      <c r="H101" s="82">
        <v>0.19272752955</v>
      </c>
      <c r="I101" s="82">
        <v>0.20547111644999996</v>
      </c>
      <c r="J101" s="82">
        <v>0.19734410700000002</v>
      </c>
      <c r="K101" s="82">
        <v>0.20175836940000003</v>
      </c>
      <c r="L101" s="82">
        <v>0.20658851414999999</v>
      </c>
      <c r="M101" s="82">
        <v>0.22059994275</v>
      </c>
      <c r="N101" s="82">
        <v>0.21982291109999999</v>
      </c>
      <c r="O101" s="82">
        <v>0.21810318119999997</v>
      </c>
      <c r="P101" s="82">
        <v>0.22505318369999996</v>
      </c>
      <c r="Q101" s="82">
        <v>0.19911286215000001</v>
      </c>
      <c r="R101" s="82">
        <v>0.17111120265000002</v>
      </c>
      <c r="S101" s="82">
        <v>0.1762493094</v>
      </c>
      <c r="T101" s="82">
        <v>0.1791738792</v>
      </c>
      <c r="U101" s="82">
        <v>0.1731730131</v>
      </c>
      <c r="V101" s="82">
        <v>0.15877120635</v>
      </c>
      <c r="W101" s="82">
        <v>0.15201108972000002</v>
      </c>
      <c r="X101" s="82">
        <v>0.13602592844999997</v>
      </c>
      <c r="Y101" s="82">
        <v>0.13734895005</v>
      </c>
      <c r="Z101" s="82">
        <v>0.12600447182999999</v>
      </c>
      <c r="AA101" s="82">
        <v>0.10981309212</v>
      </c>
      <c r="AB101" s="82">
        <v>0.10445231232</v>
      </c>
      <c r="AC101" s="82">
        <v>0.11268973152</v>
      </c>
      <c r="AD101" s="82">
        <v>9.5003463600000004E-2</v>
      </c>
      <c r="AE101" s="82">
        <v>0.12273651791999998</v>
      </c>
      <c r="AF101" s="82">
        <v>6.2238555359999996E-2</v>
      </c>
      <c r="AG101" s="82">
        <v>9.6192299250000002E-2</v>
      </c>
      <c r="AH101" s="82">
        <v>8.9752569749999997E-2</v>
      </c>
      <c r="AI101" s="82">
        <v>9.4110921629999997E-2</v>
      </c>
      <c r="AJ101" s="82">
        <v>8.0192437290000002E-2</v>
      </c>
      <c r="AK101" s="82">
        <v>6.7119934500000006E-2</v>
      </c>
      <c r="AL101" s="82">
        <v>6.4551342959999994E-2</v>
      </c>
    </row>
    <row r="102" spans="2:38" x14ac:dyDescent="0.25">
      <c r="C102" s="95" t="s">
        <v>282</v>
      </c>
      <c r="D102" s="82">
        <v>0.1889822367</v>
      </c>
      <c r="E102" s="82">
        <v>0.20380118534999997</v>
      </c>
      <c r="F102" s="82">
        <v>0.19429793325</v>
      </c>
      <c r="G102" s="82">
        <v>0.18628076655</v>
      </c>
      <c r="H102" s="82">
        <v>0.19272752955</v>
      </c>
      <c r="I102" s="82">
        <v>0.20547111644999996</v>
      </c>
      <c r="J102" s="82">
        <v>0.19734410700000002</v>
      </c>
      <c r="K102" s="82">
        <v>0.20175836940000003</v>
      </c>
      <c r="L102" s="82">
        <v>0.20658851414999999</v>
      </c>
      <c r="M102" s="82">
        <v>0.22059994275</v>
      </c>
      <c r="N102" s="82">
        <v>0.21982291109999999</v>
      </c>
      <c r="O102" s="82">
        <v>0.21810318119999997</v>
      </c>
      <c r="P102" s="82">
        <v>0.22505318369999996</v>
      </c>
      <c r="Q102" s="82">
        <v>0.19911286215000001</v>
      </c>
      <c r="R102" s="82">
        <v>0.17111120265000002</v>
      </c>
      <c r="S102" s="82">
        <v>0.1762493094</v>
      </c>
      <c r="T102" s="82">
        <v>0.1791738792</v>
      </c>
      <c r="U102" s="82">
        <v>0.1731730131</v>
      </c>
      <c r="V102" s="82">
        <v>0.15877120635</v>
      </c>
      <c r="W102" s="82">
        <v>0.15201108972000002</v>
      </c>
      <c r="X102" s="82">
        <v>0.13602592844999997</v>
      </c>
      <c r="Y102" s="82">
        <v>0.13734895005</v>
      </c>
      <c r="Z102" s="82">
        <v>0.12600447182999999</v>
      </c>
      <c r="AA102" s="82">
        <v>0.10981309212</v>
      </c>
      <c r="AB102" s="82">
        <v>0.10445231232</v>
      </c>
      <c r="AC102" s="82">
        <v>0.11268973152</v>
      </c>
      <c r="AD102" s="82">
        <v>9.5003463600000004E-2</v>
      </c>
      <c r="AE102" s="82">
        <v>0.12273651791999998</v>
      </c>
      <c r="AF102" s="82">
        <v>6.2238555359999996E-2</v>
      </c>
      <c r="AG102" s="82">
        <v>9.6192299250000002E-2</v>
      </c>
      <c r="AH102" s="82">
        <v>8.9752569749999997E-2</v>
      </c>
      <c r="AI102" s="82">
        <v>9.4110921629999997E-2</v>
      </c>
      <c r="AJ102" s="82">
        <v>8.0192437290000002E-2</v>
      </c>
      <c r="AK102" s="82">
        <v>6.7119934500000006E-2</v>
      </c>
      <c r="AL102" s="82">
        <v>6.4551342959999994E-2</v>
      </c>
    </row>
    <row r="103" spans="2:38" ht="15.75" thickBot="1" x14ac:dyDescent="0.3">
      <c r="C103" s="76" t="s">
        <v>283</v>
      </c>
      <c r="D103" s="84">
        <v>7.5592894679999995E-2</v>
      </c>
      <c r="E103" s="84">
        <v>8.1520474140000007E-2</v>
      </c>
      <c r="F103" s="84">
        <v>7.77191733E-2</v>
      </c>
      <c r="G103" s="84">
        <v>7.4512306619999996E-2</v>
      </c>
      <c r="H103" s="84">
        <v>7.7091011820000013E-2</v>
      </c>
      <c r="I103" s="84">
        <v>8.2188446580000005E-2</v>
      </c>
      <c r="J103" s="84">
        <v>7.8937642799999999E-2</v>
      </c>
      <c r="K103" s="84">
        <v>8.0703347760000002E-2</v>
      </c>
      <c r="L103" s="84">
        <v>8.2635405659999994E-2</v>
      </c>
      <c r="M103" s="84">
        <v>8.8239977100000005E-2</v>
      </c>
      <c r="N103" s="84">
        <v>8.7929164439999999E-2</v>
      </c>
      <c r="O103" s="84">
        <v>8.7241272479999993E-2</v>
      </c>
      <c r="P103" s="84">
        <v>9.0021273479999997E-2</v>
      </c>
      <c r="Q103" s="84">
        <v>7.9645144860000017E-2</v>
      </c>
      <c r="R103" s="84">
        <v>6.8444481060000006E-2</v>
      </c>
      <c r="S103" s="84">
        <v>7.0499723760000008E-2</v>
      </c>
      <c r="T103" s="84">
        <v>7.1669551679999999E-2</v>
      </c>
      <c r="U103" s="84">
        <v>6.9269205240000006E-2</v>
      </c>
      <c r="V103" s="84">
        <v>6.3508482539999994E-2</v>
      </c>
      <c r="W103" s="84">
        <v>6.0804435888000011E-2</v>
      </c>
      <c r="X103" s="84">
        <v>5.4410371379999996E-2</v>
      </c>
      <c r="Y103" s="84">
        <v>5.4939580020000003E-2</v>
      </c>
      <c r="Z103" s="84">
        <v>5.0401788732000005E-2</v>
      </c>
      <c r="AA103" s="84">
        <v>4.3925236848000003E-2</v>
      </c>
      <c r="AB103" s="84">
        <v>4.1780924928000007E-2</v>
      </c>
      <c r="AC103" s="84">
        <v>4.5075892607999997E-2</v>
      </c>
      <c r="AD103" s="84">
        <v>3.800138544E-2</v>
      </c>
      <c r="AE103" s="84">
        <v>4.9094607168000001E-2</v>
      </c>
      <c r="AF103" s="84">
        <v>2.4895422144E-2</v>
      </c>
      <c r="AG103" s="84">
        <v>3.8476919700000001E-2</v>
      </c>
      <c r="AH103" s="84">
        <v>3.59010279E-2</v>
      </c>
      <c r="AI103" s="84">
        <v>3.7644368651999993E-2</v>
      </c>
      <c r="AJ103" s="84">
        <v>3.2076974915999999E-2</v>
      </c>
      <c r="AK103" s="84">
        <v>2.6847973799999997E-2</v>
      </c>
      <c r="AL103" s="84">
        <v>2.5820537184000004E-2</v>
      </c>
    </row>
    <row r="106" spans="2:38" x14ac:dyDescent="0.25">
      <c r="B106" s="101"/>
      <c r="C106" s="95" t="s">
        <v>322</v>
      </c>
    </row>
    <row r="107" spans="2:38" ht="15.75" thickBot="1" x14ac:dyDescent="0.3"/>
    <row r="108" spans="2:38" ht="15.75" thickBot="1" x14ac:dyDescent="0.3">
      <c r="C108" s="79" t="s">
        <v>213</v>
      </c>
      <c r="D108" s="79">
        <v>1990</v>
      </c>
      <c r="E108" s="79">
        <v>1991</v>
      </c>
      <c r="F108" s="79">
        <v>1992</v>
      </c>
      <c r="G108" s="79">
        <v>1993</v>
      </c>
      <c r="H108" s="79">
        <v>1994</v>
      </c>
      <c r="I108" s="79">
        <v>1995</v>
      </c>
      <c r="J108" s="79">
        <v>1996</v>
      </c>
      <c r="K108" s="79">
        <v>1997</v>
      </c>
      <c r="L108" s="79">
        <v>1998</v>
      </c>
      <c r="M108" s="79">
        <v>1999</v>
      </c>
      <c r="N108" s="79">
        <v>2000</v>
      </c>
      <c r="O108" s="79">
        <v>2001</v>
      </c>
      <c r="P108" s="79">
        <v>2002</v>
      </c>
      <c r="Q108" s="79">
        <v>2003</v>
      </c>
      <c r="R108" s="79">
        <v>2004</v>
      </c>
      <c r="S108" s="79">
        <v>2005</v>
      </c>
      <c r="T108" s="79">
        <v>2006</v>
      </c>
      <c r="U108" s="79">
        <v>2007</v>
      </c>
      <c r="V108" s="79">
        <v>2008</v>
      </c>
      <c r="W108" s="79">
        <v>2009</v>
      </c>
      <c r="X108" s="79">
        <v>2010</v>
      </c>
      <c r="Y108" s="79">
        <v>2011</v>
      </c>
      <c r="Z108" s="79">
        <v>2012</v>
      </c>
      <c r="AA108" s="79">
        <v>2013</v>
      </c>
      <c r="AB108" s="79">
        <v>2014</v>
      </c>
      <c r="AC108" s="79">
        <v>2015</v>
      </c>
      <c r="AD108" s="79">
        <v>2016</v>
      </c>
      <c r="AE108" s="79">
        <v>2017</v>
      </c>
      <c r="AF108" s="79">
        <v>2018</v>
      </c>
      <c r="AG108" s="79">
        <v>2019</v>
      </c>
      <c r="AH108" s="79">
        <v>2020</v>
      </c>
      <c r="AI108" s="79">
        <v>2021</v>
      </c>
      <c r="AJ108" s="79">
        <v>2022</v>
      </c>
      <c r="AK108" s="79">
        <v>2023</v>
      </c>
      <c r="AL108" s="79">
        <v>2024</v>
      </c>
    </row>
    <row r="109" spans="2:38" x14ac:dyDescent="0.25">
      <c r="C109" s="102" t="s">
        <v>323</v>
      </c>
      <c r="D109" s="103">
        <v>1.1445791571910748E-2</v>
      </c>
      <c r="E109" s="103">
        <v>1.1590284816801053E-2</v>
      </c>
      <c r="F109" s="103">
        <v>1.1755970404275272E-2</v>
      </c>
      <c r="G109" s="103">
        <v>1.18657852703919E-2</v>
      </c>
      <c r="H109" s="103">
        <v>1.1965967253515848E-2</v>
      </c>
      <c r="I109" s="103">
        <v>1.2052663200450031E-2</v>
      </c>
      <c r="J109" s="103">
        <v>1.2193303292143262E-2</v>
      </c>
      <c r="K109" s="103">
        <v>1.2347429420026253E-2</v>
      </c>
      <c r="L109" s="103">
        <v>1.2384034375398464E-2</v>
      </c>
      <c r="M109" s="103">
        <v>1.2378254645602854E-2</v>
      </c>
      <c r="N109" s="103">
        <v>1.2353209149821869E-2</v>
      </c>
      <c r="O109" s="103">
        <v>1.2291558698668669E-2</v>
      </c>
      <c r="P109" s="103">
        <v>1.2358988879617479E-2</v>
      </c>
      <c r="Q109" s="103">
        <v>1.2305044734858432E-2</v>
      </c>
      <c r="R109" s="103">
        <v>1.2224128517719859E-2</v>
      </c>
      <c r="S109" s="103">
        <v>1.21798172559535E-2</v>
      </c>
      <c r="T109" s="103">
        <v>1.2299265005062818E-2</v>
      </c>
      <c r="U109" s="103">
        <v>1.2775129424901558E-2</v>
      </c>
      <c r="V109" s="103">
        <v>1.2892650597412342E-2</v>
      </c>
      <c r="W109" s="103">
        <v>1.249770239471217E-2</v>
      </c>
      <c r="X109" s="103">
        <v>1.1861932117194829E-2</v>
      </c>
      <c r="Y109" s="103">
        <v>1.1166437965122821E-2</v>
      </c>
      <c r="Z109" s="103">
        <v>1.0663601472904559E-2</v>
      </c>
      <c r="AA109" s="103">
        <v>1.0274433000000001E-2</v>
      </c>
      <c r="AB109" s="103">
        <v>9.5198791999999994E-3</v>
      </c>
      <c r="AC109" s="103">
        <v>7.557960800000001E-3</v>
      </c>
      <c r="AD109" s="103">
        <v>7.2425028000000008E-3</v>
      </c>
      <c r="AE109" s="103">
        <v>8.7278749999999995E-3</v>
      </c>
      <c r="AF109" s="103">
        <v>9.1496600000000004E-3</v>
      </c>
      <c r="AG109" s="103">
        <v>9.8819778200000003E-3</v>
      </c>
      <c r="AH109" s="103">
        <v>2.4577410000000003E-3</v>
      </c>
      <c r="AI109" s="103">
        <v>4.5533776600000008E-3</v>
      </c>
      <c r="AJ109" s="103">
        <v>1.1262733820000001E-2</v>
      </c>
      <c r="AK109" s="103">
        <v>1.2179855999999999E-2</v>
      </c>
      <c r="AL109" s="103">
        <v>1.2191069800000003E-2</v>
      </c>
    </row>
    <row r="110" spans="2:38" x14ac:dyDescent="0.25">
      <c r="C110" s="95" t="s">
        <v>324</v>
      </c>
      <c r="D110" s="82">
        <v>0.31475926822754552</v>
      </c>
      <c r="E110" s="82">
        <v>0.31873283246202894</v>
      </c>
      <c r="F110" s="82">
        <v>0.32328918611757002</v>
      </c>
      <c r="G110" s="82">
        <v>0.32630909493577726</v>
      </c>
      <c r="H110" s="82">
        <v>0.32906409947168586</v>
      </c>
      <c r="I110" s="82">
        <v>0.33144823801237577</v>
      </c>
      <c r="J110" s="82">
        <v>0.3353158405339397</v>
      </c>
      <c r="K110" s="82">
        <v>0.33955430905072198</v>
      </c>
      <c r="L110" s="82">
        <v>0.34056094532345782</v>
      </c>
      <c r="M110" s="82">
        <v>0.3404020027540785</v>
      </c>
      <c r="N110" s="82">
        <v>0.33971325162010135</v>
      </c>
      <c r="O110" s="82">
        <v>0.33801786421338836</v>
      </c>
      <c r="P110" s="82">
        <v>0.33987219418948067</v>
      </c>
      <c r="Q110" s="82">
        <v>0.33838873020860699</v>
      </c>
      <c r="R110" s="82">
        <v>0.33616353423729617</v>
      </c>
      <c r="S110" s="82">
        <v>0.33494497453872124</v>
      </c>
      <c r="T110" s="82">
        <v>0.33822978763922751</v>
      </c>
      <c r="U110" s="82">
        <v>0.35131605918479281</v>
      </c>
      <c r="V110" s="82">
        <v>0.35454789142883936</v>
      </c>
      <c r="W110" s="82">
        <v>0.34368681585458472</v>
      </c>
      <c r="X110" s="82">
        <v>0.32620313322285777</v>
      </c>
      <c r="Y110" s="82">
        <v>0.3070770440408776</v>
      </c>
      <c r="Z110" s="82">
        <v>0.29324904050487538</v>
      </c>
      <c r="AA110" s="82">
        <v>0.28254690750000006</v>
      </c>
      <c r="AB110" s="82">
        <v>0.261796678</v>
      </c>
      <c r="AC110" s="82">
        <v>0.20784392200000004</v>
      </c>
      <c r="AD110" s="82">
        <v>0.19916882699999999</v>
      </c>
      <c r="AE110" s="82">
        <v>0.2400165625</v>
      </c>
      <c r="AF110" s="82">
        <v>0.25161565000000002</v>
      </c>
      <c r="AG110" s="82">
        <v>0.27175439005000002</v>
      </c>
      <c r="AH110" s="82">
        <v>6.7587877500000004E-2</v>
      </c>
      <c r="AI110" s="82">
        <v>0.12521788565000003</v>
      </c>
      <c r="AJ110" s="82">
        <v>0.30972518005000005</v>
      </c>
      <c r="AK110" s="82">
        <v>0.33494604</v>
      </c>
      <c r="AL110" s="82">
        <v>0.33525441950000007</v>
      </c>
    </row>
    <row r="111" spans="2:38" x14ac:dyDescent="0.25">
      <c r="C111" s="95" t="s">
        <v>325</v>
      </c>
      <c r="D111" s="82">
        <v>0.13294727133527096</v>
      </c>
      <c r="E111" s="82">
        <v>0.13462561594899686</v>
      </c>
      <c r="F111" s="82">
        <v>0.13655011777273585</v>
      </c>
      <c r="G111" s="82">
        <v>0.13782565967916746</v>
      </c>
      <c r="H111" s="82">
        <v>0.13898931194468409</v>
      </c>
      <c r="I111" s="82">
        <v>0.13999631871291959</v>
      </c>
      <c r="J111" s="82">
        <v>0.14162990747027943</v>
      </c>
      <c r="K111" s="82">
        <v>0.14342014172492032</v>
      </c>
      <c r="L111" s="82">
        <v>0.14384532236039754</v>
      </c>
      <c r="M111" s="82">
        <v>0.14377818857584854</v>
      </c>
      <c r="N111" s="82">
        <v>0.14348727550946938</v>
      </c>
      <c r="O111" s="82">
        <v>0.142771181807613</v>
      </c>
      <c r="P111" s="82">
        <v>0.14355440929401841</v>
      </c>
      <c r="Q111" s="82">
        <v>0.14292782730489409</v>
      </c>
      <c r="R111" s="82">
        <v>0.14198795432120762</v>
      </c>
      <c r="S111" s="82">
        <v>0.14147326197299837</v>
      </c>
      <c r="T111" s="82">
        <v>0.14286069352034506</v>
      </c>
      <c r="U111" s="82">
        <v>0.14838804178154885</v>
      </c>
      <c r="V111" s="82">
        <v>0.14975309540071258</v>
      </c>
      <c r="W111" s="82">
        <v>0.14516562012319525</v>
      </c>
      <c r="X111" s="82">
        <v>0.13778090382280148</v>
      </c>
      <c r="Y111" s="82">
        <v>0.12970247174873434</v>
      </c>
      <c r="Z111" s="82">
        <v>0.12386183249296835</v>
      </c>
      <c r="AA111" s="82">
        <v>0.11934149100000001</v>
      </c>
      <c r="AB111" s="82">
        <v>0.1105770584</v>
      </c>
      <c r="AC111" s="82">
        <v>8.7788621600000019E-2</v>
      </c>
      <c r="AD111" s="82">
        <v>8.4124455600000009E-2</v>
      </c>
      <c r="AE111" s="82">
        <v>0.10137762500000001</v>
      </c>
      <c r="AF111" s="82">
        <v>0.10627682000000001</v>
      </c>
      <c r="AG111" s="82">
        <v>0.11478297314000001</v>
      </c>
      <c r="AH111" s="82">
        <v>2.8547607000000003E-2</v>
      </c>
      <c r="AI111" s="82">
        <v>5.2889232820000014E-2</v>
      </c>
      <c r="AJ111" s="82">
        <v>0.13082098514000001</v>
      </c>
      <c r="AK111" s="82">
        <v>0.141473712</v>
      </c>
      <c r="AL111" s="82">
        <v>0.14160396460000002</v>
      </c>
    </row>
    <row r="112" spans="2:38" x14ac:dyDescent="0.25">
      <c r="C112" s="95" t="s">
        <v>215</v>
      </c>
      <c r="D112" s="82">
        <v>4.8349664936267587</v>
      </c>
      <c r="E112" s="82">
        <v>4.8960037747279221</v>
      </c>
      <c r="F112" s="82">
        <v>4.9659931903905887</v>
      </c>
      <c r="G112" s="82">
        <v>5.0123815240274707</v>
      </c>
      <c r="H112" s="82">
        <v>5.0547007055909434</v>
      </c>
      <c r="I112" s="82">
        <v>5.0913230742516422</v>
      </c>
      <c r="J112" s="82">
        <v>5.1507326945234393</v>
      </c>
      <c r="K112" s="82">
        <v>5.2158391276980129</v>
      </c>
      <c r="L112" s="82">
        <v>5.2313019055769745</v>
      </c>
      <c r="M112" s="82">
        <v>5.228860414332928</v>
      </c>
      <c r="N112" s="82">
        <v>5.2182806189420603</v>
      </c>
      <c r="O112" s="82">
        <v>5.1922380456722301</v>
      </c>
      <c r="P112" s="82">
        <v>5.2207221101861068</v>
      </c>
      <c r="Q112" s="82">
        <v>5.1979348585750067</v>
      </c>
      <c r="R112" s="82">
        <v>5.1637539811583544</v>
      </c>
      <c r="S112" s="82">
        <v>5.1450358816206654</v>
      </c>
      <c r="T112" s="82">
        <v>5.1954933673309585</v>
      </c>
      <c r="U112" s="82">
        <v>5.3965094797574551</v>
      </c>
      <c r="V112" s="82">
        <v>5.4461531350530672</v>
      </c>
      <c r="W112" s="82">
        <v>5.2793179000432229</v>
      </c>
      <c r="X112" s="82">
        <v>5.0107538631981079</v>
      </c>
      <c r="Y112" s="82">
        <v>4.7169610834978437</v>
      </c>
      <c r="Z112" s="82">
        <v>4.5045513452657984</v>
      </c>
      <c r="AA112" s="82">
        <v>4.3401576015000005</v>
      </c>
      <c r="AB112" s="82">
        <v>4.0214166635999993</v>
      </c>
      <c r="AC112" s="82">
        <v>3.1926570564000003</v>
      </c>
      <c r="AD112" s="82">
        <v>3.0594003174000002</v>
      </c>
      <c r="AE112" s="82">
        <v>3.6868558125000002</v>
      </c>
      <c r="AF112" s="82">
        <v>3.8650275300000003</v>
      </c>
      <c r="AG112" s="82">
        <v>4.1743754768100008</v>
      </c>
      <c r="AH112" s="82">
        <v>1.0382065155</v>
      </c>
      <c r="AI112" s="82">
        <v>1.9234518015300004</v>
      </c>
      <c r="AJ112" s="82">
        <v>4.7576386748099999</v>
      </c>
      <c r="AK112" s="82">
        <v>5.1450522479999998</v>
      </c>
      <c r="AL112" s="82">
        <v>5.1497892159000003</v>
      </c>
    </row>
    <row r="113" spans="2:38" x14ac:dyDescent="0.25">
      <c r="C113" s="95" t="s">
        <v>326</v>
      </c>
      <c r="D113" s="82">
        <v>4.3987057456358531</v>
      </c>
      <c r="E113" s="82">
        <v>4.4542356111336971</v>
      </c>
      <c r="F113" s="82">
        <v>4.5179098569045584</v>
      </c>
      <c r="G113" s="82">
        <v>4.5601125546829184</v>
      </c>
      <c r="H113" s="82">
        <v>4.5986132614280901</v>
      </c>
      <c r="I113" s="82">
        <v>4.631931180726796</v>
      </c>
      <c r="J113" s="82">
        <v>4.6859802498113634</v>
      </c>
      <c r="K113" s="82">
        <v>4.7452121063423967</v>
      </c>
      <c r="L113" s="82">
        <v>4.7592796722685176</v>
      </c>
      <c r="M113" s="82">
        <v>4.757058477648604</v>
      </c>
      <c r="N113" s="82">
        <v>4.7474333009623111</v>
      </c>
      <c r="O113" s="82">
        <v>4.7237405583498973</v>
      </c>
      <c r="P113" s="82">
        <v>4.7496544955822255</v>
      </c>
      <c r="Q113" s="82">
        <v>4.728923345796364</v>
      </c>
      <c r="R113" s="82">
        <v>4.6978266211175708</v>
      </c>
      <c r="S113" s="82">
        <v>4.6807974623648994</v>
      </c>
      <c r="T113" s="82">
        <v>4.7267021511764495</v>
      </c>
      <c r="U113" s="82">
        <v>4.9095805082160142</v>
      </c>
      <c r="V113" s="82">
        <v>4.9547447988209274</v>
      </c>
      <c r="W113" s="82">
        <v>4.8029631664601551</v>
      </c>
      <c r="X113" s="82">
        <v>4.5586317582696436</v>
      </c>
      <c r="Y113" s="82">
        <v>4.2913480056733553</v>
      </c>
      <c r="Z113" s="82">
        <v>4.0981040737408598</v>
      </c>
      <c r="AA113" s="82">
        <v>3.9485436360000006</v>
      </c>
      <c r="AB113" s="82">
        <v>3.6585628064</v>
      </c>
      <c r="AC113" s="82">
        <v>2.9045824736000005</v>
      </c>
      <c r="AD113" s="82">
        <v>2.7833495376000004</v>
      </c>
      <c r="AE113" s="82">
        <v>3.3541895000000004</v>
      </c>
      <c r="AF113" s="82">
        <v>3.5162847200000003</v>
      </c>
      <c r="AG113" s="82">
        <v>3.79772009144</v>
      </c>
      <c r="AH113" s="82">
        <v>0.94452877200000007</v>
      </c>
      <c r="AI113" s="82">
        <v>1.7498980607200005</v>
      </c>
      <c r="AJ113" s="82">
        <v>4.3283552434400008</v>
      </c>
      <c r="AK113" s="82">
        <v>4.6808123520000002</v>
      </c>
      <c r="AL113" s="82">
        <v>4.6851219016000005</v>
      </c>
    </row>
    <row r="114" spans="2:38" ht="15.75" thickBot="1" x14ac:dyDescent="0.3">
      <c r="C114" s="76" t="s">
        <v>327</v>
      </c>
      <c r="D114" s="84">
        <v>2.2865169778655545</v>
      </c>
      <c r="E114" s="84">
        <v>2.3153822822486414</v>
      </c>
      <c r="F114" s="84">
        <v>2.348481164607914</v>
      </c>
      <c r="G114" s="84">
        <v>2.370418795939059</v>
      </c>
      <c r="H114" s="84">
        <v>2.390432073644666</v>
      </c>
      <c r="I114" s="84">
        <v>2.4077512562745174</v>
      </c>
      <c r="J114" s="84">
        <v>2.4358468192073883</v>
      </c>
      <c r="K114" s="84">
        <v>2.4666364772160136</v>
      </c>
      <c r="L114" s="84">
        <v>2.4739490209930621</v>
      </c>
      <c r="M114" s="84">
        <v>2.4727944088177396</v>
      </c>
      <c r="N114" s="84">
        <v>2.467791089391338</v>
      </c>
      <c r="O114" s="84">
        <v>2.4554752261878874</v>
      </c>
      <c r="P114" s="84">
        <v>2.4689457015666609</v>
      </c>
      <c r="Q114" s="84">
        <v>2.4581693212636422</v>
      </c>
      <c r="R114" s="84">
        <v>2.4420047508091134</v>
      </c>
      <c r="S114" s="84">
        <v>2.433152724131634</v>
      </c>
      <c r="T114" s="84">
        <v>2.4570147090883179</v>
      </c>
      <c r="U114" s="84">
        <v>2.55207777818995</v>
      </c>
      <c r="V114" s="84">
        <v>2.5755548924215272</v>
      </c>
      <c r="W114" s="84">
        <v>2.4966563937744239</v>
      </c>
      <c r="X114" s="84">
        <v>2.3696490544888436</v>
      </c>
      <c r="Y114" s="84">
        <v>2.2307107227249205</v>
      </c>
      <c r="Z114" s="84">
        <v>2.1302594634717797</v>
      </c>
      <c r="AA114" s="84">
        <v>2.0525155770000003</v>
      </c>
      <c r="AB114" s="84">
        <v>1.9017789448</v>
      </c>
      <c r="AC114" s="84">
        <v>1.5098480152000004</v>
      </c>
      <c r="AD114" s="84">
        <v>1.4468292132</v>
      </c>
      <c r="AE114" s="84">
        <v>1.743560875</v>
      </c>
      <c r="AF114" s="84">
        <v>1.8278205400000003</v>
      </c>
      <c r="AG114" s="84">
        <v>1.9741151075800003</v>
      </c>
      <c r="AH114" s="84">
        <v>0.49098102900000001</v>
      </c>
      <c r="AI114" s="84">
        <v>0.90962475254000019</v>
      </c>
      <c r="AJ114" s="84">
        <v>2.2499476715799998</v>
      </c>
      <c r="AK114" s="84">
        <v>2.4331604639999997</v>
      </c>
      <c r="AL114" s="84">
        <v>2.4354006362000002</v>
      </c>
    </row>
    <row r="117" spans="2:38" x14ac:dyDescent="0.25">
      <c r="B117" s="101"/>
      <c r="C117" s="95" t="s">
        <v>328</v>
      </c>
    </row>
    <row r="118" spans="2:38" ht="15.75" thickBot="1" x14ac:dyDescent="0.3"/>
    <row r="119" spans="2:38" ht="15.75" thickBot="1" x14ac:dyDescent="0.3">
      <c r="C119" s="79" t="s">
        <v>213</v>
      </c>
      <c r="D119" s="79">
        <v>1990</v>
      </c>
      <c r="E119" s="79">
        <v>1991</v>
      </c>
      <c r="F119" s="79">
        <v>1992</v>
      </c>
      <c r="G119" s="79">
        <v>1993</v>
      </c>
      <c r="H119" s="79">
        <v>1994</v>
      </c>
      <c r="I119" s="79">
        <v>1995</v>
      </c>
      <c r="J119" s="79">
        <v>1996</v>
      </c>
      <c r="K119" s="79">
        <v>1997</v>
      </c>
      <c r="L119" s="79">
        <v>1998</v>
      </c>
      <c r="M119" s="79">
        <v>1999</v>
      </c>
      <c r="N119" s="79">
        <v>2000</v>
      </c>
      <c r="O119" s="79">
        <v>2001</v>
      </c>
      <c r="P119" s="79">
        <v>2002</v>
      </c>
      <c r="Q119" s="79">
        <v>2003</v>
      </c>
      <c r="R119" s="79">
        <v>2004</v>
      </c>
      <c r="S119" s="79">
        <v>2005</v>
      </c>
      <c r="T119" s="79">
        <v>2006</v>
      </c>
      <c r="U119" s="79">
        <v>2007</v>
      </c>
      <c r="V119" s="79">
        <v>2008</v>
      </c>
      <c r="W119" s="79">
        <v>2009</v>
      </c>
      <c r="X119" s="79">
        <v>2010</v>
      </c>
      <c r="Y119" s="79">
        <v>2011</v>
      </c>
      <c r="Z119" s="79">
        <v>2012</v>
      </c>
      <c r="AA119" s="79">
        <v>2013</v>
      </c>
      <c r="AB119" s="79">
        <v>2014</v>
      </c>
      <c r="AC119" s="79">
        <v>2015</v>
      </c>
      <c r="AD119" s="79">
        <v>2016</v>
      </c>
      <c r="AE119" s="79">
        <v>2017</v>
      </c>
      <c r="AF119" s="79">
        <v>2018</v>
      </c>
      <c r="AG119" s="79">
        <v>2019</v>
      </c>
      <c r="AH119" s="79">
        <v>2020</v>
      </c>
      <c r="AI119" s="79">
        <v>2021</v>
      </c>
      <c r="AJ119" s="79">
        <v>2022</v>
      </c>
      <c r="AK119" s="79">
        <v>2023</v>
      </c>
      <c r="AL119" s="79">
        <v>2024</v>
      </c>
    </row>
    <row r="120" spans="2:38" x14ac:dyDescent="0.25">
      <c r="C120" s="102" t="s">
        <v>339</v>
      </c>
      <c r="D120" s="104">
        <v>1.0626147830073897E-4</v>
      </c>
      <c r="E120" s="104">
        <v>1.1188774695442216E-4</v>
      </c>
      <c r="F120" s="104">
        <v>1.1891519411474524E-4</v>
      </c>
      <c r="G120" s="104">
        <v>1.1845951680202633E-4</v>
      </c>
      <c r="H120" s="104">
        <v>1.2314674657952737E-4</v>
      </c>
      <c r="I120" s="104">
        <v>1.2950424100079626E-4</v>
      </c>
      <c r="J120" s="104">
        <v>1.4652203040860199E-4</v>
      </c>
      <c r="K120" s="104">
        <v>1.5585833291313785E-4</v>
      </c>
      <c r="L120" s="104">
        <v>1.8000889337606638E-4</v>
      </c>
      <c r="M120" s="104">
        <v>1.9787502090141314E-4</v>
      </c>
      <c r="N120" s="104">
        <v>2.177850156251032E-4</v>
      </c>
      <c r="O120" s="104">
        <v>2.2868428968157308E-4</v>
      </c>
      <c r="P120" s="104">
        <v>2.3393456365764778E-4</v>
      </c>
      <c r="Q120" s="104">
        <v>2.3772195983370526E-4</v>
      </c>
      <c r="R120" s="104">
        <v>2.5078047649861377E-4</v>
      </c>
      <c r="S120" s="104">
        <v>2.6576071693940821E-4</v>
      </c>
      <c r="T120" s="104">
        <v>2.8068527797434897E-4</v>
      </c>
      <c r="U120" s="104">
        <v>2.9672225247653861E-4</v>
      </c>
      <c r="V120" s="104">
        <v>2.9208854035283444E-4</v>
      </c>
      <c r="W120" s="104">
        <v>2.7661645086230684E-4</v>
      </c>
      <c r="X120" s="104">
        <v>2.6344845826784663E-4</v>
      </c>
      <c r="Y120" s="104">
        <v>2.628012195292985E-4</v>
      </c>
      <c r="Z120" s="104">
        <v>2.5640732256820164E-4</v>
      </c>
      <c r="AA120" s="104">
        <v>2.6218358315134642E-4</v>
      </c>
      <c r="AB120" s="104">
        <v>2.7065803866967251E-4</v>
      </c>
      <c r="AC120" s="104">
        <v>2.8031958800162125E-4</v>
      </c>
      <c r="AD120" s="104">
        <v>2.8583164810948319E-4</v>
      </c>
      <c r="AE120" s="104">
        <v>2.8506929609349964E-4</v>
      </c>
      <c r="AF120" s="104">
        <v>2.8645256209888548E-4</v>
      </c>
      <c r="AG120" s="104">
        <v>2.8777017725937435E-4</v>
      </c>
      <c r="AH120" s="104">
        <v>2.4666432890152684E-4</v>
      </c>
      <c r="AI120" s="104">
        <v>2.5912674195612787E-4</v>
      </c>
      <c r="AJ120" s="104">
        <v>2.8106712283695504E-4</v>
      </c>
      <c r="AK120" s="104">
        <v>2.8997703354443353E-4</v>
      </c>
      <c r="AL120" s="104">
        <v>2.9538127664366836E-4</v>
      </c>
    </row>
    <row r="121" spans="2:38" x14ac:dyDescent="0.25">
      <c r="C121" s="95" t="s">
        <v>340</v>
      </c>
      <c r="D121" s="105">
        <v>1.4594950031667759E-2</v>
      </c>
      <c r="E121" s="105">
        <v>1.536771464193269E-2</v>
      </c>
      <c r="F121" s="105">
        <v>1.6332930276001151E-2</v>
      </c>
      <c r="G121" s="105">
        <v>1.6270343271603614E-2</v>
      </c>
      <c r="H121" s="105">
        <v>1.6914131457910989E-2</v>
      </c>
      <c r="I121" s="105">
        <v>1.7787329486856351E-2</v>
      </c>
      <c r="J121" s="105">
        <v>2.0124712610338099E-2</v>
      </c>
      <c r="K121" s="105">
        <v>2.1407048135057481E-2</v>
      </c>
      <c r="L121" s="105">
        <v>2.4724113066110324E-2</v>
      </c>
      <c r="M121" s="105">
        <v>2.7178014918989298E-2</v>
      </c>
      <c r="N121" s="105">
        <v>2.9912640700315379E-2</v>
      </c>
      <c r="O121" s="105">
        <v>3.1409649426143757E-2</v>
      </c>
      <c r="P121" s="105">
        <v>3.2130771393941993E-2</v>
      </c>
      <c r="Q121" s="105">
        <v>3.2650967977159516E-2</v>
      </c>
      <c r="R121" s="105">
        <v>3.4444547374508375E-2</v>
      </c>
      <c r="S121" s="105">
        <v>3.6502074374810282E-2</v>
      </c>
      <c r="T121" s="105">
        <v>3.8551953842259963E-2</v>
      </c>
      <c r="U121" s="105">
        <v>4.0754622629307721E-2</v>
      </c>
      <c r="V121" s="105">
        <v>4.0118185060509751E-2</v>
      </c>
      <c r="W121" s="105">
        <v>3.7993102889521624E-2</v>
      </c>
      <c r="X121" s="105">
        <v>3.6184487039198202E-2</v>
      </c>
      <c r="Y121" s="105">
        <v>3.6095589188361484E-2</v>
      </c>
      <c r="Z121" s="105">
        <v>3.521739129249999E-2</v>
      </c>
      <c r="AA121" s="105">
        <v>3.6010757203919858E-2</v>
      </c>
      <c r="AB121" s="105">
        <v>3.7174718564268287E-2</v>
      </c>
      <c r="AC121" s="105">
        <v>3.8501726544801024E-2</v>
      </c>
      <c r="AD121" s="105">
        <v>3.9258804680097729E-2</v>
      </c>
      <c r="AE121" s="105">
        <v>3.9154096089950512E-2</v>
      </c>
      <c r="AF121" s="105">
        <v>3.934408684249751E-2</v>
      </c>
      <c r="AG121" s="105">
        <v>3.9525060491046593E-2</v>
      </c>
      <c r="AH121" s="105">
        <v>3.3879196981655493E-2</v>
      </c>
      <c r="AI121" s="105">
        <v>3.5590901907227204E-2</v>
      </c>
      <c r="AJ121" s="105">
        <v>3.8604400004111868E-2</v>
      </c>
      <c r="AK121" s="105">
        <v>3.9828170872367959E-2</v>
      </c>
      <c r="AL121" s="105">
        <v>4.0570440406479752E-2</v>
      </c>
    </row>
    <row r="122" spans="2:38" x14ac:dyDescent="0.25">
      <c r="C122" s="95" t="s">
        <v>341</v>
      </c>
      <c r="D122" s="105">
        <v>6.1452421185969525E-2</v>
      </c>
      <c r="E122" s="105">
        <v>6.4706166913400781E-2</v>
      </c>
      <c r="F122" s="105">
        <v>6.877023274105748E-2</v>
      </c>
      <c r="G122" s="105">
        <v>6.8506708512015221E-2</v>
      </c>
      <c r="H122" s="105">
        <v>7.1217395612256762E-2</v>
      </c>
      <c r="I122" s="105">
        <v>7.4894018892026723E-2</v>
      </c>
      <c r="J122" s="105">
        <v>8.4735632043528852E-2</v>
      </c>
      <c r="K122" s="105">
        <v>9.0134939516031534E-2</v>
      </c>
      <c r="L122" s="105">
        <v>0.10410152869941182</v>
      </c>
      <c r="M122" s="105">
        <v>0.11443374702732335</v>
      </c>
      <c r="N122" s="105">
        <v>0.12594796084343315</v>
      </c>
      <c r="O122" s="105">
        <v>0.13225115547849994</v>
      </c>
      <c r="P122" s="105">
        <v>0.13528745850080839</v>
      </c>
      <c r="Q122" s="105">
        <v>0.1374777599038296</v>
      </c>
      <c r="R122" s="105">
        <v>0.14502967315582471</v>
      </c>
      <c r="S122" s="105">
        <v>0.15369294473604311</v>
      </c>
      <c r="T122" s="105">
        <v>0.16232401617793671</v>
      </c>
      <c r="U122" s="105">
        <v>0.17159841107076929</v>
      </c>
      <c r="V122" s="105">
        <v>0.16891867393898852</v>
      </c>
      <c r="W122" s="105">
        <v>0.15997095953482796</v>
      </c>
      <c r="X122" s="105">
        <v>0.15235573490188728</v>
      </c>
      <c r="Y122" s="105">
        <v>0.15198142816152196</v>
      </c>
      <c r="Z122" s="105">
        <v>0.14828375281052628</v>
      </c>
      <c r="AA122" s="105">
        <v>0.15162424085861012</v>
      </c>
      <c r="AB122" s="105">
        <v>0.15652513079691913</v>
      </c>
      <c r="AC122" s="105">
        <v>0.16211253282021482</v>
      </c>
      <c r="AD122" s="105">
        <v>0.16530023023199045</v>
      </c>
      <c r="AE122" s="105">
        <v>0.16485935195768639</v>
      </c>
      <c r="AF122" s="105">
        <v>0.16565931302104223</v>
      </c>
      <c r="AG122" s="105">
        <v>0.16642130733072241</v>
      </c>
      <c r="AH122" s="105">
        <v>0.14264925044907587</v>
      </c>
      <c r="AI122" s="105">
        <v>0.14985642908306193</v>
      </c>
      <c r="AJ122" s="105">
        <v>0.16254484212257642</v>
      </c>
      <c r="AK122" s="105">
        <v>0.16769756156786503</v>
      </c>
      <c r="AL122" s="105">
        <v>0.17082290697465147</v>
      </c>
    </row>
    <row r="123" spans="2:38" x14ac:dyDescent="0.25">
      <c r="C123" s="95" t="s">
        <v>342</v>
      </c>
      <c r="D123" s="105">
        <v>2.490103316806473</v>
      </c>
      <c r="E123" s="105">
        <v>2.62194780513676</v>
      </c>
      <c r="F123" s="105">
        <v>2.7866271391949349</v>
      </c>
      <c r="G123" s="105">
        <v>2.7759489178306147</v>
      </c>
      <c r="H123" s="105">
        <v>2.8857882180383205</v>
      </c>
      <c r="I123" s="105">
        <v>3.0347680571873341</v>
      </c>
      <c r="J123" s="105">
        <v>3.4335584234304926</v>
      </c>
      <c r="K123" s="105">
        <v>3.6523428616391924</v>
      </c>
      <c r="L123" s="105">
        <v>4.2182806941740845</v>
      </c>
      <c r="M123" s="105">
        <v>4.6369507910029997</v>
      </c>
      <c r="N123" s="105">
        <v>5.1035163300099473</v>
      </c>
      <c r="O123" s="105">
        <v>5.3589270292850486</v>
      </c>
      <c r="P123" s="105">
        <v>5.4819605580015116</v>
      </c>
      <c r="Q123" s="105">
        <v>5.5707133961030912</v>
      </c>
      <c r="R123" s="105">
        <v>5.8767232143349792</v>
      </c>
      <c r="S123" s="105">
        <v>6.2277661981584229</v>
      </c>
      <c r="T123" s="105">
        <v>6.5775044055434817</v>
      </c>
      <c r="U123" s="105">
        <v>6.9533106152634687</v>
      </c>
      <c r="V123" s="105">
        <v>6.8447254335694359</v>
      </c>
      <c r="W123" s="105">
        <v>6.4821565894841759</v>
      </c>
      <c r="X123" s="105">
        <v>6.1735813413368836</v>
      </c>
      <c r="Y123" s="105">
        <v>6.1584141202950091</v>
      </c>
      <c r="Z123" s="105">
        <v>6.0085812336765319</v>
      </c>
      <c r="AA123" s="105">
        <v>6.1439405931249311</v>
      </c>
      <c r="AB123" s="105">
        <v>6.3425287375001567</v>
      </c>
      <c r="AC123" s="105">
        <v>6.568934923652451</v>
      </c>
      <c r="AD123" s="105">
        <v>6.6981030791921059</v>
      </c>
      <c r="AE123" s="105">
        <v>6.6802383241187506</v>
      </c>
      <c r="AF123" s="105">
        <v>6.7126534130401438</v>
      </c>
      <c r="AG123" s="105">
        <v>6.7435300574636496</v>
      </c>
      <c r="AH123" s="105">
        <v>5.7802665025719264</v>
      </c>
      <c r="AI123" s="105">
        <v>6.0723073868032387</v>
      </c>
      <c r="AJ123" s="105">
        <v>6.5864524568419034</v>
      </c>
      <c r="AK123" s="105">
        <v>6.7952449426978667</v>
      </c>
      <c r="AL123" s="105">
        <v>6.9218865430353613</v>
      </c>
    </row>
    <row r="124" spans="2:38" x14ac:dyDescent="0.25">
      <c r="C124" s="95" t="s">
        <v>343</v>
      </c>
      <c r="D124" s="105">
        <v>0.10206863081357123</v>
      </c>
      <c r="E124" s="105">
        <v>0.10747289910772659</v>
      </c>
      <c r="F124" s="105">
        <v>0.11422305844335019</v>
      </c>
      <c r="G124" s="105">
        <v>0.11378536116917524</v>
      </c>
      <c r="H124" s="105">
        <v>0.11828764302473277</v>
      </c>
      <c r="I124" s="105">
        <v>0.12439428450347567</v>
      </c>
      <c r="J124" s="105">
        <v>0.14074058884729876</v>
      </c>
      <c r="K124" s="105">
        <v>0.14970850110240863</v>
      </c>
      <c r="L124" s="105">
        <v>0.17290613282417933</v>
      </c>
      <c r="M124" s="105">
        <v>0.19006730170319475</v>
      </c>
      <c r="N124" s="105">
        <v>0.20919169121338979</v>
      </c>
      <c r="O124" s="105">
        <v>0.21966090355257098</v>
      </c>
      <c r="P124" s="105">
        <v>0.22470401310368646</v>
      </c>
      <c r="Q124" s="105">
        <v>0.22834196684026703</v>
      </c>
      <c r="R124" s="105">
        <v>0.24088522275725263</v>
      </c>
      <c r="S124" s="105">
        <v>0.25527437539752196</v>
      </c>
      <c r="T124" s="105">
        <v>0.26961004562054186</v>
      </c>
      <c r="U124" s="105">
        <v>0.28501423588785602</v>
      </c>
      <c r="V124" s="105">
        <v>0.28056335999553883</v>
      </c>
      <c r="W124" s="105">
        <v>0.2657017656023784</v>
      </c>
      <c r="X124" s="105">
        <v>0.25305335343860325</v>
      </c>
      <c r="Y124" s="105">
        <v>0.25243165333702799</v>
      </c>
      <c r="Z124" s="105">
        <v>0.24629004568373372</v>
      </c>
      <c r="AA124" s="105">
        <v>0.25183838755109778</v>
      </c>
      <c r="AB124" s="105">
        <v>0.25997845943300785</v>
      </c>
      <c r="AC124" s="105">
        <v>0.26925878498107553</v>
      </c>
      <c r="AD124" s="105">
        <v>0.27455335115094642</v>
      </c>
      <c r="AE124" s="105">
        <v>0.27382107989221977</v>
      </c>
      <c r="AF124" s="105">
        <v>0.27514976522088724</v>
      </c>
      <c r="AG124" s="105">
        <v>0.27641539014462169</v>
      </c>
      <c r="AH124" s="105">
        <v>0.23693148941776185</v>
      </c>
      <c r="AI124" s="105">
        <v>0.24890216268014828</v>
      </c>
      <c r="AJ124" s="105">
        <v>0.26997682371296683</v>
      </c>
      <c r="AK124" s="105">
        <v>0.27853516866662598</v>
      </c>
      <c r="AL124" s="105">
        <v>0.28372617205321043</v>
      </c>
    </row>
    <row r="125" spans="2:38" x14ac:dyDescent="0.25">
      <c r="C125" s="95" t="s">
        <v>344</v>
      </c>
      <c r="D125" s="105">
        <v>1.4530937092932376E-2</v>
      </c>
      <c r="E125" s="105">
        <v>1.5300312384731228E-2</v>
      </c>
      <c r="F125" s="105">
        <v>1.6261294616895884E-2</v>
      </c>
      <c r="G125" s="105">
        <v>1.6198982116903606E-2</v>
      </c>
      <c r="H125" s="105">
        <v>1.6839946670814881E-2</v>
      </c>
      <c r="I125" s="105">
        <v>1.7709314883843832E-2</v>
      </c>
      <c r="J125" s="105">
        <v>2.0036446326959431E-2</v>
      </c>
      <c r="K125" s="105">
        <v>2.1313157573061618E-2</v>
      </c>
      <c r="L125" s="105">
        <v>2.4615673973715106E-2</v>
      </c>
      <c r="M125" s="105">
        <v>2.705881309916915E-2</v>
      </c>
      <c r="N125" s="105">
        <v>2.9781444907770134E-2</v>
      </c>
      <c r="O125" s="105">
        <v>3.1271887805853646E-2</v>
      </c>
      <c r="P125" s="105">
        <v>3.1989846958003644E-2</v>
      </c>
      <c r="Q125" s="105">
        <v>3.25077619772597E-2</v>
      </c>
      <c r="R125" s="105">
        <v>3.4293474798304413E-2</v>
      </c>
      <c r="S125" s="105">
        <v>3.6341977557376885E-2</v>
      </c>
      <c r="T125" s="105">
        <v>3.8382866325407945E-2</v>
      </c>
      <c r="U125" s="105">
        <v>4.057587428444235E-2</v>
      </c>
      <c r="V125" s="105">
        <v>3.9942228108490019E-2</v>
      </c>
      <c r="W125" s="105">
        <v>3.7826466473339558E-2</v>
      </c>
      <c r="X125" s="105">
        <v>3.6025783148675411E-2</v>
      </c>
      <c r="Y125" s="105">
        <v>3.5937275200693231E-2</v>
      </c>
      <c r="Z125" s="105">
        <v>3.5062929049989047E-2</v>
      </c>
      <c r="AA125" s="105">
        <v>3.585281528635885E-2</v>
      </c>
      <c r="AB125" s="105">
        <v>3.7011671553021479E-2</v>
      </c>
      <c r="AC125" s="105">
        <v>3.8332859323113297E-2</v>
      </c>
      <c r="AD125" s="105">
        <v>3.9086616940272725E-2</v>
      </c>
      <c r="AE125" s="105">
        <v>3.8982367598327926E-2</v>
      </c>
      <c r="AF125" s="105">
        <v>3.9171525058100586E-2</v>
      </c>
      <c r="AG125" s="105">
        <v>3.9351704962577061E-2</v>
      </c>
      <c r="AH125" s="105">
        <v>3.3730604012437708E-2</v>
      </c>
      <c r="AI125" s="105">
        <v>3.5434801460265675E-2</v>
      </c>
      <c r="AJ125" s="105">
        <v>3.8435082460234221E-2</v>
      </c>
      <c r="AK125" s="105">
        <v>3.9653485912401448E-2</v>
      </c>
      <c r="AL125" s="105">
        <v>4.0392499878381158E-2</v>
      </c>
    </row>
    <row r="126" spans="2:38" ht="15.75" thickBot="1" x14ac:dyDescent="0.3">
      <c r="C126" s="76" t="s">
        <v>345</v>
      </c>
      <c r="D126" s="106">
        <v>1.4409312509335148</v>
      </c>
      <c r="E126" s="106">
        <v>1.5172248096048457</v>
      </c>
      <c r="F126" s="106">
        <v>1.6125186864595875</v>
      </c>
      <c r="G126" s="106">
        <v>1.6063395922973569</v>
      </c>
      <c r="H126" s="106">
        <v>1.6698995575332296</v>
      </c>
      <c r="I126" s="106">
        <v>1.7561087138120028</v>
      </c>
      <c r="J126" s="106">
        <v>1.9868740388539952</v>
      </c>
      <c r="K126" s="106">
        <v>2.1134765505269479</v>
      </c>
      <c r="L126" s="106">
        <v>2.4409639698164169</v>
      </c>
      <c r="M126" s="106">
        <v>2.6832329641510912</v>
      </c>
      <c r="N126" s="106">
        <v>2.9532172901934173</v>
      </c>
      <c r="O126" s="106">
        <v>3.1010140727302442</v>
      </c>
      <c r="P126" s="106">
        <v>3.1722090529720806</v>
      </c>
      <c r="Q126" s="106">
        <v>3.2235670577450035</v>
      </c>
      <c r="R126" s="106">
        <v>3.4006436903516817</v>
      </c>
      <c r="S126" s="106">
        <v>3.6037793604253472</v>
      </c>
      <c r="T126" s="106">
        <v>3.8061600043389139</v>
      </c>
      <c r="U126" s="106">
        <v>4.0236252429198096</v>
      </c>
      <c r="V126" s="106">
        <v>3.9607909899652416</v>
      </c>
      <c r="W126" s="106">
        <v>3.7509857282593515</v>
      </c>
      <c r="X126" s="106">
        <v>3.5724245756682098</v>
      </c>
      <c r="Y126" s="106">
        <v>3.5636478624123522</v>
      </c>
      <c r="Z126" s="106">
        <v>3.4769450789218195</v>
      </c>
      <c r="AA126" s="106">
        <v>3.5552725642992828</v>
      </c>
      <c r="AB126" s="106">
        <v>3.6701882231652596</v>
      </c>
      <c r="AC126" s="106">
        <v>3.8012011601906623</v>
      </c>
      <c r="AD126" s="106">
        <v>3.875946023460525</v>
      </c>
      <c r="AE126" s="106">
        <v>3.8656083464245015</v>
      </c>
      <c r="AF126" s="106">
        <v>3.8843657667746458</v>
      </c>
      <c r="AG126" s="106">
        <v>3.9022329458484988</v>
      </c>
      <c r="AH126" s="106">
        <v>3.344827737092392</v>
      </c>
      <c r="AI126" s="106">
        <v>3.5138210611038794</v>
      </c>
      <c r="AJ126" s="106">
        <v>3.8113379126866609</v>
      </c>
      <c r="AK126" s="106">
        <v>3.9321584488464998</v>
      </c>
      <c r="AL126" s="106">
        <v>4.0054412874993801</v>
      </c>
    </row>
    <row r="127" spans="2:38" x14ac:dyDescent="0.25">
      <c r="C127"/>
    </row>
  </sheetData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6D3EE5-C909-48F5-96B7-94C8195424DF}">
  <sheetPr>
    <tabColor rgb="FFFF0000"/>
  </sheetPr>
  <dimension ref="A2:AK36"/>
  <sheetViews>
    <sheetView workbookViewId="0">
      <selection activeCell="AO35" sqref="AO35"/>
    </sheetView>
  </sheetViews>
  <sheetFormatPr defaultColWidth="5.28515625" defaultRowHeight="15" x14ac:dyDescent="0.25"/>
  <cols>
    <col min="1" max="1" width="5.28515625" style="46"/>
    <col min="2" max="2" width="9.7109375" style="46" customWidth="1"/>
    <col min="3" max="26" width="5.28515625" style="46" customWidth="1"/>
    <col min="27" max="16384" width="5.28515625" style="46"/>
  </cols>
  <sheetData>
    <row r="2" spans="1:37" x14ac:dyDescent="0.25">
      <c r="A2" s="107"/>
    </row>
    <row r="3" spans="1:37" x14ac:dyDescent="0.25">
      <c r="A3" s="74"/>
      <c r="B3" s="74" t="s">
        <v>329</v>
      </c>
    </row>
    <row r="4" spans="1:37" ht="15.75" thickBot="1" x14ac:dyDescent="0.3"/>
    <row r="5" spans="1:37" ht="15.75" thickBot="1" x14ac:dyDescent="0.3">
      <c r="B5" s="79" t="s">
        <v>213</v>
      </c>
      <c r="C5" s="79">
        <v>1990</v>
      </c>
      <c r="D5" s="79">
        <v>1991</v>
      </c>
      <c r="E5" s="79">
        <v>1992</v>
      </c>
      <c r="F5" s="79">
        <v>1993</v>
      </c>
      <c r="G5" s="79">
        <v>1994</v>
      </c>
      <c r="H5" s="79">
        <v>1995</v>
      </c>
      <c r="I5" s="79">
        <v>1996</v>
      </c>
      <c r="J5" s="79">
        <v>1997</v>
      </c>
      <c r="K5" s="79">
        <v>1998</v>
      </c>
      <c r="L5" s="79">
        <v>1999</v>
      </c>
      <c r="M5" s="79">
        <v>2000</v>
      </c>
      <c r="N5" s="79">
        <v>2001</v>
      </c>
      <c r="O5" s="79">
        <v>2002</v>
      </c>
      <c r="P5" s="79">
        <v>2003</v>
      </c>
      <c r="Q5" s="79">
        <v>2004</v>
      </c>
      <c r="R5" s="79">
        <v>2005</v>
      </c>
      <c r="S5" s="79">
        <v>2006</v>
      </c>
      <c r="T5" s="79">
        <v>2007</v>
      </c>
      <c r="U5" s="79">
        <v>2008</v>
      </c>
      <c r="V5" s="79">
        <v>2009</v>
      </c>
      <c r="W5" s="79">
        <v>2010</v>
      </c>
      <c r="X5" s="79">
        <v>2011</v>
      </c>
      <c r="Y5" s="79">
        <v>2012</v>
      </c>
      <c r="Z5" s="79">
        <v>2013</v>
      </c>
      <c r="AA5" s="79">
        <v>2014</v>
      </c>
      <c r="AB5" s="79">
        <v>2015</v>
      </c>
      <c r="AC5" s="79">
        <v>2016</v>
      </c>
      <c r="AD5" s="79">
        <v>2017</v>
      </c>
      <c r="AE5" s="79">
        <v>2018</v>
      </c>
      <c r="AF5" s="79">
        <v>2019</v>
      </c>
      <c r="AG5" s="79">
        <v>2020</v>
      </c>
      <c r="AH5" s="79">
        <v>2021</v>
      </c>
      <c r="AI5" s="79">
        <v>2022</v>
      </c>
      <c r="AJ5" s="79">
        <v>2023</v>
      </c>
      <c r="AK5" s="79">
        <v>2024</v>
      </c>
    </row>
    <row r="6" spans="1:37" ht="15.75" thickBot="1" x14ac:dyDescent="0.3">
      <c r="B6" s="76" t="s">
        <v>280</v>
      </c>
      <c r="C6" s="93">
        <v>1.7067516855000002</v>
      </c>
      <c r="D6" s="93">
        <v>1.7067516855000002</v>
      </c>
      <c r="E6" s="93">
        <v>1.7067516855000002</v>
      </c>
      <c r="F6" s="93">
        <v>1.7067516855000002</v>
      </c>
      <c r="G6" s="93">
        <v>1.7067516855000002</v>
      </c>
      <c r="H6" s="93">
        <v>1.7067516855000002</v>
      </c>
      <c r="I6" s="93">
        <v>1.6141679744999997</v>
      </c>
      <c r="J6" s="93">
        <v>1.1642876135000002</v>
      </c>
      <c r="K6" s="93">
        <v>1.1532380135000002</v>
      </c>
      <c r="L6" s="93">
        <v>1.2224606070000001</v>
      </c>
      <c r="M6" s="93">
        <v>1.0060691495</v>
      </c>
      <c r="N6" s="93">
        <v>1.2219113714999998</v>
      </c>
      <c r="O6" s="93">
        <v>1.3139988144999999</v>
      </c>
      <c r="P6" s="93">
        <v>1.4421465799999997</v>
      </c>
      <c r="Q6" s="93">
        <v>1.3850502674999998</v>
      </c>
      <c r="R6" s="93">
        <v>1.3736418564999997</v>
      </c>
      <c r="S6" s="93">
        <v>1.4840423149999997</v>
      </c>
      <c r="T6" s="93">
        <v>1.5116975419999998</v>
      </c>
      <c r="U6" s="93">
        <v>1.6311462680000002</v>
      </c>
      <c r="V6" s="93">
        <v>1.4722119770000002</v>
      </c>
      <c r="W6" s="93">
        <v>2.5768222064999993</v>
      </c>
      <c r="X6" s="93">
        <v>1.7068177535000002</v>
      </c>
      <c r="Y6" s="93">
        <v>1.5928335390000001</v>
      </c>
      <c r="Z6" s="93">
        <v>1.8378861005</v>
      </c>
      <c r="AA6" s="93">
        <v>1.7140116745</v>
      </c>
      <c r="AB6" s="93">
        <v>1.6962930704999999</v>
      </c>
      <c r="AC6" s="93">
        <v>1.6431139415</v>
      </c>
      <c r="AD6" s="93">
        <v>1.748787292</v>
      </c>
      <c r="AE6" s="93">
        <v>2.8484225524999998</v>
      </c>
      <c r="AF6" s="93">
        <v>1.9221012975</v>
      </c>
      <c r="AG6" s="93">
        <v>1.6304453754999999</v>
      </c>
      <c r="AH6" s="93">
        <v>1.8392560824999997</v>
      </c>
      <c r="AI6" s="93">
        <v>2.0286693680000001</v>
      </c>
      <c r="AJ6" s="93">
        <v>1.6929385139999999</v>
      </c>
      <c r="AK6" s="93">
        <v>1.6929385139999999</v>
      </c>
    </row>
    <row r="9" spans="1:37" x14ac:dyDescent="0.25">
      <c r="B9" s="74" t="s">
        <v>330</v>
      </c>
    </row>
    <row r="10" spans="1:37" ht="15.75" thickBot="1" x14ac:dyDescent="0.3"/>
    <row r="11" spans="1:37" ht="15.75" thickBot="1" x14ac:dyDescent="0.3">
      <c r="B11" s="79" t="s">
        <v>213</v>
      </c>
      <c r="C11" s="79">
        <v>1990</v>
      </c>
      <c r="D11" s="79">
        <v>1991</v>
      </c>
      <c r="E11" s="79">
        <v>1992</v>
      </c>
      <c r="F11" s="79">
        <v>1993</v>
      </c>
      <c r="G11" s="79">
        <v>1994</v>
      </c>
      <c r="H11" s="79">
        <v>1995</v>
      </c>
      <c r="I11" s="79">
        <v>1996</v>
      </c>
      <c r="J11" s="79">
        <v>1997</v>
      </c>
      <c r="K11" s="79">
        <v>1998</v>
      </c>
      <c r="L11" s="79">
        <v>1999</v>
      </c>
      <c r="M11" s="79">
        <v>2000</v>
      </c>
      <c r="N11" s="79">
        <v>2001</v>
      </c>
      <c r="O11" s="79">
        <v>2002</v>
      </c>
      <c r="P11" s="79">
        <v>2003</v>
      </c>
      <c r="Q11" s="79">
        <v>2004</v>
      </c>
      <c r="R11" s="79">
        <v>2005</v>
      </c>
      <c r="S11" s="79">
        <v>2006</v>
      </c>
      <c r="T11" s="79">
        <v>2007</v>
      </c>
      <c r="U11" s="79">
        <v>2008</v>
      </c>
      <c r="V11" s="79">
        <v>2009</v>
      </c>
      <c r="W11" s="79">
        <v>2010</v>
      </c>
      <c r="X11" s="79">
        <v>2011</v>
      </c>
      <c r="Y11" s="79">
        <v>2012</v>
      </c>
      <c r="Z11" s="79">
        <v>2013</v>
      </c>
      <c r="AA11" s="79">
        <v>2014</v>
      </c>
      <c r="AB11" s="79">
        <v>2015</v>
      </c>
      <c r="AC11" s="79">
        <v>2016</v>
      </c>
      <c r="AD11" s="79">
        <v>2017</v>
      </c>
      <c r="AE11" s="79">
        <v>2018</v>
      </c>
      <c r="AF11" s="79">
        <v>2019</v>
      </c>
      <c r="AG11" s="79">
        <v>2020</v>
      </c>
      <c r="AH11" s="79">
        <v>2021</v>
      </c>
      <c r="AI11" s="79">
        <v>2022</v>
      </c>
      <c r="AJ11" s="79">
        <v>2023</v>
      </c>
      <c r="AK11" s="79">
        <v>2024</v>
      </c>
    </row>
    <row r="12" spans="1:37" ht="15.75" thickBot="1" x14ac:dyDescent="0.3">
      <c r="B12" s="76" t="s">
        <v>280</v>
      </c>
      <c r="C12" s="84">
        <v>0.19408095744226869</v>
      </c>
      <c r="D12" s="84">
        <v>0.19665217375036526</v>
      </c>
      <c r="E12" s="84">
        <v>0.19958853511195496</v>
      </c>
      <c r="F12" s="84">
        <v>0.20213693647943159</v>
      </c>
      <c r="G12" s="84">
        <v>0.20441909520306206</v>
      </c>
      <c r="H12" s="84">
        <v>0.20717290929601509</v>
      </c>
      <c r="I12" s="84">
        <v>0.21046685261410772</v>
      </c>
      <c r="J12" s="84">
        <v>0.21439222768039184</v>
      </c>
      <c r="K12" s="84">
        <v>0.21811988584457978</v>
      </c>
      <c r="L12" s="84">
        <v>0.22145209337317451</v>
      </c>
      <c r="M12" s="84">
        <v>0.22528658382644443</v>
      </c>
      <c r="N12" s="84">
        <v>0.22971480274201111</v>
      </c>
      <c r="O12" s="84">
        <v>0.23504892341888681</v>
      </c>
      <c r="P12" s="84">
        <v>0.23926593915263011</v>
      </c>
      <c r="Q12" s="84">
        <v>0.24354582086181126</v>
      </c>
      <c r="R12" s="84">
        <v>0.24956365615758763</v>
      </c>
      <c r="S12" s="84">
        <v>0.25623428637537465</v>
      </c>
      <c r="T12" s="84">
        <v>0.26567716894359106</v>
      </c>
      <c r="U12" s="84">
        <v>0.27182240021057702</v>
      </c>
      <c r="V12" s="84">
        <v>0.27380955255439643</v>
      </c>
      <c r="W12" s="84">
        <v>0.27393842267125079</v>
      </c>
      <c r="X12" s="84">
        <v>0.27427684699778559</v>
      </c>
      <c r="Y12" s="84">
        <v>0.28780215116279073</v>
      </c>
      <c r="Z12" s="84">
        <v>0.281995</v>
      </c>
      <c r="AA12" s="84">
        <v>0.25809000000000004</v>
      </c>
      <c r="AB12" s="84">
        <v>0.276115</v>
      </c>
      <c r="AC12" s="84">
        <v>0.27377000000000001</v>
      </c>
      <c r="AD12" s="84">
        <v>0.28616000000000003</v>
      </c>
      <c r="AE12" s="84">
        <v>0.29697263000374119</v>
      </c>
      <c r="AF12" s="84">
        <v>0.29404643970569899</v>
      </c>
      <c r="AG12" s="84">
        <v>0.25336525751340566</v>
      </c>
      <c r="AH12" s="84">
        <v>0.13660312757201648</v>
      </c>
      <c r="AI12" s="84">
        <v>0.290045</v>
      </c>
      <c r="AJ12" s="84">
        <v>0.29456630025980451</v>
      </c>
      <c r="AK12" s="84">
        <v>0.32560538537671663</v>
      </c>
    </row>
    <row r="15" spans="1:37" x14ac:dyDescent="0.25">
      <c r="B15" s="74" t="s">
        <v>331</v>
      </c>
    </row>
    <row r="16" spans="1:37" ht="15.75" thickBot="1" x14ac:dyDescent="0.3">
      <c r="Z16" s="108"/>
      <c r="AA16" s="108"/>
    </row>
    <row r="17" spans="2:37" ht="15.75" thickBot="1" x14ac:dyDescent="0.3">
      <c r="B17" s="79" t="s">
        <v>213</v>
      </c>
      <c r="C17" s="79">
        <v>1990</v>
      </c>
      <c r="D17" s="79">
        <v>1991</v>
      </c>
      <c r="E17" s="79">
        <v>1992</v>
      </c>
      <c r="F17" s="79">
        <v>1993</v>
      </c>
      <c r="G17" s="79">
        <v>1994</v>
      </c>
      <c r="H17" s="79">
        <v>1995</v>
      </c>
      <c r="I17" s="79">
        <v>1996</v>
      </c>
      <c r="J17" s="79">
        <v>1997</v>
      </c>
      <c r="K17" s="79">
        <v>1998</v>
      </c>
      <c r="L17" s="79">
        <v>1999</v>
      </c>
      <c r="M17" s="79">
        <v>2000</v>
      </c>
      <c r="N17" s="79">
        <v>2001</v>
      </c>
      <c r="O17" s="79">
        <v>2002</v>
      </c>
      <c r="P17" s="79">
        <v>2003</v>
      </c>
      <c r="Q17" s="79">
        <v>2004</v>
      </c>
      <c r="R17" s="79">
        <v>2005</v>
      </c>
      <c r="S17" s="79">
        <v>2006</v>
      </c>
      <c r="T17" s="79">
        <v>2007</v>
      </c>
      <c r="U17" s="79">
        <v>2008</v>
      </c>
      <c r="V17" s="79">
        <v>2009</v>
      </c>
      <c r="W17" s="79">
        <v>2010</v>
      </c>
      <c r="X17" s="79">
        <v>2011</v>
      </c>
      <c r="Y17" s="79">
        <v>2012</v>
      </c>
      <c r="Z17" s="79">
        <v>2013</v>
      </c>
      <c r="AA17" s="79">
        <v>2014</v>
      </c>
      <c r="AB17" s="79">
        <v>2015</v>
      </c>
      <c r="AC17" s="79">
        <v>2016</v>
      </c>
      <c r="AD17" s="79">
        <v>2017</v>
      </c>
      <c r="AE17" s="79">
        <v>2018</v>
      </c>
      <c r="AF17" s="79">
        <v>2019</v>
      </c>
      <c r="AG17" s="79">
        <v>2020</v>
      </c>
      <c r="AH17" s="79">
        <v>2021</v>
      </c>
      <c r="AI17" s="79">
        <v>2022</v>
      </c>
      <c r="AJ17" s="79">
        <v>2023</v>
      </c>
      <c r="AK17" s="79">
        <v>2024</v>
      </c>
    </row>
    <row r="18" spans="2:37" ht="15.75" thickBot="1" x14ac:dyDescent="0.3">
      <c r="B18" s="76" t="s">
        <v>280</v>
      </c>
      <c r="C18" s="77">
        <v>3.9662526315789473</v>
      </c>
      <c r="D18" s="77">
        <v>4.1083578947368427</v>
      </c>
      <c r="E18" s="77">
        <v>4.2504631578947372</v>
      </c>
      <c r="F18" s="77">
        <v>4.3925684210526308</v>
      </c>
      <c r="G18" s="77">
        <v>4.5346736842105271</v>
      </c>
      <c r="H18" s="77">
        <v>4.6767789473684207</v>
      </c>
      <c r="I18" s="77">
        <v>4.8188842105263152</v>
      </c>
      <c r="J18" s="77">
        <v>4.9609894736842106</v>
      </c>
      <c r="K18" s="77">
        <v>5.1030947368421051</v>
      </c>
      <c r="L18" s="77">
        <v>5.2451999999999996</v>
      </c>
      <c r="M18" s="77">
        <v>4.8994499999999999</v>
      </c>
      <c r="N18" s="77">
        <v>4.3990499999999999</v>
      </c>
      <c r="O18" s="77">
        <v>7.569</v>
      </c>
      <c r="P18" s="77">
        <v>8.9487000000000005</v>
      </c>
      <c r="Q18" s="77">
        <v>8.5432500000000005</v>
      </c>
      <c r="R18" s="77">
        <v>8.3764500000000002</v>
      </c>
      <c r="S18" s="77">
        <v>8.3027999999999995</v>
      </c>
      <c r="T18" s="77">
        <v>8.7093000000000007</v>
      </c>
      <c r="U18" s="77">
        <v>9.3678000000000008</v>
      </c>
      <c r="V18" s="77">
        <v>11.124750000000001</v>
      </c>
      <c r="W18" s="77">
        <v>12.285600000000001</v>
      </c>
      <c r="X18" s="77">
        <v>13.307700000000001</v>
      </c>
      <c r="Y18" s="77">
        <v>14.6883</v>
      </c>
      <c r="Z18" s="77">
        <v>16.289850000000001</v>
      </c>
      <c r="AA18" s="77">
        <v>13.559699999999999</v>
      </c>
      <c r="AB18" s="77">
        <v>14.479200000000001</v>
      </c>
      <c r="AC18" s="77">
        <v>15.603300000000001</v>
      </c>
      <c r="AD18" s="77">
        <v>20.5611</v>
      </c>
      <c r="AE18" s="77">
        <v>19.283999999999999</v>
      </c>
      <c r="AF18" s="77">
        <v>22.413150000000002</v>
      </c>
      <c r="AG18" s="77">
        <v>20.340150000000001</v>
      </c>
      <c r="AH18" s="77">
        <v>23.87445</v>
      </c>
      <c r="AI18" s="77">
        <v>27.535350000000001</v>
      </c>
      <c r="AJ18" s="77">
        <v>27.582450000000001</v>
      </c>
      <c r="AK18" s="77">
        <v>27.466049999999999</v>
      </c>
    </row>
    <row r="21" spans="2:37" x14ac:dyDescent="0.25">
      <c r="B21" s="74" t="s">
        <v>332</v>
      </c>
    </row>
    <row r="22" spans="2:37" ht="15.75" thickBot="1" x14ac:dyDescent="0.3"/>
    <row r="23" spans="2:37" ht="15.75" thickBot="1" x14ac:dyDescent="0.3">
      <c r="B23" s="79" t="s">
        <v>213</v>
      </c>
      <c r="C23" s="79">
        <v>1990</v>
      </c>
      <c r="D23" s="79">
        <v>1991</v>
      </c>
      <c r="E23" s="79">
        <v>1992</v>
      </c>
      <c r="F23" s="79">
        <v>1993</v>
      </c>
      <c r="G23" s="79">
        <v>1994</v>
      </c>
      <c r="H23" s="79">
        <v>1995</v>
      </c>
      <c r="I23" s="79">
        <v>1996</v>
      </c>
      <c r="J23" s="79">
        <v>1997</v>
      </c>
      <c r="K23" s="79">
        <v>1998</v>
      </c>
      <c r="L23" s="79">
        <v>1999</v>
      </c>
      <c r="M23" s="79">
        <v>2000</v>
      </c>
      <c r="N23" s="79">
        <v>2001</v>
      </c>
      <c r="O23" s="79">
        <v>2002</v>
      </c>
      <c r="P23" s="79">
        <v>2003</v>
      </c>
      <c r="Q23" s="79">
        <v>2004</v>
      </c>
      <c r="R23" s="79">
        <v>2005</v>
      </c>
      <c r="S23" s="79">
        <v>2006</v>
      </c>
      <c r="T23" s="79">
        <v>2007</v>
      </c>
      <c r="U23" s="79">
        <v>2008</v>
      </c>
      <c r="V23" s="79">
        <v>2009</v>
      </c>
      <c r="W23" s="79">
        <v>2010</v>
      </c>
      <c r="X23" s="79">
        <v>2011</v>
      </c>
      <c r="Y23" s="79">
        <v>2012</v>
      </c>
      <c r="Z23" s="79">
        <v>2013</v>
      </c>
      <c r="AA23" s="79">
        <v>2014</v>
      </c>
      <c r="AB23" s="79">
        <v>2015</v>
      </c>
      <c r="AC23" s="79">
        <v>2016</v>
      </c>
      <c r="AD23" s="79">
        <v>2017</v>
      </c>
      <c r="AE23" s="79">
        <v>2018</v>
      </c>
      <c r="AF23" s="79">
        <v>2019</v>
      </c>
      <c r="AG23" s="79">
        <v>2020</v>
      </c>
      <c r="AH23" s="79">
        <v>2021</v>
      </c>
      <c r="AI23" s="79">
        <v>2022</v>
      </c>
      <c r="AJ23" s="79">
        <v>2023</v>
      </c>
      <c r="AK23" s="79">
        <v>2024</v>
      </c>
    </row>
    <row r="24" spans="2:37" ht="15.75" thickBot="1" x14ac:dyDescent="0.3">
      <c r="B24" s="76" t="s">
        <v>280</v>
      </c>
      <c r="C24" s="84">
        <v>0.39800999999999997</v>
      </c>
      <c r="D24" s="84">
        <v>0.39800999999999997</v>
      </c>
      <c r="E24" s="84">
        <v>0.39800999999999997</v>
      </c>
      <c r="F24" s="84">
        <v>0.38774999999999998</v>
      </c>
      <c r="G24" s="84">
        <v>0.38219999999999998</v>
      </c>
      <c r="H24" s="84">
        <v>0.40239000000000003</v>
      </c>
      <c r="I24" s="84">
        <v>0.41888999999999998</v>
      </c>
      <c r="J24" s="84">
        <v>0.44357999999999997</v>
      </c>
      <c r="K24" s="84">
        <v>0.47399999999999998</v>
      </c>
      <c r="L24" s="84">
        <v>0.47859000000000002</v>
      </c>
      <c r="M24" s="84">
        <v>0.45027</v>
      </c>
      <c r="N24" s="84">
        <v>0.49637999999999999</v>
      </c>
      <c r="O24" s="84">
        <v>0.42947999999999997</v>
      </c>
      <c r="P24" s="84">
        <v>0.43824000000000002</v>
      </c>
      <c r="Q24" s="84">
        <v>0.43985999999999997</v>
      </c>
      <c r="R24" s="84">
        <v>0.43826999999999999</v>
      </c>
      <c r="S24" s="84">
        <v>0.44595000000000001</v>
      </c>
      <c r="T24" s="84">
        <v>0.43913999999999997</v>
      </c>
      <c r="U24" s="84">
        <v>0.42410999999999999</v>
      </c>
      <c r="V24" s="84">
        <v>0.40509000000000001</v>
      </c>
      <c r="W24" s="84">
        <v>0.42474000000000001</v>
      </c>
      <c r="X24" s="84">
        <v>0.42638999999999999</v>
      </c>
      <c r="Y24" s="84">
        <v>0.41526000000000002</v>
      </c>
      <c r="Z24" s="84">
        <v>0.42392999999999997</v>
      </c>
      <c r="AA24" s="84">
        <v>0.45660000000000001</v>
      </c>
      <c r="AB24" s="84">
        <v>0.4583969032854</v>
      </c>
      <c r="AC24" s="84">
        <v>0.48071114882103133</v>
      </c>
      <c r="AD24" s="84">
        <v>0.50031978865596738</v>
      </c>
      <c r="AE24" s="84">
        <v>0.51224165876262095</v>
      </c>
      <c r="AF24" s="84">
        <v>0.51580001558282962</v>
      </c>
      <c r="AG24" s="84">
        <v>0.52899173647615594</v>
      </c>
      <c r="AH24" s="84">
        <v>0.52614871568491428</v>
      </c>
      <c r="AI24" s="84">
        <v>0.53975190978832288</v>
      </c>
      <c r="AJ24" s="84">
        <v>0.53612435880926512</v>
      </c>
      <c r="AK24" s="84">
        <v>0.54475354042561974</v>
      </c>
    </row>
    <row r="27" spans="2:37" x14ac:dyDescent="0.25">
      <c r="B27" s="74" t="s">
        <v>333</v>
      </c>
    </row>
    <row r="28" spans="2:37" ht="15.75" thickBot="1" x14ac:dyDescent="0.3"/>
    <row r="29" spans="2:37" ht="15.75" thickBot="1" x14ac:dyDescent="0.3">
      <c r="B29" s="79" t="s">
        <v>213</v>
      </c>
      <c r="C29" s="79">
        <v>1990</v>
      </c>
      <c r="D29" s="79">
        <v>1991</v>
      </c>
      <c r="E29" s="79">
        <v>1992</v>
      </c>
      <c r="F29" s="79">
        <v>1993</v>
      </c>
      <c r="G29" s="79">
        <v>1994</v>
      </c>
      <c r="H29" s="79">
        <v>1995</v>
      </c>
      <c r="I29" s="79">
        <v>1996</v>
      </c>
      <c r="J29" s="79">
        <v>1997</v>
      </c>
      <c r="K29" s="79">
        <v>1998</v>
      </c>
      <c r="L29" s="79">
        <v>1999</v>
      </c>
      <c r="M29" s="79">
        <v>2000</v>
      </c>
      <c r="N29" s="79">
        <v>2001</v>
      </c>
      <c r="O29" s="79">
        <v>2002</v>
      </c>
      <c r="P29" s="79">
        <v>2003</v>
      </c>
      <c r="Q29" s="79">
        <v>2004</v>
      </c>
      <c r="R29" s="79">
        <v>2005</v>
      </c>
      <c r="S29" s="79">
        <v>2006</v>
      </c>
      <c r="T29" s="79">
        <v>2007</v>
      </c>
      <c r="U29" s="79">
        <v>2008</v>
      </c>
      <c r="V29" s="79">
        <v>2009</v>
      </c>
      <c r="W29" s="79">
        <v>2010</v>
      </c>
      <c r="X29" s="79">
        <v>2011</v>
      </c>
      <c r="Y29" s="79">
        <v>2012</v>
      </c>
      <c r="Z29" s="79">
        <v>2013</v>
      </c>
      <c r="AA29" s="79">
        <v>2014</v>
      </c>
      <c r="AB29" s="79">
        <v>2015</v>
      </c>
      <c r="AC29" s="79">
        <v>2016</v>
      </c>
      <c r="AD29" s="79">
        <v>2017</v>
      </c>
      <c r="AE29" s="79">
        <v>2018</v>
      </c>
      <c r="AF29" s="79">
        <v>2019</v>
      </c>
      <c r="AG29" s="79">
        <v>2020</v>
      </c>
      <c r="AH29" s="79">
        <v>2021</v>
      </c>
      <c r="AI29" s="79">
        <v>2022</v>
      </c>
      <c r="AJ29" s="79">
        <v>2023</v>
      </c>
      <c r="AK29" s="79">
        <v>2024</v>
      </c>
    </row>
    <row r="30" spans="2:37" ht="15.75" thickBot="1" x14ac:dyDescent="0.3">
      <c r="B30" s="76" t="s">
        <v>280</v>
      </c>
      <c r="C30" s="84">
        <v>1.0189943500000002E-3</v>
      </c>
      <c r="D30" s="84">
        <v>1.0189943500000002E-3</v>
      </c>
      <c r="E30" s="84">
        <v>1.0189943500000002E-3</v>
      </c>
      <c r="F30" s="84">
        <v>6.8228709999999999E-4</v>
      </c>
      <c r="G30" s="84">
        <v>1.1009366500000001E-3</v>
      </c>
      <c r="H30" s="84">
        <v>8.8068420000000014E-4</v>
      </c>
      <c r="I30" s="84">
        <v>7.8226995000000004E-4</v>
      </c>
      <c r="J30" s="84">
        <v>1.1398381500000001E-3</v>
      </c>
      <c r="K30" s="84">
        <v>1.0503339000000002E-3</v>
      </c>
      <c r="L30" s="84">
        <v>1.55405085E-3</v>
      </c>
      <c r="M30" s="84">
        <v>1.7029947000000002E-3</v>
      </c>
      <c r="N30" s="84">
        <v>1.9018637000000004E-3</v>
      </c>
      <c r="O30" s="84">
        <v>2.209108E-3</v>
      </c>
      <c r="P30" s="84">
        <v>2.9478460000000005E-3</v>
      </c>
      <c r="Q30" s="84">
        <v>3.1187414500000003E-3</v>
      </c>
      <c r="R30" s="84">
        <v>2.9428421000000002E-3</v>
      </c>
      <c r="S30" s="84">
        <v>2.8361382500000001E-3</v>
      </c>
      <c r="T30" s="84">
        <v>2.7888729000000003E-3</v>
      </c>
      <c r="U30" s="84">
        <v>1.7177831000000003E-3</v>
      </c>
      <c r="V30" s="84">
        <v>1.4163292000000003E-3</v>
      </c>
      <c r="W30" s="84">
        <v>1.4105492500000002E-3</v>
      </c>
      <c r="X30" s="84">
        <v>2.7085927000000004E-3</v>
      </c>
      <c r="Y30" s="84">
        <v>2.9042266000000004E-3</v>
      </c>
      <c r="Z30" s="84">
        <v>2.5939055999999999E-3</v>
      </c>
      <c r="AA30" s="84">
        <v>3.2566391000000004E-3</v>
      </c>
      <c r="AB30" s="84">
        <v>4.5270912500000003E-3</v>
      </c>
      <c r="AC30" s="84">
        <v>5.7692217000000013E-3</v>
      </c>
      <c r="AD30" s="84">
        <v>6.7819554000000011E-3</v>
      </c>
      <c r="AE30" s="84">
        <v>6.7429175000000008E-3</v>
      </c>
      <c r="AF30" s="84">
        <v>6.4508400000000011E-3</v>
      </c>
      <c r="AG30" s="84">
        <v>5.2055806000000015E-3</v>
      </c>
      <c r="AH30" s="84">
        <v>3.7066452500000005E-3</v>
      </c>
      <c r="AI30" s="84">
        <v>5.1421018203500002E-3</v>
      </c>
      <c r="AJ30" s="84">
        <v>4.6548213926500001E-3</v>
      </c>
      <c r="AK30" s="84">
        <v>4.4199261039999998E-3</v>
      </c>
    </row>
    <row r="33" spans="2:37" x14ac:dyDescent="0.25">
      <c r="B33" s="74" t="s">
        <v>334</v>
      </c>
    </row>
    <row r="34" spans="2:37" ht="15.75" thickBot="1" x14ac:dyDescent="0.3"/>
    <row r="35" spans="2:37" ht="15.75" thickBot="1" x14ac:dyDescent="0.3">
      <c r="B35" s="79" t="s">
        <v>213</v>
      </c>
      <c r="C35" s="79">
        <v>1990</v>
      </c>
      <c r="D35" s="79">
        <v>1991</v>
      </c>
      <c r="E35" s="79">
        <v>1992</v>
      </c>
      <c r="F35" s="79">
        <v>1993</v>
      </c>
      <c r="G35" s="79">
        <v>1994</v>
      </c>
      <c r="H35" s="79">
        <v>1995</v>
      </c>
      <c r="I35" s="79">
        <v>1996</v>
      </c>
      <c r="J35" s="79">
        <v>1997</v>
      </c>
      <c r="K35" s="79">
        <v>1998</v>
      </c>
      <c r="L35" s="79">
        <v>1999</v>
      </c>
      <c r="M35" s="79">
        <v>2000</v>
      </c>
      <c r="N35" s="79">
        <v>2001</v>
      </c>
      <c r="O35" s="79">
        <v>2002</v>
      </c>
      <c r="P35" s="79">
        <v>2003</v>
      </c>
      <c r="Q35" s="79">
        <v>2004</v>
      </c>
      <c r="R35" s="79">
        <v>2005</v>
      </c>
      <c r="S35" s="79">
        <v>2006</v>
      </c>
      <c r="T35" s="79">
        <v>2007</v>
      </c>
      <c r="U35" s="79">
        <v>2008</v>
      </c>
      <c r="V35" s="79">
        <v>2009</v>
      </c>
      <c r="W35" s="79">
        <v>2010</v>
      </c>
      <c r="X35" s="79">
        <v>2011</v>
      </c>
      <c r="Y35" s="79">
        <v>2012</v>
      </c>
      <c r="Z35" s="79">
        <v>2013</v>
      </c>
      <c r="AA35" s="79">
        <v>2014</v>
      </c>
      <c r="AB35" s="79">
        <v>2015</v>
      </c>
      <c r="AC35" s="79">
        <v>2016</v>
      </c>
      <c r="AD35" s="79">
        <v>2017</v>
      </c>
      <c r="AE35" s="79">
        <v>2018</v>
      </c>
      <c r="AF35" s="79">
        <v>2019</v>
      </c>
      <c r="AG35" s="79">
        <v>2020</v>
      </c>
      <c r="AH35" s="79">
        <v>2021</v>
      </c>
      <c r="AI35" s="79">
        <v>2022</v>
      </c>
      <c r="AJ35" s="79">
        <v>2023</v>
      </c>
      <c r="AK35" s="79">
        <v>2024</v>
      </c>
    </row>
    <row r="36" spans="2:37" ht="15.75" thickBot="1" x14ac:dyDescent="0.3">
      <c r="B36" s="76" t="s">
        <v>280</v>
      </c>
      <c r="C36" s="84">
        <v>3.3510970000000002</v>
      </c>
      <c r="D36" s="84">
        <v>3.3510970000000002</v>
      </c>
      <c r="E36" s="84">
        <v>3.3510970000000002</v>
      </c>
      <c r="F36" s="84">
        <v>3.3510970000000002</v>
      </c>
      <c r="G36" s="84">
        <v>3.3510970000000002</v>
      </c>
      <c r="H36" s="84">
        <v>3.2909920000000001</v>
      </c>
      <c r="I36" s="84">
        <v>2.8921570000000001</v>
      </c>
      <c r="J36" s="84">
        <v>2.6084049999999999</v>
      </c>
      <c r="K36" s="84">
        <v>3.3043260000000001</v>
      </c>
      <c r="L36" s="84">
        <v>3.5047730000000001</v>
      </c>
      <c r="M36" s="84">
        <v>3.1677620000000002</v>
      </c>
      <c r="N36" s="84">
        <v>3.12852</v>
      </c>
      <c r="O36" s="84">
        <v>3.118242</v>
      </c>
      <c r="P36" s="84">
        <v>3.662309</v>
      </c>
      <c r="Q36" s="84">
        <v>3.404668</v>
      </c>
      <c r="R36" s="84">
        <v>3.0903070000000001</v>
      </c>
      <c r="S36" s="84">
        <v>3.1696460000000002</v>
      </c>
      <c r="T36" s="84">
        <v>2.61795</v>
      </c>
      <c r="U36" s="84">
        <v>2.632539</v>
      </c>
      <c r="V36" s="84">
        <v>2.3684590000000001</v>
      </c>
      <c r="W36" s="84">
        <v>2.6358380000000001</v>
      </c>
      <c r="X36" s="84">
        <v>2.5632670000000002</v>
      </c>
      <c r="Y36" s="84">
        <v>3.8010549999999999</v>
      </c>
      <c r="Z36" s="84">
        <v>3.6210040000000001</v>
      </c>
      <c r="AA36" s="84">
        <v>3.1416840000000001</v>
      </c>
      <c r="AB36" s="84">
        <v>3.5292889999999999</v>
      </c>
      <c r="AC36" s="84">
        <v>3.610865</v>
      </c>
      <c r="AD36" s="84">
        <v>3.8564729999999998</v>
      </c>
      <c r="AE36" s="84">
        <v>4.0865830000000001</v>
      </c>
      <c r="AF36" s="84">
        <v>4.44693</v>
      </c>
      <c r="AG36" s="84">
        <v>3.938377</v>
      </c>
      <c r="AH36" s="84">
        <v>3.7075469999999999</v>
      </c>
      <c r="AI36" s="84">
        <v>3.354285</v>
      </c>
      <c r="AJ36" s="84">
        <v>3.5761159999999999</v>
      </c>
      <c r="AK36" s="84">
        <v>3.5761159999999999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S7"/>
  <sheetViews>
    <sheetView zoomScale="75" zoomScaleNormal="75" workbookViewId="0">
      <selection activeCell="T13" sqref="T13"/>
    </sheetView>
  </sheetViews>
  <sheetFormatPr defaultColWidth="9.140625" defaultRowHeight="15" x14ac:dyDescent="0.25"/>
  <cols>
    <col min="1" max="1" width="9.140625" style="3"/>
    <col min="2" max="2" width="18.5703125" style="3" customWidth="1"/>
    <col min="3" max="3" width="12.42578125" style="3" customWidth="1"/>
    <col min="4" max="4" width="15.140625" style="3" customWidth="1"/>
    <col min="5" max="17" width="5.5703125" style="3" bestFit="1" customWidth="1"/>
    <col min="18" max="19" width="5.85546875" style="3" bestFit="1" customWidth="1"/>
    <col min="20" max="16384" width="9.140625" style="3"/>
  </cols>
  <sheetData>
    <row r="1" spans="2:19" x14ac:dyDescent="0.25">
      <c r="B1" s="4" t="s">
        <v>156</v>
      </c>
    </row>
    <row r="2" spans="2:19" x14ac:dyDescent="0.25">
      <c r="B2" s="4" t="s">
        <v>0</v>
      </c>
      <c r="C2" s="4" t="s">
        <v>1</v>
      </c>
      <c r="D2" s="4" t="s">
        <v>2</v>
      </c>
    </row>
    <row r="3" spans="2:19" x14ac:dyDescent="0.25">
      <c r="B3" s="4" t="s">
        <v>3</v>
      </c>
      <c r="C3" s="4" t="s">
        <v>48</v>
      </c>
      <c r="D3" s="4" t="s">
        <v>49</v>
      </c>
    </row>
    <row r="5" spans="2:19" x14ac:dyDescent="0.25">
      <c r="B5" s="4" t="s">
        <v>50</v>
      </c>
      <c r="C5" s="4"/>
      <c r="D5" s="4"/>
    </row>
    <row r="6" spans="2:19" x14ac:dyDescent="0.25">
      <c r="B6" s="4" t="s">
        <v>7</v>
      </c>
      <c r="C6" s="4" t="s">
        <v>8</v>
      </c>
      <c r="D6" s="4" t="s">
        <v>9</v>
      </c>
      <c r="E6" s="4">
        <v>1990</v>
      </c>
      <c r="F6" s="4">
        <v>1991</v>
      </c>
      <c r="G6" s="4">
        <v>1992</v>
      </c>
      <c r="H6" s="4">
        <v>1993</v>
      </c>
      <c r="I6" s="4">
        <v>1994</v>
      </c>
      <c r="J6" s="4">
        <v>1995</v>
      </c>
      <c r="K6" s="4">
        <v>1996</v>
      </c>
      <c r="L6" s="4">
        <v>1997</v>
      </c>
      <c r="M6" s="4">
        <v>1998</v>
      </c>
      <c r="N6" s="4">
        <v>1999</v>
      </c>
      <c r="O6" s="4">
        <v>2000</v>
      </c>
      <c r="P6" s="4">
        <v>2001</v>
      </c>
      <c r="Q6" s="4">
        <v>2002</v>
      </c>
      <c r="R6" s="4">
        <v>2003</v>
      </c>
      <c r="S6" s="4"/>
    </row>
    <row r="7" spans="2:19" ht="18" x14ac:dyDescent="0.35">
      <c r="B7" s="3" t="s">
        <v>149</v>
      </c>
      <c r="C7" s="3" t="s">
        <v>51</v>
      </c>
      <c r="D7" s="3" t="s">
        <v>52</v>
      </c>
      <c r="E7" s="9">
        <v>4.9586776859504136</v>
      </c>
      <c r="F7" s="9">
        <v>6.43</v>
      </c>
      <c r="G7" s="9">
        <v>7.01</v>
      </c>
      <c r="H7" s="9">
        <v>3.6920000000000002</v>
      </c>
      <c r="I7" s="9">
        <v>1.077</v>
      </c>
      <c r="J7" s="9">
        <v>1.077</v>
      </c>
      <c r="K7" s="9">
        <v>1.077</v>
      </c>
      <c r="L7" s="9">
        <v>1.077</v>
      </c>
      <c r="M7" s="9">
        <v>1.0769230769230769</v>
      </c>
      <c r="N7" s="9">
        <v>1.0769230769230769</v>
      </c>
      <c r="O7" s="9">
        <v>1.1634615384615385</v>
      </c>
      <c r="P7" s="9">
        <v>1.4384615384615385</v>
      </c>
      <c r="Q7" s="9">
        <v>1.4384615384615385</v>
      </c>
      <c r="R7" s="9">
        <v>1.0769230769230769</v>
      </c>
      <c r="S7" s="9"/>
    </row>
  </sheetData>
  <pageMargins left="0.75" right="0.75" top="1" bottom="1" header="0.5" footer="0.5"/>
  <pageSetup paperSize="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85E058-08CA-4118-9DCF-9F9BB41F7B52}">
  <dimension ref="B3:AL7"/>
  <sheetViews>
    <sheetView showGridLines="0" workbookViewId="0">
      <selection activeCell="AJ21" sqref="AJ21"/>
    </sheetView>
  </sheetViews>
  <sheetFormatPr defaultRowHeight="12.75" x14ac:dyDescent="0.2"/>
  <cols>
    <col min="3" max="3" width="12.42578125" customWidth="1"/>
    <col min="4" max="7" width="5" bestFit="1" customWidth="1"/>
    <col min="8" max="11" width="5" hidden="1" customWidth="1"/>
    <col min="12" max="13" width="5" bestFit="1" customWidth="1"/>
    <col min="14" max="14" width="5" customWidth="1"/>
    <col min="15" max="20" width="5.140625" customWidth="1"/>
    <col min="21" max="21" width="5" customWidth="1"/>
    <col min="22" max="24" width="5.42578125" customWidth="1"/>
    <col min="25" max="36" width="4.85546875" bestFit="1" customWidth="1"/>
    <col min="37" max="37" width="5.7109375" customWidth="1"/>
    <col min="38" max="38" width="6" customWidth="1"/>
  </cols>
  <sheetData>
    <row r="3" spans="2:38" ht="13.5" x14ac:dyDescent="0.25">
      <c r="B3" s="18"/>
      <c r="C3" s="109" t="s">
        <v>335</v>
      </c>
      <c r="D3" s="18"/>
    </row>
    <row r="4" spans="2:38" ht="13.5" thickBot="1" x14ac:dyDescent="0.25">
      <c r="B4" s="18"/>
      <c r="C4" s="18"/>
      <c r="D4" s="18"/>
    </row>
    <row r="5" spans="2:38" ht="14.25" thickBot="1" x14ac:dyDescent="0.3">
      <c r="B5" s="18"/>
      <c r="C5" s="19" t="s">
        <v>213</v>
      </c>
      <c r="D5" s="19">
        <v>1990</v>
      </c>
      <c r="E5" s="19">
        <v>1991</v>
      </c>
      <c r="F5" s="19">
        <v>1992</v>
      </c>
      <c r="G5" s="19">
        <v>1993</v>
      </c>
      <c r="H5" s="19">
        <v>1994</v>
      </c>
      <c r="I5" s="19">
        <v>1995</v>
      </c>
      <c r="J5" s="19">
        <v>1996</v>
      </c>
      <c r="K5" s="19">
        <v>1997</v>
      </c>
      <c r="L5" s="19">
        <v>1998</v>
      </c>
      <c r="M5" s="19">
        <v>1999</v>
      </c>
      <c r="N5" s="19">
        <v>2000</v>
      </c>
      <c r="O5" s="19">
        <v>2001</v>
      </c>
      <c r="P5" s="19">
        <v>2002</v>
      </c>
      <c r="Q5" s="19">
        <v>2003</v>
      </c>
      <c r="R5" s="19">
        <v>2004</v>
      </c>
      <c r="S5" s="19">
        <v>2005</v>
      </c>
      <c r="T5" s="19">
        <v>2006</v>
      </c>
      <c r="U5" s="19">
        <v>2007</v>
      </c>
      <c r="V5" s="19">
        <v>2008</v>
      </c>
      <c r="W5" s="19">
        <v>2009</v>
      </c>
      <c r="X5" s="19">
        <v>2010</v>
      </c>
      <c r="Y5" s="19">
        <v>2011</v>
      </c>
      <c r="Z5" s="19">
        <v>2012</v>
      </c>
      <c r="AA5" s="19">
        <v>2013</v>
      </c>
      <c r="AB5" s="19">
        <v>2014</v>
      </c>
      <c r="AC5" s="19">
        <v>2015</v>
      </c>
      <c r="AD5" s="19">
        <v>2016</v>
      </c>
      <c r="AE5" s="19">
        <v>2017</v>
      </c>
      <c r="AF5" s="19">
        <v>2018</v>
      </c>
      <c r="AG5" s="19">
        <v>2019</v>
      </c>
      <c r="AH5" s="19">
        <v>2020</v>
      </c>
      <c r="AI5" s="19">
        <v>2021</v>
      </c>
      <c r="AJ5" s="19">
        <v>2022</v>
      </c>
      <c r="AK5" s="19">
        <v>2023</v>
      </c>
      <c r="AL5" s="19">
        <v>2024</v>
      </c>
    </row>
    <row r="6" spans="2:38" ht="13.5" x14ac:dyDescent="0.25">
      <c r="B6" s="21"/>
      <c r="C6" s="21" t="s">
        <v>336</v>
      </c>
      <c r="D6" s="110">
        <v>1.0339411291702665</v>
      </c>
      <c r="E6" s="110">
        <v>1.0339411291702665</v>
      </c>
      <c r="F6" s="110">
        <v>1.0339411291702665</v>
      </c>
      <c r="G6" s="110">
        <v>1.0339411291702665</v>
      </c>
      <c r="H6" s="110">
        <v>1.0339411291702665</v>
      </c>
      <c r="I6" s="110">
        <v>1.0339411291702665</v>
      </c>
      <c r="J6" s="110">
        <v>1.0339411291702665</v>
      </c>
      <c r="K6" s="110">
        <v>0.98178278864636548</v>
      </c>
      <c r="L6" s="110">
        <v>0.98178278864636548</v>
      </c>
      <c r="M6" s="110">
        <v>0.84240044406772674</v>
      </c>
      <c r="N6" s="110">
        <v>0.84240044406772674</v>
      </c>
      <c r="O6" s="110">
        <v>0.84240044406772674</v>
      </c>
      <c r="P6" s="110">
        <v>0.82721510442152768</v>
      </c>
      <c r="Q6" s="110">
        <v>0.80374018322933616</v>
      </c>
      <c r="R6" s="110">
        <v>0.80374018322933616</v>
      </c>
      <c r="S6" s="110">
        <v>0.78980194877147203</v>
      </c>
      <c r="T6" s="110">
        <v>0.78393321847342412</v>
      </c>
      <c r="U6" s="110">
        <v>0.75238879312141638</v>
      </c>
      <c r="V6" s="110">
        <v>0.28294896969667815</v>
      </c>
      <c r="W6" s="110">
        <v>1.2925129264982549</v>
      </c>
      <c r="X6" s="110">
        <v>0.62502737293321065</v>
      </c>
      <c r="Y6" s="110">
        <v>0.54578936860661964</v>
      </c>
      <c r="Z6" s="110">
        <v>0.17204628027419031</v>
      </c>
      <c r="AA6" s="110">
        <v>6.1394735377741497E-2</v>
      </c>
      <c r="AB6" s="110">
        <v>5.4940340864886743E-2</v>
      </c>
      <c r="AC6" s="110">
        <v>3.562419740907824E-2</v>
      </c>
      <c r="AD6" s="110">
        <v>3.2143231285152743E-2</v>
      </c>
      <c r="AE6" s="110">
        <v>3.2143231285152743E-2</v>
      </c>
      <c r="AF6" s="110">
        <v>3.0553771646774256E-2</v>
      </c>
      <c r="AG6" s="110">
        <v>3.0553771646774256E-2</v>
      </c>
      <c r="AH6" s="110">
        <v>2.3044688962659002E-2</v>
      </c>
      <c r="AI6" s="110">
        <v>2.0539284639211168E-2</v>
      </c>
      <c r="AJ6" s="110">
        <v>2.0539284639211168E-2</v>
      </c>
      <c r="AK6" s="110">
        <v>1.1111362705674E-2</v>
      </c>
      <c r="AL6" s="110">
        <v>1.1111362705674E-2</v>
      </c>
    </row>
    <row r="7" spans="2:38" ht="14.25" thickBot="1" x14ac:dyDescent="0.3">
      <c r="B7" s="21"/>
      <c r="C7" s="43" t="s">
        <v>264</v>
      </c>
      <c r="D7" s="111">
        <v>1.2382528493057083E-2</v>
      </c>
      <c r="E7" s="111">
        <v>1.2382528493057083E-2</v>
      </c>
      <c r="F7" s="111">
        <v>1.2382528493057083E-2</v>
      </c>
      <c r="G7" s="111">
        <v>1.2382528493057083E-2</v>
      </c>
      <c r="H7" s="111">
        <v>1.2382528493057083E-2</v>
      </c>
      <c r="I7" s="111">
        <v>1.2382528493057083E-2</v>
      </c>
      <c r="J7" s="111">
        <v>1.2382528493057083E-2</v>
      </c>
      <c r="K7" s="111">
        <v>1.1757877708339705E-2</v>
      </c>
      <c r="L7" s="111">
        <v>1.1757877708339705E-2</v>
      </c>
      <c r="M7" s="111">
        <v>1.0088628072667387E-2</v>
      </c>
      <c r="N7" s="111">
        <v>1.0088628072667387E-2</v>
      </c>
      <c r="O7" s="111">
        <v>1.0088628072667387E-2</v>
      </c>
      <c r="P7" s="111">
        <v>9.9067677176230863E-3</v>
      </c>
      <c r="Q7" s="111">
        <v>9.6256309368782777E-3</v>
      </c>
      <c r="R7" s="111">
        <v>9.6256309368782777E-3</v>
      </c>
      <c r="S7" s="111">
        <v>9.4587059733110424E-3</v>
      </c>
      <c r="T7" s="111">
        <v>9.3884217781248398E-3</v>
      </c>
      <c r="U7" s="111">
        <v>9.0106442289989985E-3</v>
      </c>
      <c r="V7" s="111">
        <v>3.3886104155290797E-3</v>
      </c>
      <c r="W7" s="111">
        <v>1.5479196724529999E-2</v>
      </c>
      <c r="X7" s="111">
        <v>7.48535775967917E-3</v>
      </c>
      <c r="Y7" s="111">
        <v>6.5363996240313735E-3</v>
      </c>
      <c r="Z7" s="111">
        <v>2.0604344943016802E-3</v>
      </c>
      <c r="AA7" s="111">
        <v>7.3526629194899996E-4</v>
      </c>
      <c r="AB7" s="111">
        <v>6.5796815407049994E-4</v>
      </c>
      <c r="AC7" s="111">
        <v>4.2663709471949988E-4</v>
      </c>
      <c r="AD7" s="111">
        <v>3.8494887766649994E-4</v>
      </c>
      <c r="AE7" s="111">
        <v>3.8494887766649994E-4</v>
      </c>
      <c r="AF7" s="111">
        <v>3.6591343289550004E-4</v>
      </c>
      <c r="AG7" s="111">
        <v>3.6591343289550004E-4</v>
      </c>
      <c r="AH7" s="111">
        <v>2.7598429895400002E-4</v>
      </c>
      <c r="AI7" s="111">
        <v>2.4597945675701997E-4</v>
      </c>
      <c r="AJ7" s="111">
        <v>2.4597945675701997E-4</v>
      </c>
      <c r="AK7" s="111">
        <v>1.3307021204400001E-4</v>
      </c>
      <c r="AL7" s="111">
        <v>1.3307021204400001E-4</v>
      </c>
    </row>
  </sheetData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748E28-ED11-495B-A393-201D4536F436}">
  <dimension ref="B3:AL6"/>
  <sheetViews>
    <sheetView showGridLines="0" workbookViewId="0">
      <selection activeCell="AB17" sqref="AB17"/>
    </sheetView>
  </sheetViews>
  <sheetFormatPr defaultRowHeight="12.75" x14ac:dyDescent="0.2"/>
  <cols>
    <col min="4" max="4" width="5" style="120" bestFit="1" customWidth="1"/>
    <col min="5" max="7" width="4.85546875" style="120" bestFit="1" customWidth="1"/>
    <col min="8" max="19" width="4.28515625" style="120" bestFit="1" customWidth="1"/>
    <col min="20" max="36" width="3.7109375" style="120" bestFit="1" customWidth="1"/>
    <col min="37" max="37" width="5.5703125" style="120" customWidth="1"/>
    <col min="38" max="38" width="3.85546875" bestFit="1" customWidth="1"/>
  </cols>
  <sheetData>
    <row r="3" spans="2:38" x14ac:dyDescent="0.2">
      <c r="B3" s="18"/>
      <c r="C3" s="18" t="s">
        <v>337</v>
      </c>
      <c r="D3" s="123"/>
    </row>
    <row r="4" spans="2:38" ht="13.5" thickBot="1" x14ac:dyDescent="0.25">
      <c r="B4" s="18"/>
      <c r="C4" s="18"/>
      <c r="D4" s="123"/>
    </row>
    <row r="5" spans="2:38" ht="14.25" thickBot="1" x14ac:dyDescent="0.3">
      <c r="B5" s="18"/>
      <c r="C5" s="19" t="s">
        <v>213</v>
      </c>
      <c r="D5" s="121">
        <v>1990</v>
      </c>
      <c r="E5" s="121">
        <v>1991</v>
      </c>
      <c r="F5" s="121">
        <v>1992</v>
      </c>
      <c r="G5" s="121">
        <v>1993</v>
      </c>
      <c r="H5" s="121">
        <v>1994</v>
      </c>
      <c r="I5" s="121">
        <v>1995</v>
      </c>
      <c r="J5" s="121">
        <v>1996</v>
      </c>
      <c r="K5" s="121">
        <v>1997</v>
      </c>
      <c r="L5" s="121">
        <v>1998</v>
      </c>
      <c r="M5" s="121">
        <v>1999</v>
      </c>
      <c r="N5" s="121">
        <v>2000</v>
      </c>
      <c r="O5" s="121">
        <v>2001</v>
      </c>
      <c r="P5" s="121">
        <v>2002</v>
      </c>
      <c r="Q5" s="121">
        <v>2003</v>
      </c>
      <c r="R5" s="121">
        <v>2004</v>
      </c>
      <c r="S5" s="121">
        <v>2005</v>
      </c>
      <c r="T5" s="121">
        <v>2006</v>
      </c>
      <c r="U5" s="121">
        <v>2007</v>
      </c>
      <c r="V5" s="121">
        <v>2008</v>
      </c>
      <c r="W5" s="121">
        <v>2009</v>
      </c>
      <c r="X5" s="121">
        <v>2010</v>
      </c>
      <c r="Y5" s="121">
        <v>2011</v>
      </c>
      <c r="Z5" s="121">
        <v>2012</v>
      </c>
      <c r="AA5" s="121">
        <v>2013</v>
      </c>
      <c r="AB5" s="121">
        <v>2014</v>
      </c>
      <c r="AC5" s="121">
        <v>2015</v>
      </c>
      <c r="AD5" s="121">
        <v>2016</v>
      </c>
      <c r="AE5" s="121">
        <v>2017</v>
      </c>
      <c r="AF5" s="121">
        <v>2018</v>
      </c>
      <c r="AG5" s="121">
        <v>2019</v>
      </c>
      <c r="AH5" s="121">
        <v>2020</v>
      </c>
      <c r="AI5" s="121">
        <v>2021</v>
      </c>
      <c r="AJ5" s="121">
        <v>2022</v>
      </c>
      <c r="AK5" s="121">
        <v>2023</v>
      </c>
      <c r="AL5" s="121">
        <v>2024</v>
      </c>
    </row>
    <row r="6" spans="2:38" ht="14.25" thickBot="1" x14ac:dyDescent="0.3">
      <c r="B6" s="21"/>
      <c r="C6" s="43" t="s">
        <v>264</v>
      </c>
      <c r="D6" s="122">
        <v>11.919720000000002</v>
      </c>
      <c r="E6" s="122">
        <v>11.28224</v>
      </c>
      <c r="F6" s="122">
        <v>10.663500000000001</v>
      </c>
      <c r="G6" s="122">
        <v>10.007479999999999</v>
      </c>
      <c r="H6" s="122">
        <v>9.32334</v>
      </c>
      <c r="I6" s="122">
        <v>8.6431199999999997</v>
      </c>
      <c r="J6" s="122">
        <v>7.9774199999999995</v>
      </c>
      <c r="K6" s="122">
        <v>7.3285999999999989</v>
      </c>
      <c r="L6" s="122">
        <v>6.6655799999999985</v>
      </c>
      <c r="M6" s="122">
        <v>5.9865599999999981</v>
      </c>
      <c r="N6" s="122">
        <v>5.3052999999999972</v>
      </c>
      <c r="O6" s="122">
        <v>4.6166399999999967</v>
      </c>
      <c r="P6" s="122">
        <v>3.9171999999999967</v>
      </c>
      <c r="Q6" s="122">
        <v>3.183919999999997</v>
      </c>
      <c r="R6" s="122">
        <v>2.4271199999999968</v>
      </c>
      <c r="S6" s="122">
        <v>1.6535199999999968</v>
      </c>
      <c r="T6" s="122" t="s">
        <v>147</v>
      </c>
      <c r="U6" s="122" t="s">
        <v>147</v>
      </c>
      <c r="V6" s="122" t="s">
        <v>147</v>
      </c>
      <c r="W6" s="122" t="s">
        <v>147</v>
      </c>
      <c r="X6" s="122" t="s">
        <v>147</v>
      </c>
      <c r="Y6" s="122" t="s">
        <v>147</v>
      </c>
      <c r="Z6" s="122" t="s">
        <v>147</v>
      </c>
      <c r="AA6" s="122" t="s">
        <v>147</v>
      </c>
      <c r="AB6" s="122" t="s">
        <v>147</v>
      </c>
      <c r="AC6" s="122" t="s">
        <v>147</v>
      </c>
      <c r="AD6" s="122" t="s">
        <v>147</v>
      </c>
      <c r="AE6" s="122" t="s">
        <v>147</v>
      </c>
      <c r="AF6" s="122" t="s">
        <v>147</v>
      </c>
      <c r="AG6" s="122" t="s">
        <v>147</v>
      </c>
      <c r="AH6" s="122" t="s">
        <v>147</v>
      </c>
      <c r="AI6" s="122" t="s">
        <v>147</v>
      </c>
      <c r="AJ6" s="122" t="s">
        <v>147</v>
      </c>
      <c r="AK6" s="122" t="s">
        <v>147</v>
      </c>
      <c r="AL6" s="122" t="s">
        <v>147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AM74"/>
  <sheetViews>
    <sheetView zoomScale="75" zoomScaleNormal="75" workbookViewId="0">
      <selection activeCell="E24" sqref="E24"/>
    </sheetView>
  </sheetViews>
  <sheetFormatPr defaultRowHeight="15" x14ac:dyDescent="0.25"/>
  <cols>
    <col min="2" max="2" width="28.7109375" customWidth="1"/>
    <col min="3" max="3" width="12.42578125" customWidth="1"/>
    <col min="4" max="4" width="29" customWidth="1"/>
    <col min="5" max="21" width="6" style="3" bestFit="1" customWidth="1"/>
    <col min="22" max="35" width="5.5703125" style="3" bestFit="1" customWidth="1"/>
    <col min="36" max="36" width="6.5703125" customWidth="1"/>
    <col min="37" max="39" width="5.85546875" bestFit="1" customWidth="1"/>
  </cols>
  <sheetData>
    <row r="1" spans="2:39" x14ac:dyDescent="0.25">
      <c r="B1" s="2" t="s">
        <v>154</v>
      </c>
    </row>
    <row r="2" spans="2:39" x14ac:dyDescent="0.25">
      <c r="B2" s="2" t="s">
        <v>0</v>
      </c>
      <c r="C2" s="2" t="s">
        <v>1</v>
      </c>
      <c r="D2" s="2" t="s">
        <v>2</v>
      </c>
    </row>
    <row r="3" spans="2:39" x14ac:dyDescent="0.25">
      <c r="B3" s="2" t="s">
        <v>3</v>
      </c>
      <c r="C3" s="2" t="s">
        <v>53</v>
      </c>
      <c r="D3" s="2" t="s">
        <v>54</v>
      </c>
    </row>
    <row r="5" spans="2:39" x14ac:dyDescent="0.25">
      <c r="B5" s="2" t="s">
        <v>55</v>
      </c>
      <c r="C5" s="2"/>
      <c r="D5" s="2"/>
      <c r="E5" s="4"/>
    </row>
    <row r="6" spans="2:39" x14ac:dyDescent="0.25">
      <c r="B6" s="2" t="s">
        <v>7</v>
      </c>
      <c r="C6" s="2" t="s">
        <v>8</v>
      </c>
      <c r="D6" s="2" t="s">
        <v>9</v>
      </c>
      <c r="E6" s="5">
        <v>1990</v>
      </c>
      <c r="F6" s="5">
        <v>1991</v>
      </c>
      <c r="G6" s="5">
        <v>1992</v>
      </c>
      <c r="H6" s="5">
        <v>1993</v>
      </c>
      <c r="I6" s="5">
        <v>1994</v>
      </c>
      <c r="J6" s="5">
        <v>1995</v>
      </c>
      <c r="K6" s="5">
        <v>1996</v>
      </c>
      <c r="L6" s="5">
        <v>1997</v>
      </c>
      <c r="M6" s="5">
        <v>1998</v>
      </c>
      <c r="N6" s="5">
        <v>1999</v>
      </c>
      <c r="O6" s="5">
        <v>2000</v>
      </c>
      <c r="P6" s="5">
        <v>2001</v>
      </c>
      <c r="Q6" s="5">
        <v>2002</v>
      </c>
      <c r="R6" s="5">
        <v>2003</v>
      </c>
      <c r="S6" s="5">
        <v>2004</v>
      </c>
      <c r="T6" s="5">
        <v>2005</v>
      </c>
      <c r="U6" s="5">
        <v>2006</v>
      </c>
      <c r="V6" s="5">
        <v>2007</v>
      </c>
      <c r="W6" s="5">
        <v>2008</v>
      </c>
      <c r="X6" s="5">
        <v>2009</v>
      </c>
      <c r="Y6" s="5">
        <v>2010</v>
      </c>
      <c r="Z6" s="5">
        <v>2011</v>
      </c>
      <c r="AA6" s="5">
        <v>2012</v>
      </c>
      <c r="AB6" s="5">
        <v>2013</v>
      </c>
      <c r="AC6" s="5">
        <v>2014</v>
      </c>
      <c r="AD6" s="5">
        <v>2015</v>
      </c>
      <c r="AE6" s="5">
        <v>2016</v>
      </c>
      <c r="AF6" s="5">
        <v>2017</v>
      </c>
      <c r="AG6" s="5">
        <v>2018</v>
      </c>
      <c r="AH6" s="5">
        <v>2019</v>
      </c>
      <c r="AI6" s="5">
        <v>2020</v>
      </c>
      <c r="AJ6" s="5">
        <v>2021</v>
      </c>
      <c r="AK6" s="5">
        <v>2022</v>
      </c>
      <c r="AL6" s="5">
        <v>2023</v>
      </c>
      <c r="AM6" s="5">
        <v>2024</v>
      </c>
    </row>
    <row r="7" spans="2:39" x14ac:dyDescent="0.25">
      <c r="B7" t="s">
        <v>36</v>
      </c>
      <c r="C7" t="s">
        <v>33</v>
      </c>
      <c r="D7" t="s">
        <v>52</v>
      </c>
      <c r="E7" s="6">
        <v>0.66249999999999998</v>
      </c>
      <c r="F7" s="6">
        <v>0.66249999999999998</v>
      </c>
      <c r="G7" s="6">
        <v>0.66249999999999998</v>
      </c>
      <c r="H7" s="6">
        <v>0.66249999999999998</v>
      </c>
      <c r="I7" s="6">
        <v>0.66249999999999998</v>
      </c>
      <c r="J7" s="6">
        <v>0.66249999999999998</v>
      </c>
      <c r="K7" s="6">
        <v>0.66249999999999998</v>
      </c>
      <c r="L7" s="6">
        <v>0.66249999999999998</v>
      </c>
      <c r="M7" s="6">
        <v>0.66249999999999998</v>
      </c>
      <c r="N7" s="6">
        <v>0.66249999999999998</v>
      </c>
      <c r="O7" s="6">
        <v>0.66249999999999998</v>
      </c>
      <c r="P7" s="6">
        <v>0.66249999999999998</v>
      </c>
      <c r="Q7" s="6">
        <v>0.66249999999999998</v>
      </c>
      <c r="R7" s="6" t="s">
        <v>147</v>
      </c>
      <c r="S7" s="6" t="str">
        <f t="shared" ref="S7:AH16" si="0">R7</f>
        <v>NO</v>
      </c>
      <c r="T7" s="6" t="str">
        <f t="shared" si="0"/>
        <v>NO</v>
      </c>
      <c r="U7" s="6" t="str">
        <f t="shared" si="0"/>
        <v>NO</v>
      </c>
      <c r="V7" s="6" t="str">
        <f t="shared" si="0"/>
        <v>NO</v>
      </c>
      <c r="W7" s="6" t="str">
        <f t="shared" si="0"/>
        <v>NO</v>
      </c>
      <c r="X7" s="6" t="str">
        <f t="shared" si="0"/>
        <v>NO</v>
      </c>
      <c r="Y7" s="6" t="str">
        <f t="shared" si="0"/>
        <v>NO</v>
      </c>
      <c r="Z7" s="6" t="str">
        <f t="shared" si="0"/>
        <v>NO</v>
      </c>
      <c r="AA7" s="6" t="str">
        <f t="shared" si="0"/>
        <v>NO</v>
      </c>
      <c r="AB7" s="6" t="str">
        <f t="shared" si="0"/>
        <v>NO</v>
      </c>
      <c r="AC7" s="6" t="str">
        <f t="shared" si="0"/>
        <v>NO</v>
      </c>
      <c r="AD7" s="6" t="str">
        <f t="shared" si="0"/>
        <v>NO</v>
      </c>
      <c r="AE7" s="6" t="str">
        <f t="shared" si="0"/>
        <v>NO</v>
      </c>
      <c r="AF7" s="6" t="str">
        <f t="shared" si="0"/>
        <v>NO</v>
      </c>
      <c r="AG7" s="6" t="str">
        <f t="shared" si="0"/>
        <v>NO</v>
      </c>
      <c r="AH7" s="6" t="str">
        <f t="shared" si="0"/>
        <v>NO</v>
      </c>
      <c r="AI7" s="6" t="str">
        <f t="shared" ref="AI7:AM16" si="1">AH7</f>
        <v>NO</v>
      </c>
      <c r="AJ7" s="6" t="str">
        <f t="shared" si="1"/>
        <v>NO</v>
      </c>
      <c r="AK7" s="6" t="str">
        <f t="shared" si="1"/>
        <v>NO</v>
      </c>
      <c r="AL7" s="6" t="str">
        <f t="shared" si="1"/>
        <v>NO</v>
      </c>
      <c r="AM7" s="6" t="str">
        <f t="shared" si="1"/>
        <v>NO</v>
      </c>
    </row>
    <row r="8" spans="2:39" x14ac:dyDescent="0.25">
      <c r="B8" t="s">
        <v>37</v>
      </c>
      <c r="C8" t="s">
        <v>33</v>
      </c>
      <c r="D8" t="s">
        <v>52</v>
      </c>
      <c r="E8" s="6">
        <v>4.3805555555555555</v>
      </c>
      <c r="F8" s="6">
        <v>4.3805555555555555</v>
      </c>
      <c r="G8" s="6">
        <v>4.3805555555555555</v>
      </c>
      <c r="H8" s="6">
        <v>4.3805555555555555</v>
      </c>
      <c r="I8" s="6">
        <v>4.3805555555555555</v>
      </c>
      <c r="J8" s="6">
        <v>4.3805555555555555</v>
      </c>
      <c r="K8" s="6">
        <v>4.3805555555555555</v>
      </c>
      <c r="L8" s="6">
        <v>4.3805555555555555</v>
      </c>
      <c r="M8" s="6">
        <v>4.3805555555555555</v>
      </c>
      <c r="N8" s="6">
        <v>4.3805555555555555</v>
      </c>
      <c r="O8" s="6">
        <v>4.3805555555555555</v>
      </c>
      <c r="P8" s="6">
        <v>4.3805555555555555</v>
      </c>
      <c r="Q8" s="6">
        <v>4.3805555555555555</v>
      </c>
      <c r="R8" s="6" t="s">
        <v>147</v>
      </c>
      <c r="S8" s="6" t="str">
        <f t="shared" ref="S8:U8" si="2">R8</f>
        <v>NO</v>
      </c>
      <c r="T8" s="6" t="str">
        <f t="shared" si="2"/>
        <v>NO</v>
      </c>
      <c r="U8" s="6" t="str">
        <f t="shared" si="2"/>
        <v>NO</v>
      </c>
      <c r="V8" s="6" t="str">
        <f t="shared" si="0"/>
        <v>NO</v>
      </c>
      <c r="W8" s="6" t="str">
        <f t="shared" si="0"/>
        <v>NO</v>
      </c>
      <c r="X8" s="6" t="str">
        <f t="shared" si="0"/>
        <v>NO</v>
      </c>
      <c r="Y8" s="6" t="str">
        <f t="shared" si="0"/>
        <v>NO</v>
      </c>
      <c r="Z8" s="6" t="str">
        <f t="shared" si="0"/>
        <v>NO</v>
      </c>
      <c r="AA8" s="6" t="str">
        <f t="shared" si="0"/>
        <v>NO</v>
      </c>
      <c r="AB8" s="6" t="str">
        <f t="shared" si="0"/>
        <v>NO</v>
      </c>
      <c r="AC8" s="6" t="str">
        <f t="shared" si="0"/>
        <v>NO</v>
      </c>
      <c r="AD8" s="6" t="str">
        <f t="shared" si="0"/>
        <v>NO</v>
      </c>
      <c r="AE8" s="6" t="str">
        <f t="shared" si="0"/>
        <v>NO</v>
      </c>
      <c r="AF8" s="6" t="str">
        <f t="shared" si="0"/>
        <v>NO</v>
      </c>
      <c r="AG8" s="6" t="str">
        <f t="shared" si="0"/>
        <v>NO</v>
      </c>
      <c r="AH8" s="6" t="str">
        <f t="shared" si="0"/>
        <v>NO</v>
      </c>
      <c r="AI8" s="6" t="str">
        <f t="shared" si="1"/>
        <v>NO</v>
      </c>
      <c r="AJ8" s="6" t="str">
        <f t="shared" si="1"/>
        <v>NO</v>
      </c>
      <c r="AK8" s="6" t="str">
        <f t="shared" si="1"/>
        <v>NO</v>
      </c>
      <c r="AL8" s="6" t="str">
        <f t="shared" si="1"/>
        <v>NO</v>
      </c>
      <c r="AM8" s="6" t="str">
        <f t="shared" si="1"/>
        <v>NO</v>
      </c>
    </row>
    <row r="9" spans="2:39" x14ac:dyDescent="0.25">
      <c r="B9" t="s">
        <v>29</v>
      </c>
      <c r="C9" t="s">
        <v>33</v>
      </c>
      <c r="D9" t="s">
        <v>52</v>
      </c>
      <c r="E9" s="6">
        <v>5.3777777777777782</v>
      </c>
      <c r="F9" s="6">
        <v>5.3777777777777782</v>
      </c>
      <c r="G9" s="6">
        <v>5.3777777777777782</v>
      </c>
      <c r="H9" s="6">
        <v>5.3777777777777782</v>
      </c>
      <c r="I9" s="6">
        <v>5.3777777777777782</v>
      </c>
      <c r="J9" s="6">
        <v>5.3777777777777782</v>
      </c>
      <c r="K9" s="6">
        <v>5.3777777777777782</v>
      </c>
      <c r="L9" s="6">
        <v>5.3777777777777782</v>
      </c>
      <c r="M9" s="6">
        <v>5.3777777777777782</v>
      </c>
      <c r="N9" s="6">
        <v>5.3777777777777782</v>
      </c>
      <c r="O9" s="6">
        <v>5.3777777777777782</v>
      </c>
      <c r="P9" s="6">
        <v>5.3777777777777782</v>
      </c>
      <c r="Q9" s="6">
        <v>5.3777777777777782</v>
      </c>
      <c r="R9" s="6" t="s">
        <v>147</v>
      </c>
      <c r="S9" s="6" t="str">
        <f t="shared" si="0"/>
        <v>NO</v>
      </c>
      <c r="T9" s="6" t="str">
        <f t="shared" si="0"/>
        <v>NO</v>
      </c>
      <c r="U9" s="6" t="str">
        <f t="shared" si="0"/>
        <v>NO</v>
      </c>
      <c r="V9" s="6" t="str">
        <f t="shared" si="0"/>
        <v>NO</v>
      </c>
      <c r="W9" s="6" t="str">
        <f t="shared" si="0"/>
        <v>NO</v>
      </c>
      <c r="X9" s="6" t="str">
        <f t="shared" si="0"/>
        <v>NO</v>
      </c>
      <c r="Y9" s="6" t="str">
        <f t="shared" si="0"/>
        <v>NO</v>
      </c>
      <c r="Z9" s="6" t="str">
        <f t="shared" si="0"/>
        <v>NO</v>
      </c>
      <c r="AA9" s="6" t="str">
        <f t="shared" si="0"/>
        <v>NO</v>
      </c>
      <c r="AB9" s="6" t="str">
        <f t="shared" si="0"/>
        <v>NO</v>
      </c>
      <c r="AC9" s="6" t="str">
        <f t="shared" si="0"/>
        <v>NO</v>
      </c>
      <c r="AD9" s="6" t="str">
        <f t="shared" si="0"/>
        <v>NO</v>
      </c>
      <c r="AE9" s="6" t="str">
        <f t="shared" si="0"/>
        <v>NO</v>
      </c>
      <c r="AF9" s="6" t="str">
        <f t="shared" si="0"/>
        <v>NO</v>
      </c>
      <c r="AG9" s="6" t="str">
        <f t="shared" si="0"/>
        <v>NO</v>
      </c>
      <c r="AH9" s="6" t="str">
        <f t="shared" si="0"/>
        <v>NO</v>
      </c>
      <c r="AI9" s="6" t="str">
        <f t="shared" si="1"/>
        <v>NO</v>
      </c>
      <c r="AJ9" s="6" t="str">
        <f t="shared" si="1"/>
        <v>NO</v>
      </c>
      <c r="AK9" s="6" t="str">
        <f t="shared" si="1"/>
        <v>NO</v>
      </c>
      <c r="AL9" s="6" t="str">
        <f t="shared" si="1"/>
        <v>NO</v>
      </c>
      <c r="AM9" s="6" t="str">
        <f t="shared" si="1"/>
        <v>NO</v>
      </c>
    </row>
    <row r="10" spans="2:39" x14ac:dyDescent="0.25">
      <c r="B10" t="s">
        <v>30</v>
      </c>
      <c r="C10" t="s">
        <v>33</v>
      </c>
      <c r="D10" t="s">
        <v>52</v>
      </c>
      <c r="E10" s="6">
        <v>8.2638888888888893</v>
      </c>
      <c r="F10" s="6">
        <v>8.2638888888888893</v>
      </c>
      <c r="G10" s="6">
        <v>8.2638888888888893</v>
      </c>
      <c r="H10" s="6">
        <v>8.2638888888888893</v>
      </c>
      <c r="I10" s="6">
        <v>8.2638888888888893</v>
      </c>
      <c r="J10" s="6">
        <v>8.2638888888888893</v>
      </c>
      <c r="K10" s="6">
        <v>8.2638888888888893</v>
      </c>
      <c r="L10" s="6">
        <v>8.2638888888888893</v>
      </c>
      <c r="M10" s="6">
        <v>8.2638888888888893</v>
      </c>
      <c r="N10" s="6">
        <v>8.2638888888888893</v>
      </c>
      <c r="O10" s="6">
        <v>8.2638888888888893</v>
      </c>
      <c r="P10" s="6">
        <v>8.2638888888888893</v>
      </c>
      <c r="Q10" s="6">
        <v>8.2638888888888893</v>
      </c>
      <c r="R10" s="6" t="s">
        <v>147</v>
      </c>
      <c r="S10" s="6" t="str">
        <f t="shared" si="0"/>
        <v>NO</v>
      </c>
      <c r="T10" s="6" t="str">
        <f t="shared" si="0"/>
        <v>NO</v>
      </c>
      <c r="U10" s="6" t="str">
        <f t="shared" si="0"/>
        <v>NO</v>
      </c>
      <c r="V10" s="6" t="str">
        <f t="shared" si="0"/>
        <v>NO</v>
      </c>
      <c r="W10" s="6" t="str">
        <f t="shared" si="0"/>
        <v>NO</v>
      </c>
      <c r="X10" s="6" t="str">
        <f t="shared" si="0"/>
        <v>NO</v>
      </c>
      <c r="Y10" s="6" t="str">
        <f t="shared" si="0"/>
        <v>NO</v>
      </c>
      <c r="Z10" s="6" t="str">
        <f t="shared" si="0"/>
        <v>NO</v>
      </c>
      <c r="AA10" s="6" t="str">
        <f t="shared" si="0"/>
        <v>NO</v>
      </c>
      <c r="AB10" s="6" t="str">
        <f t="shared" si="0"/>
        <v>NO</v>
      </c>
      <c r="AC10" s="6" t="str">
        <f t="shared" si="0"/>
        <v>NO</v>
      </c>
      <c r="AD10" s="6" t="str">
        <f t="shared" si="0"/>
        <v>NO</v>
      </c>
      <c r="AE10" s="6" t="str">
        <f t="shared" si="0"/>
        <v>NO</v>
      </c>
      <c r="AF10" s="6" t="str">
        <f t="shared" si="0"/>
        <v>NO</v>
      </c>
      <c r="AG10" s="6" t="str">
        <f t="shared" si="0"/>
        <v>NO</v>
      </c>
      <c r="AH10" s="6" t="str">
        <f t="shared" si="0"/>
        <v>NO</v>
      </c>
      <c r="AI10" s="6" t="str">
        <f t="shared" si="1"/>
        <v>NO</v>
      </c>
      <c r="AJ10" s="6" t="str">
        <f t="shared" si="1"/>
        <v>NO</v>
      </c>
      <c r="AK10" s="6" t="str">
        <f t="shared" si="1"/>
        <v>NO</v>
      </c>
      <c r="AL10" s="6" t="str">
        <f t="shared" si="1"/>
        <v>NO</v>
      </c>
      <c r="AM10" s="6" t="str">
        <f t="shared" si="1"/>
        <v>NO</v>
      </c>
    </row>
    <row r="11" spans="2:39" x14ac:dyDescent="0.25">
      <c r="B11" t="s">
        <v>32</v>
      </c>
      <c r="C11" t="s">
        <v>33</v>
      </c>
      <c r="D11" t="s">
        <v>52</v>
      </c>
      <c r="E11" s="6">
        <v>85.111111111111114</v>
      </c>
      <c r="F11" s="6">
        <v>85.111111111111114</v>
      </c>
      <c r="G11" s="6">
        <v>85.111111111111114</v>
      </c>
      <c r="H11" s="6">
        <v>85.111111111111114</v>
      </c>
      <c r="I11" s="6">
        <v>85.111111111111114</v>
      </c>
      <c r="J11" s="6">
        <v>85.111111111111114</v>
      </c>
      <c r="K11" s="6">
        <v>85.111111111111114</v>
      </c>
      <c r="L11" s="6">
        <v>85.111111111111114</v>
      </c>
      <c r="M11" s="6">
        <v>85.111111111111114</v>
      </c>
      <c r="N11" s="6">
        <v>85.111111111111114</v>
      </c>
      <c r="O11" s="6">
        <v>85.111111111111114</v>
      </c>
      <c r="P11" s="6">
        <v>85.111111111111114</v>
      </c>
      <c r="Q11" s="6">
        <v>85.111111111111114</v>
      </c>
      <c r="R11" s="6" t="s">
        <v>147</v>
      </c>
      <c r="S11" s="6" t="str">
        <f t="shared" si="0"/>
        <v>NO</v>
      </c>
      <c r="T11" s="6" t="str">
        <f t="shared" si="0"/>
        <v>NO</v>
      </c>
      <c r="U11" s="6" t="str">
        <f t="shared" si="0"/>
        <v>NO</v>
      </c>
      <c r="V11" s="6" t="str">
        <f t="shared" si="0"/>
        <v>NO</v>
      </c>
      <c r="W11" s="6" t="str">
        <f t="shared" si="0"/>
        <v>NO</v>
      </c>
      <c r="X11" s="6" t="str">
        <f t="shared" si="0"/>
        <v>NO</v>
      </c>
      <c r="Y11" s="6" t="str">
        <f t="shared" si="0"/>
        <v>NO</v>
      </c>
      <c r="Z11" s="6" t="str">
        <f t="shared" si="0"/>
        <v>NO</v>
      </c>
      <c r="AA11" s="6" t="str">
        <f t="shared" si="0"/>
        <v>NO</v>
      </c>
      <c r="AB11" s="6" t="str">
        <f t="shared" si="0"/>
        <v>NO</v>
      </c>
      <c r="AC11" s="6" t="str">
        <f t="shared" si="0"/>
        <v>NO</v>
      </c>
      <c r="AD11" s="6" t="str">
        <f t="shared" si="0"/>
        <v>NO</v>
      </c>
      <c r="AE11" s="6" t="str">
        <f t="shared" si="0"/>
        <v>NO</v>
      </c>
      <c r="AF11" s="6" t="str">
        <f t="shared" si="0"/>
        <v>NO</v>
      </c>
      <c r="AG11" s="6" t="str">
        <f t="shared" si="0"/>
        <v>NO</v>
      </c>
      <c r="AH11" s="6" t="str">
        <f t="shared" si="0"/>
        <v>NO</v>
      </c>
      <c r="AI11" s="6" t="str">
        <f t="shared" si="1"/>
        <v>NO</v>
      </c>
      <c r="AJ11" s="6" t="str">
        <f t="shared" si="1"/>
        <v>NO</v>
      </c>
      <c r="AK11" s="6" t="str">
        <f t="shared" si="1"/>
        <v>NO</v>
      </c>
      <c r="AL11" s="6" t="str">
        <f t="shared" si="1"/>
        <v>NO</v>
      </c>
      <c r="AM11" s="6" t="str">
        <f t="shared" si="1"/>
        <v>NO</v>
      </c>
    </row>
    <row r="12" spans="2:39" x14ac:dyDescent="0.25">
      <c r="B12" t="s">
        <v>35</v>
      </c>
      <c r="C12" t="s">
        <v>33</v>
      </c>
      <c r="D12" s="1" t="s">
        <v>159</v>
      </c>
      <c r="E12" s="6">
        <v>0.4</v>
      </c>
      <c r="F12" s="6">
        <v>0.4</v>
      </c>
      <c r="G12" s="6">
        <v>0.4</v>
      </c>
      <c r="H12" s="6">
        <v>0.4</v>
      </c>
      <c r="I12" s="6">
        <v>0.4</v>
      </c>
      <c r="J12" s="6">
        <v>0.4</v>
      </c>
      <c r="K12" s="6">
        <v>0.4</v>
      </c>
      <c r="L12" s="6">
        <v>0.4</v>
      </c>
      <c r="M12" s="6">
        <v>0.4</v>
      </c>
      <c r="N12" s="6">
        <v>0.4</v>
      </c>
      <c r="O12" s="6">
        <v>0.4</v>
      </c>
      <c r="P12" s="6">
        <v>0.4</v>
      </c>
      <c r="Q12" s="6">
        <v>0.4</v>
      </c>
      <c r="R12" s="6" t="s">
        <v>147</v>
      </c>
      <c r="S12" s="6" t="str">
        <f t="shared" si="0"/>
        <v>NO</v>
      </c>
      <c r="T12" s="6" t="str">
        <f t="shared" si="0"/>
        <v>NO</v>
      </c>
      <c r="U12" s="6" t="str">
        <f t="shared" si="0"/>
        <v>NO</v>
      </c>
      <c r="V12" s="6" t="str">
        <f t="shared" si="0"/>
        <v>NO</v>
      </c>
      <c r="W12" s="6" t="str">
        <f t="shared" si="0"/>
        <v>NO</v>
      </c>
      <c r="X12" s="6" t="str">
        <f t="shared" si="0"/>
        <v>NO</v>
      </c>
      <c r="Y12" s="6" t="str">
        <f t="shared" si="0"/>
        <v>NO</v>
      </c>
      <c r="Z12" s="6" t="str">
        <f t="shared" si="0"/>
        <v>NO</v>
      </c>
      <c r="AA12" s="6" t="str">
        <f t="shared" si="0"/>
        <v>NO</v>
      </c>
      <c r="AB12" s="6" t="str">
        <f t="shared" si="0"/>
        <v>NO</v>
      </c>
      <c r="AC12" s="6" t="str">
        <f t="shared" si="0"/>
        <v>NO</v>
      </c>
      <c r="AD12" s="6" t="str">
        <f t="shared" si="0"/>
        <v>NO</v>
      </c>
      <c r="AE12" s="6" t="str">
        <f t="shared" si="0"/>
        <v>NO</v>
      </c>
      <c r="AF12" s="6" t="str">
        <f t="shared" si="0"/>
        <v>NO</v>
      </c>
      <c r="AG12" s="6" t="str">
        <f t="shared" si="0"/>
        <v>NO</v>
      </c>
      <c r="AH12" s="6" t="str">
        <f t="shared" si="0"/>
        <v>NO</v>
      </c>
      <c r="AI12" s="6" t="str">
        <f t="shared" si="1"/>
        <v>NO</v>
      </c>
      <c r="AJ12" s="6" t="str">
        <f t="shared" si="1"/>
        <v>NO</v>
      </c>
      <c r="AK12" s="6" t="str">
        <f t="shared" si="1"/>
        <v>NO</v>
      </c>
      <c r="AL12" s="6" t="str">
        <f t="shared" si="1"/>
        <v>NO</v>
      </c>
      <c r="AM12" s="6" t="str">
        <f t="shared" si="1"/>
        <v>NO</v>
      </c>
    </row>
    <row r="13" spans="2:39" x14ac:dyDescent="0.25">
      <c r="B13" t="s">
        <v>40</v>
      </c>
      <c r="C13" t="s">
        <v>33</v>
      </c>
      <c r="D13" s="1" t="s">
        <v>159</v>
      </c>
      <c r="E13" s="6">
        <v>7.0000000000000007E-2</v>
      </c>
      <c r="F13" s="6">
        <v>7.0000000000000007E-2</v>
      </c>
      <c r="G13" s="6">
        <v>7.0000000000000007E-2</v>
      </c>
      <c r="H13" s="6">
        <v>7.0000000000000007E-2</v>
      </c>
      <c r="I13" s="6">
        <v>7.0000000000000007E-2</v>
      </c>
      <c r="J13" s="6">
        <v>7.0000000000000007E-2</v>
      </c>
      <c r="K13" s="6">
        <v>7.0000000000000007E-2</v>
      </c>
      <c r="L13" s="6">
        <v>7.0000000000000007E-2</v>
      </c>
      <c r="M13" s="6">
        <v>7.0000000000000007E-2</v>
      </c>
      <c r="N13" s="6">
        <v>7.0000000000000007E-2</v>
      </c>
      <c r="O13" s="6">
        <v>7.0000000000000007E-2</v>
      </c>
      <c r="P13" s="6">
        <v>7.0000000000000007E-2</v>
      </c>
      <c r="Q13" s="6">
        <v>7.0000000000000007E-2</v>
      </c>
      <c r="R13" s="6" t="s">
        <v>147</v>
      </c>
      <c r="S13" s="6" t="str">
        <f t="shared" si="0"/>
        <v>NO</v>
      </c>
      <c r="T13" s="6" t="str">
        <f t="shared" si="0"/>
        <v>NO</v>
      </c>
      <c r="U13" s="6" t="str">
        <f t="shared" si="0"/>
        <v>NO</v>
      </c>
      <c r="V13" s="6" t="str">
        <f t="shared" si="0"/>
        <v>NO</v>
      </c>
      <c r="W13" s="6" t="str">
        <f t="shared" si="0"/>
        <v>NO</v>
      </c>
      <c r="X13" s="6" t="str">
        <f t="shared" si="0"/>
        <v>NO</v>
      </c>
      <c r="Y13" s="6" t="str">
        <f t="shared" si="0"/>
        <v>NO</v>
      </c>
      <c r="Z13" s="6" t="str">
        <f t="shared" si="0"/>
        <v>NO</v>
      </c>
      <c r="AA13" s="6" t="str">
        <f t="shared" si="0"/>
        <v>NO</v>
      </c>
      <c r="AB13" s="6" t="str">
        <f t="shared" si="0"/>
        <v>NO</v>
      </c>
      <c r="AC13" s="6" t="str">
        <f t="shared" si="0"/>
        <v>NO</v>
      </c>
      <c r="AD13" s="6" t="str">
        <f t="shared" si="0"/>
        <v>NO</v>
      </c>
      <c r="AE13" s="6" t="str">
        <f t="shared" si="0"/>
        <v>NO</v>
      </c>
      <c r="AF13" s="6" t="str">
        <f t="shared" si="0"/>
        <v>NO</v>
      </c>
      <c r="AG13" s="6" t="str">
        <f t="shared" si="0"/>
        <v>NO</v>
      </c>
      <c r="AH13" s="6" t="str">
        <f t="shared" si="0"/>
        <v>NO</v>
      </c>
      <c r="AI13" s="6" t="str">
        <f t="shared" si="1"/>
        <v>NO</v>
      </c>
      <c r="AJ13" s="6" t="str">
        <f t="shared" si="1"/>
        <v>NO</v>
      </c>
      <c r="AK13" s="6" t="str">
        <f t="shared" si="1"/>
        <v>NO</v>
      </c>
      <c r="AL13" s="6" t="str">
        <f t="shared" si="1"/>
        <v>NO</v>
      </c>
      <c r="AM13" s="6" t="str">
        <f t="shared" si="1"/>
        <v>NO</v>
      </c>
    </row>
    <row r="14" spans="2:39" x14ac:dyDescent="0.25">
      <c r="B14" t="s">
        <v>41</v>
      </c>
      <c r="C14" t="s">
        <v>33</v>
      </c>
      <c r="D14" s="1" t="s">
        <v>159</v>
      </c>
      <c r="E14" s="6">
        <v>0.1</v>
      </c>
      <c r="F14" s="6">
        <v>0.1</v>
      </c>
      <c r="G14" s="6">
        <v>0.1</v>
      </c>
      <c r="H14" s="6">
        <v>0.1</v>
      </c>
      <c r="I14" s="6">
        <v>0.1</v>
      </c>
      <c r="J14" s="6">
        <v>0.1</v>
      </c>
      <c r="K14" s="6">
        <v>0.1</v>
      </c>
      <c r="L14" s="6">
        <v>0.1</v>
      </c>
      <c r="M14" s="6">
        <v>0.1</v>
      </c>
      <c r="N14" s="6">
        <v>0.1</v>
      </c>
      <c r="O14" s="6">
        <v>0.1</v>
      </c>
      <c r="P14" s="6">
        <v>0.1</v>
      </c>
      <c r="Q14" s="6">
        <v>0.1</v>
      </c>
      <c r="R14" s="6" t="s">
        <v>147</v>
      </c>
      <c r="S14" s="6" t="str">
        <f t="shared" si="0"/>
        <v>NO</v>
      </c>
      <c r="T14" s="6" t="str">
        <f t="shared" si="0"/>
        <v>NO</v>
      </c>
      <c r="U14" s="6" t="str">
        <f t="shared" si="0"/>
        <v>NO</v>
      </c>
      <c r="V14" s="6" t="str">
        <f t="shared" si="0"/>
        <v>NO</v>
      </c>
      <c r="W14" s="6" t="str">
        <f t="shared" si="0"/>
        <v>NO</v>
      </c>
      <c r="X14" s="6" t="str">
        <f t="shared" si="0"/>
        <v>NO</v>
      </c>
      <c r="Y14" s="6" t="str">
        <f t="shared" si="0"/>
        <v>NO</v>
      </c>
      <c r="Z14" s="6" t="str">
        <f t="shared" si="0"/>
        <v>NO</v>
      </c>
      <c r="AA14" s="6" t="str">
        <f t="shared" si="0"/>
        <v>NO</v>
      </c>
      <c r="AB14" s="6" t="str">
        <f t="shared" si="0"/>
        <v>NO</v>
      </c>
      <c r="AC14" s="6" t="str">
        <f t="shared" si="0"/>
        <v>NO</v>
      </c>
      <c r="AD14" s="6" t="str">
        <f t="shared" si="0"/>
        <v>NO</v>
      </c>
      <c r="AE14" s="6" t="str">
        <f t="shared" si="0"/>
        <v>NO</v>
      </c>
      <c r="AF14" s="6" t="str">
        <f t="shared" si="0"/>
        <v>NO</v>
      </c>
      <c r="AG14" s="6" t="str">
        <f t="shared" si="0"/>
        <v>NO</v>
      </c>
      <c r="AH14" s="6" t="str">
        <f t="shared" si="0"/>
        <v>NO</v>
      </c>
      <c r="AI14" s="6" t="str">
        <f t="shared" si="1"/>
        <v>NO</v>
      </c>
      <c r="AJ14" s="6" t="str">
        <f t="shared" si="1"/>
        <v>NO</v>
      </c>
      <c r="AK14" s="6" t="str">
        <f t="shared" si="1"/>
        <v>NO</v>
      </c>
      <c r="AL14" s="6" t="str">
        <f t="shared" si="1"/>
        <v>NO</v>
      </c>
      <c r="AM14" s="6" t="str">
        <f t="shared" si="1"/>
        <v>NO</v>
      </c>
    </row>
    <row r="15" spans="2:39" x14ac:dyDescent="0.25">
      <c r="B15" t="s">
        <v>38</v>
      </c>
      <c r="C15" t="s">
        <v>33</v>
      </c>
      <c r="D15" s="1" t="s">
        <v>159</v>
      </c>
      <c r="E15" s="6">
        <v>0.02</v>
      </c>
      <c r="F15" s="6">
        <v>0.02</v>
      </c>
      <c r="G15" s="6">
        <v>0.02</v>
      </c>
      <c r="H15" s="6">
        <v>0.02</v>
      </c>
      <c r="I15" s="6">
        <v>0.02</v>
      </c>
      <c r="J15" s="6">
        <v>0.02</v>
      </c>
      <c r="K15" s="6">
        <v>0.02</v>
      </c>
      <c r="L15" s="6">
        <v>0.02</v>
      </c>
      <c r="M15" s="6">
        <v>0.02</v>
      </c>
      <c r="N15" s="6">
        <v>0.02</v>
      </c>
      <c r="O15" s="6">
        <v>0.02</v>
      </c>
      <c r="P15" s="6">
        <v>0.02</v>
      </c>
      <c r="Q15" s="6">
        <v>0.02</v>
      </c>
      <c r="R15" s="6" t="s">
        <v>147</v>
      </c>
      <c r="S15" s="6" t="str">
        <f t="shared" si="0"/>
        <v>NO</v>
      </c>
      <c r="T15" s="6" t="str">
        <f t="shared" si="0"/>
        <v>NO</v>
      </c>
      <c r="U15" s="6" t="str">
        <f t="shared" si="0"/>
        <v>NO</v>
      </c>
      <c r="V15" s="6" t="str">
        <f t="shared" si="0"/>
        <v>NO</v>
      </c>
      <c r="W15" s="6" t="str">
        <f t="shared" si="0"/>
        <v>NO</v>
      </c>
      <c r="X15" s="6" t="str">
        <f t="shared" si="0"/>
        <v>NO</v>
      </c>
      <c r="Y15" s="6" t="str">
        <f t="shared" si="0"/>
        <v>NO</v>
      </c>
      <c r="Z15" s="6" t="str">
        <f t="shared" si="0"/>
        <v>NO</v>
      </c>
      <c r="AA15" s="6" t="str">
        <f t="shared" si="0"/>
        <v>NO</v>
      </c>
      <c r="AB15" s="6" t="str">
        <f t="shared" si="0"/>
        <v>NO</v>
      </c>
      <c r="AC15" s="6" t="str">
        <f t="shared" si="0"/>
        <v>NO</v>
      </c>
      <c r="AD15" s="6" t="str">
        <f t="shared" si="0"/>
        <v>NO</v>
      </c>
      <c r="AE15" s="6" t="str">
        <f t="shared" si="0"/>
        <v>NO</v>
      </c>
      <c r="AF15" s="6" t="str">
        <f t="shared" si="0"/>
        <v>NO</v>
      </c>
      <c r="AG15" s="6" t="str">
        <f t="shared" si="0"/>
        <v>NO</v>
      </c>
      <c r="AH15" s="6" t="str">
        <f t="shared" si="0"/>
        <v>NO</v>
      </c>
      <c r="AI15" s="6" t="str">
        <f t="shared" si="1"/>
        <v>NO</v>
      </c>
      <c r="AJ15" s="6" t="str">
        <f t="shared" si="1"/>
        <v>NO</v>
      </c>
      <c r="AK15" s="6" t="str">
        <f t="shared" si="1"/>
        <v>NO</v>
      </c>
      <c r="AL15" s="6" t="str">
        <f t="shared" si="1"/>
        <v>NO</v>
      </c>
      <c r="AM15" s="6" t="str">
        <f t="shared" si="1"/>
        <v>NO</v>
      </c>
    </row>
    <row r="16" spans="2:39" x14ac:dyDescent="0.25">
      <c r="B16" t="s">
        <v>10</v>
      </c>
      <c r="C16" t="s">
        <v>56</v>
      </c>
      <c r="D16" s="1" t="s">
        <v>159</v>
      </c>
      <c r="E16" s="7">
        <v>3.0000000000000001E-3</v>
      </c>
      <c r="F16" s="7">
        <v>3.0000000000000001E-3</v>
      </c>
      <c r="G16" s="7">
        <v>3.0000000000000001E-3</v>
      </c>
      <c r="H16" s="7">
        <v>3.0000000000000001E-3</v>
      </c>
      <c r="I16" s="7">
        <v>3.0000000000000001E-3</v>
      </c>
      <c r="J16" s="7">
        <v>3.0000000000000001E-3</v>
      </c>
      <c r="K16" s="7">
        <v>3.0000000000000001E-3</v>
      </c>
      <c r="L16" s="7">
        <v>3.0000000000000001E-3</v>
      </c>
      <c r="M16" s="7">
        <v>3.0000000000000001E-3</v>
      </c>
      <c r="N16" s="7">
        <v>3.0000000000000001E-3</v>
      </c>
      <c r="O16" s="7">
        <v>3.0000000000000001E-3</v>
      </c>
      <c r="P16" s="7">
        <v>3.0000000000000001E-3</v>
      </c>
      <c r="Q16" s="7">
        <v>3.0000000000000001E-3</v>
      </c>
      <c r="R16" s="6" t="s">
        <v>147</v>
      </c>
      <c r="S16" s="7" t="str">
        <f t="shared" si="0"/>
        <v>NO</v>
      </c>
      <c r="T16" s="7" t="str">
        <f t="shared" si="0"/>
        <v>NO</v>
      </c>
      <c r="U16" s="7" t="str">
        <f t="shared" si="0"/>
        <v>NO</v>
      </c>
      <c r="V16" s="7" t="str">
        <f t="shared" si="0"/>
        <v>NO</v>
      </c>
      <c r="W16" s="7" t="str">
        <f t="shared" si="0"/>
        <v>NO</v>
      </c>
      <c r="X16" s="7" t="str">
        <f t="shared" si="0"/>
        <v>NO</v>
      </c>
      <c r="Y16" s="7" t="str">
        <f t="shared" si="0"/>
        <v>NO</v>
      </c>
      <c r="Z16" s="7" t="str">
        <f t="shared" si="0"/>
        <v>NO</v>
      </c>
      <c r="AA16" s="7" t="str">
        <f t="shared" si="0"/>
        <v>NO</v>
      </c>
      <c r="AB16" s="7" t="str">
        <f t="shared" si="0"/>
        <v>NO</v>
      </c>
      <c r="AC16" s="7" t="str">
        <f t="shared" si="0"/>
        <v>NO</v>
      </c>
      <c r="AD16" s="7" t="str">
        <f t="shared" si="0"/>
        <v>NO</v>
      </c>
      <c r="AE16" s="7" t="str">
        <f t="shared" si="0"/>
        <v>NO</v>
      </c>
      <c r="AF16" s="7" t="str">
        <f t="shared" si="0"/>
        <v>NO</v>
      </c>
      <c r="AG16" s="7" t="str">
        <f t="shared" si="0"/>
        <v>NO</v>
      </c>
      <c r="AH16" s="7" t="str">
        <f t="shared" ref="AH16" si="3">AG16</f>
        <v>NO</v>
      </c>
      <c r="AI16" s="7" t="str">
        <f t="shared" si="1"/>
        <v>NO</v>
      </c>
      <c r="AJ16" s="7" t="str">
        <f t="shared" si="1"/>
        <v>NO</v>
      </c>
      <c r="AK16" s="7" t="str">
        <f t="shared" si="1"/>
        <v>NO</v>
      </c>
      <c r="AL16" s="7" t="str">
        <f t="shared" si="1"/>
        <v>NO</v>
      </c>
      <c r="AM16" s="7" t="str">
        <f t="shared" si="1"/>
        <v>NO</v>
      </c>
    </row>
    <row r="17" spans="2:39" x14ac:dyDescent="0.25"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</row>
    <row r="18" spans="2:39" x14ac:dyDescent="0.25">
      <c r="B18" s="2" t="s">
        <v>57</v>
      </c>
      <c r="C18" s="2"/>
      <c r="D18" s="2"/>
      <c r="E18" s="5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</row>
    <row r="19" spans="2:39" x14ac:dyDescent="0.25">
      <c r="B19" s="2" t="s">
        <v>7</v>
      </c>
      <c r="C19" s="2" t="s">
        <v>8</v>
      </c>
      <c r="D19" s="2" t="s">
        <v>9</v>
      </c>
      <c r="E19" s="5">
        <v>1990</v>
      </c>
      <c r="F19" s="5">
        <v>1991</v>
      </c>
      <c r="G19" s="5">
        <v>1992</v>
      </c>
      <c r="H19" s="5">
        <v>1993</v>
      </c>
      <c r="I19" s="5">
        <v>1994</v>
      </c>
      <c r="J19" s="5">
        <v>1995</v>
      </c>
      <c r="K19" s="5">
        <v>1996</v>
      </c>
      <c r="L19" s="5">
        <v>1997</v>
      </c>
      <c r="M19" s="5">
        <v>1998</v>
      </c>
      <c r="N19" s="5">
        <v>1999</v>
      </c>
      <c r="O19" s="5">
        <v>2000</v>
      </c>
      <c r="P19" s="5">
        <v>2001</v>
      </c>
      <c r="Q19" s="5">
        <v>2002</v>
      </c>
      <c r="R19" s="5">
        <v>2003</v>
      </c>
      <c r="S19" s="5">
        <v>2004</v>
      </c>
      <c r="T19" s="5">
        <v>2005</v>
      </c>
      <c r="U19" s="5">
        <v>2006</v>
      </c>
      <c r="V19" s="5">
        <v>2007</v>
      </c>
      <c r="W19" s="5">
        <v>2008</v>
      </c>
      <c r="X19" s="5">
        <v>2009</v>
      </c>
      <c r="Y19" s="5">
        <v>2010</v>
      </c>
      <c r="Z19" s="5">
        <v>2011</v>
      </c>
      <c r="AA19" s="5">
        <v>2012</v>
      </c>
      <c r="AB19" s="5">
        <v>2013</v>
      </c>
      <c r="AC19" s="5">
        <v>2014</v>
      </c>
      <c r="AD19" s="5">
        <v>2015</v>
      </c>
      <c r="AE19" s="5">
        <v>2016</v>
      </c>
      <c r="AF19" s="5">
        <v>2017</v>
      </c>
      <c r="AG19" s="5">
        <v>2018</v>
      </c>
      <c r="AH19" s="5">
        <v>2019</v>
      </c>
      <c r="AI19" s="5">
        <v>2020</v>
      </c>
      <c r="AJ19" s="5">
        <v>2021</v>
      </c>
      <c r="AK19" s="5">
        <v>2022</v>
      </c>
      <c r="AL19" s="5">
        <v>2023</v>
      </c>
      <c r="AM19" s="5">
        <v>2024</v>
      </c>
    </row>
    <row r="20" spans="2:39" x14ac:dyDescent="0.25">
      <c r="B20" t="s">
        <v>58</v>
      </c>
      <c r="C20" t="s">
        <v>59</v>
      </c>
      <c r="D20" t="s">
        <v>60</v>
      </c>
      <c r="E20" s="11">
        <v>5</v>
      </c>
      <c r="F20" s="11">
        <v>5</v>
      </c>
      <c r="G20" s="11">
        <v>5</v>
      </c>
      <c r="H20" s="11">
        <v>5</v>
      </c>
      <c r="I20" s="11">
        <v>5</v>
      </c>
      <c r="J20" s="11">
        <v>5</v>
      </c>
      <c r="K20" s="11">
        <v>5</v>
      </c>
      <c r="L20" s="8" t="s">
        <v>147</v>
      </c>
      <c r="M20" s="8" t="str">
        <f>L20</f>
        <v>NO</v>
      </c>
      <c r="N20" s="8" t="str">
        <f t="shared" ref="N20:AM20" si="4">M20</f>
        <v>NO</v>
      </c>
      <c r="O20" s="8" t="str">
        <f t="shared" si="4"/>
        <v>NO</v>
      </c>
      <c r="P20" s="8" t="str">
        <f t="shared" si="4"/>
        <v>NO</v>
      </c>
      <c r="Q20" s="8" t="str">
        <f>P20</f>
        <v>NO</v>
      </c>
      <c r="R20" s="8" t="str">
        <f t="shared" si="4"/>
        <v>NO</v>
      </c>
      <c r="S20" s="8" t="str">
        <f t="shared" si="4"/>
        <v>NO</v>
      </c>
      <c r="T20" s="8" t="str">
        <f t="shared" si="4"/>
        <v>NO</v>
      </c>
      <c r="U20" s="8" t="str">
        <f t="shared" si="4"/>
        <v>NO</v>
      </c>
      <c r="V20" s="8" t="str">
        <f t="shared" si="4"/>
        <v>NO</v>
      </c>
      <c r="W20" s="8" t="str">
        <f t="shared" si="4"/>
        <v>NO</v>
      </c>
      <c r="X20" s="8" t="str">
        <f t="shared" si="4"/>
        <v>NO</v>
      </c>
      <c r="Y20" s="8" t="str">
        <f t="shared" si="4"/>
        <v>NO</v>
      </c>
      <c r="Z20" s="8" t="str">
        <f t="shared" si="4"/>
        <v>NO</v>
      </c>
      <c r="AA20" s="8" t="str">
        <f t="shared" si="4"/>
        <v>NO</v>
      </c>
      <c r="AB20" s="8" t="str">
        <f t="shared" si="4"/>
        <v>NO</v>
      </c>
      <c r="AC20" s="8" t="str">
        <f t="shared" si="4"/>
        <v>NO</v>
      </c>
      <c r="AD20" s="8" t="str">
        <f t="shared" si="4"/>
        <v>NO</v>
      </c>
      <c r="AE20" s="8" t="str">
        <f t="shared" si="4"/>
        <v>NO</v>
      </c>
      <c r="AF20" s="8" t="str">
        <f t="shared" si="4"/>
        <v>NO</v>
      </c>
      <c r="AG20" s="8" t="str">
        <f t="shared" si="4"/>
        <v>NO</v>
      </c>
      <c r="AH20" s="8" t="str">
        <f t="shared" si="4"/>
        <v>NO</v>
      </c>
      <c r="AI20" s="8" t="str">
        <f t="shared" si="4"/>
        <v>NO</v>
      </c>
      <c r="AJ20" s="8" t="str">
        <f t="shared" si="4"/>
        <v>NO</v>
      </c>
      <c r="AK20" s="8" t="str">
        <f t="shared" si="4"/>
        <v>NO</v>
      </c>
      <c r="AL20" s="8" t="str">
        <f t="shared" si="4"/>
        <v>NO</v>
      </c>
      <c r="AM20" s="8" t="str">
        <f t="shared" si="4"/>
        <v>NO</v>
      </c>
    </row>
    <row r="21" spans="2:39" x14ac:dyDescent="0.25"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</row>
    <row r="22" spans="2:39" x14ac:dyDescent="0.25">
      <c r="B22" s="2" t="s">
        <v>61</v>
      </c>
      <c r="C22" s="2"/>
      <c r="D22" s="2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</row>
    <row r="23" spans="2:39" x14ac:dyDescent="0.25">
      <c r="B23" s="2" t="s">
        <v>7</v>
      </c>
      <c r="C23" s="2" t="s">
        <v>8</v>
      </c>
      <c r="D23" s="2" t="s">
        <v>9</v>
      </c>
      <c r="E23" s="5">
        <v>1990</v>
      </c>
      <c r="F23" s="5">
        <v>1991</v>
      </c>
      <c r="G23" s="5">
        <v>1992</v>
      </c>
      <c r="H23" s="5">
        <v>1993</v>
      </c>
      <c r="I23" s="5">
        <v>1994</v>
      </c>
      <c r="J23" s="5">
        <v>1995</v>
      </c>
      <c r="K23" s="5">
        <v>1996</v>
      </c>
      <c r="L23" s="5">
        <v>1997</v>
      </c>
      <c r="M23" s="5">
        <v>1998</v>
      </c>
      <c r="N23" s="5">
        <v>1999</v>
      </c>
      <c r="O23" s="5">
        <v>2000</v>
      </c>
      <c r="P23" s="5">
        <v>2001</v>
      </c>
      <c r="Q23" s="5">
        <v>2002</v>
      </c>
      <c r="R23" s="5">
        <v>2003</v>
      </c>
      <c r="S23" s="5">
        <v>2004</v>
      </c>
      <c r="T23" s="5">
        <v>2005</v>
      </c>
      <c r="U23" s="5">
        <v>2006</v>
      </c>
      <c r="V23" s="5">
        <v>2007</v>
      </c>
      <c r="W23" s="5">
        <v>2008</v>
      </c>
      <c r="X23" s="5">
        <v>2009</v>
      </c>
      <c r="Y23" s="5">
        <v>2010</v>
      </c>
      <c r="Z23" s="5">
        <v>2011</v>
      </c>
      <c r="AA23" s="5">
        <v>2012</v>
      </c>
      <c r="AB23" s="5">
        <v>2013</v>
      </c>
      <c r="AC23" s="5">
        <v>2014</v>
      </c>
      <c r="AD23" s="5">
        <v>2015</v>
      </c>
      <c r="AE23" s="5">
        <v>2016</v>
      </c>
      <c r="AF23" s="5">
        <v>2017</v>
      </c>
      <c r="AG23" s="5">
        <v>2018</v>
      </c>
      <c r="AH23" s="5">
        <v>2019</v>
      </c>
      <c r="AI23" s="5">
        <v>2020</v>
      </c>
      <c r="AJ23" s="5">
        <v>2021</v>
      </c>
      <c r="AK23" s="5">
        <v>2022</v>
      </c>
      <c r="AL23" s="5">
        <v>2023</v>
      </c>
      <c r="AM23" s="5">
        <v>2024</v>
      </c>
    </row>
    <row r="24" spans="2:39" x14ac:dyDescent="0.25">
      <c r="B24" t="s">
        <v>32</v>
      </c>
      <c r="C24" t="s">
        <v>33</v>
      </c>
      <c r="D24" t="s">
        <v>62</v>
      </c>
      <c r="E24" s="7">
        <v>2.7252920986601437</v>
      </c>
      <c r="F24" s="7">
        <v>2.7252920986601437</v>
      </c>
      <c r="G24" s="7">
        <v>2.7252920986601437</v>
      </c>
      <c r="H24" s="7">
        <v>2.7252920986601437</v>
      </c>
      <c r="I24" s="7">
        <v>2.7252920986601437</v>
      </c>
      <c r="J24" s="7">
        <v>2.7252920986601437</v>
      </c>
      <c r="K24" s="7">
        <v>2.7252920986601437</v>
      </c>
      <c r="L24" s="7">
        <v>2.7252920986601437</v>
      </c>
      <c r="M24" s="7">
        <v>2.7252920986601437</v>
      </c>
      <c r="N24" s="7">
        <v>2.7252920986601437</v>
      </c>
      <c r="O24" s="7">
        <v>2.7252920986601437</v>
      </c>
      <c r="P24" s="7">
        <v>2.7252920986601437</v>
      </c>
      <c r="Q24" s="7">
        <v>2.7252920986601437</v>
      </c>
      <c r="R24" s="7">
        <v>2.7252920986601437</v>
      </c>
      <c r="S24" s="7">
        <v>2.7252920986601437</v>
      </c>
      <c r="T24" s="7">
        <v>2.7252920986601437</v>
      </c>
      <c r="U24" s="7">
        <v>2.7252920986601437</v>
      </c>
      <c r="V24" s="8" t="s">
        <v>147</v>
      </c>
      <c r="W24" s="8" t="str">
        <f t="shared" ref="W24:AM24" si="5">V24</f>
        <v>NO</v>
      </c>
      <c r="X24" s="8" t="str">
        <f t="shared" si="5"/>
        <v>NO</v>
      </c>
      <c r="Y24" s="8" t="str">
        <f t="shared" si="5"/>
        <v>NO</v>
      </c>
      <c r="Z24" s="8" t="str">
        <f t="shared" si="5"/>
        <v>NO</v>
      </c>
      <c r="AA24" s="8" t="str">
        <f t="shared" si="5"/>
        <v>NO</v>
      </c>
      <c r="AB24" s="8" t="str">
        <f t="shared" si="5"/>
        <v>NO</v>
      </c>
      <c r="AC24" s="8" t="str">
        <f t="shared" si="5"/>
        <v>NO</v>
      </c>
      <c r="AD24" s="8" t="str">
        <f t="shared" si="5"/>
        <v>NO</v>
      </c>
      <c r="AE24" s="8" t="str">
        <f t="shared" si="5"/>
        <v>NO</v>
      </c>
      <c r="AF24" s="8" t="str">
        <f t="shared" si="5"/>
        <v>NO</v>
      </c>
      <c r="AG24" s="8" t="str">
        <f t="shared" si="5"/>
        <v>NO</v>
      </c>
      <c r="AH24" s="8" t="str">
        <f t="shared" si="5"/>
        <v>NO</v>
      </c>
      <c r="AI24" s="8" t="str">
        <f t="shared" si="5"/>
        <v>NO</v>
      </c>
      <c r="AJ24" s="8" t="str">
        <f t="shared" si="5"/>
        <v>NO</v>
      </c>
      <c r="AK24" s="8" t="str">
        <f t="shared" si="5"/>
        <v>NO</v>
      </c>
      <c r="AL24" s="8" t="str">
        <f t="shared" si="5"/>
        <v>NO</v>
      </c>
      <c r="AM24" s="8" t="str">
        <f t="shared" si="5"/>
        <v>NO</v>
      </c>
    </row>
    <row r="25" spans="2:39" x14ac:dyDescent="0.25">
      <c r="B25" s="1"/>
      <c r="C25" s="1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</row>
    <row r="27" spans="2:39" ht="11.25" customHeight="1" x14ac:dyDescent="0.25"/>
    <row r="28" spans="2:39" ht="11.25" customHeight="1" x14ac:dyDescent="0.25"/>
    <row r="29" spans="2:39" ht="11.25" customHeight="1" x14ac:dyDescent="0.25"/>
    <row r="30" spans="2:39" ht="11.25" customHeight="1" x14ac:dyDescent="0.25"/>
    <row r="31" spans="2:39" ht="11.25" customHeight="1" x14ac:dyDescent="0.25"/>
    <row r="32" spans="2:39" ht="11.25" customHeight="1" x14ac:dyDescent="0.25"/>
    <row r="33" ht="11.25" customHeight="1" x14ac:dyDescent="0.25"/>
    <row r="34" ht="11.25" customHeight="1" x14ac:dyDescent="0.25"/>
    <row r="35" ht="11.25" customHeight="1" x14ac:dyDescent="0.25"/>
    <row r="36" ht="11.25" customHeight="1" x14ac:dyDescent="0.25"/>
    <row r="37" ht="11.25" customHeight="1" x14ac:dyDescent="0.25"/>
    <row r="38" ht="11.25" customHeight="1" x14ac:dyDescent="0.25"/>
    <row r="39" ht="11.25" customHeight="1" x14ac:dyDescent="0.25"/>
    <row r="40" ht="11.25" customHeight="1" x14ac:dyDescent="0.25"/>
    <row r="41" ht="11.25" customHeight="1" x14ac:dyDescent="0.25"/>
    <row r="42" ht="11.25" customHeight="1" x14ac:dyDescent="0.25"/>
    <row r="43" ht="11.25" customHeight="1" x14ac:dyDescent="0.25"/>
    <row r="44" ht="11.25" customHeight="1" x14ac:dyDescent="0.25"/>
    <row r="70" ht="11.25" customHeight="1" x14ac:dyDescent="0.25"/>
    <row r="71" ht="11.25" customHeight="1" x14ac:dyDescent="0.25"/>
    <row r="72" ht="11.25" customHeight="1" x14ac:dyDescent="0.25"/>
    <row r="73" ht="11.25" customHeight="1" x14ac:dyDescent="0.25"/>
    <row r="74" ht="11.25" customHeight="1" x14ac:dyDescent="0.25"/>
  </sheetData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AM120"/>
  <sheetViews>
    <sheetView topLeftCell="K97" zoomScale="75" zoomScaleNormal="75" workbookViewId="0">
      <selection activeCell="B28" sqref="B28"/>
    </sheetView>
  </sheetViews>
  <sheetFormatPr defaultColWidth="13.140625" defaultRowHeight="15" x14ac:dyDescent="0.25"/>
  <cols>
    <col min="1" max="1" width="0" style="3" hidden="1" customWidth="1"/>
    <col min="2" max="2" width="69.85546875" style="3" customWidth="1"/>
    <col min="3" max="3" width="14.28515625" style="3" bestFit="1" customWidth="1"/>
    <col min="4" max="4" width="39.5703125" style="3" bestFit="1" customWidth="1"/>
    <col min="5" max="5" width="11.42578125" style="8" customWidth="1"/>
    <col min="6" max="36" width="11.28515625" style="8" bestFit="1" customWidth="1"/>
    <col min="37" max="37" width="11.28515625" style="3" bestFit="1" customWidth="1"/>
    <col min="38" max="16384" width="13.140625" style="3"/>
  </cols>
  <sheetData>
    <row r="1" spans="2:39" x14ac:dyDescent="0.25">
      <c r="B1" s="4" t="s">
        <v>157</v>
      </c>
    </row>
    <row r="2" spans="2:39" x14ac:dyDescent="0.25">
      <c r="B2" s="4" t="s">
        <v>200</v>
      </c>
      <c r="C2" s="4" t="s">
        <v>1</v>
      </c>
      <c r="D2" s="4" t="s">
        <v>2</v>
      </c>
    </row>
    <row r="3" spans="2:39" x14ac:dyDescent="0.25">
      <c r="B3" s="4" t="s">
        <v>3</v>
      </c>
      <c r="C3" s="4" t="s">
        <v>68</v>
      </c>
      <c r="D3" s="4" t="s">
        <v>69</v>
      </c>
      <c r="G3" s="12"/>
    </row>
    <row r="6" spans="2:39" x14ac:dyDescent="0.25">
      <c r="B6" s="4" t="s">
        <v>70</v>
      </c>
    </row>
    <row r="7" spans="2:39" x14ac:dyDescent="0.25">
      <c r="B7" s="4" t="s">
        <v>175</v>
      </c>
      <c r="C7" s="4" t="s">
        <v>8</v>
      </c>
      <c r="D7" s="4" t="s">
        <v>9</v>
      </c>
      <c r="E7" s="5">
        <v>1990</v>
      </c>
      <c r="F7" s="5">
        <v>1991</v>
      </c>
      <c r="G7" s="5">
        <v>1992</v>
      </c>
      <c r="H7" s="5">
        <v>1993</v>
      </c>
      <c r="I7" s="5">
        <v>1994</v>
      </c>
      <c r="J7" s="5">
        <v>1995</v>
      </c>
      <c r="K7" s="5">
        <v>1996</v>
      </c>
      <c r="L7" s="5">
        <v>1997</v>
      </c>
      <c r="M7" s="5">
        <v>1998</v>
      </c>
      <c r="N7" s="5">
        <v>1999</v>
      </c>
      <c r="O7" s="5">
        <v>2000</v>
      </c>
      <c r="P7" s="5">
        <v>2001</v>
      </c>
      <c r="Q7" s="5">
        <v>2002</v>
      </c>
      <c r="R7" s="5">
        <v>2003</v>
      </c>
      <c r="S7" s="5">
        <v>2004</v>
      </c>
      <c r="T7" s="5">
        <v>2005</v>
      </c>
      <c r="U7" s="5">
        <v>2006</v>
      </c>
      <c r="V7" s="5">
        <v>2007</v>
      </c>
      <c r="W7" s="5">
        <v>2008</v>
      </c>
      <c r="X7" s="5">
        <v>2009</v>
      </c>
      <c r="Y7" s="5">
        <v>2010</v>
      </c>
      <c r="Z7" s="5">
        <v>2011</v>
      </c>
      <c r="AA7" s="5">
        <v>2012</v>
      </c>
      <c r="AB7" s="5">
        <v>2013</v>
      </c>
      <c r="AC7" s="5">
        <v>2014</v>
      </c>
      <c r="AD7" s="5">
        <v>2015</v>
      </c>
      <c r="AE7" s="5">
        <v>2016</v>
      </c>
      <c r="AF7" s="5">
        <v>2017</v>
      </c>
      <c r="AG7" s="5">
        <v>2018</v>
      </c>
      <c r="AH7" s="5">
        <v>2019</v>
      </c>
      <c r="AI7" s="5">
        <v>2020</v>
      </c>
      <c r="AJ7" s="5">
        <v>2021</v>
      </c>
      <c r="AK7" s="5">
        <v>2022</v>
      </c>
      <c r="AL7" s="5">
        <v>2023</v>
      </c>
      <c r="AM7" s="5">
        <v>2024</v>
      </c>
    </row>
    <row r="8" spans="2:39" x14ac:dyDescent="0.25">
      <c r="B8" s="3" t="s">
        <v>173</v>
      </c>
      <c r="C8" s="4" t="s">
        <v>174</v>
      </c>
      <c r="D8" s="3" t="s">
        <v>176</v>
      </c>
      <c r="E8" s="10">
        <v>3505800</v>
      </c>
      <c r="F8" s="10">
        <v>3525700</v>
      </c>
      <c r="G8" s="10">
        <v>3554500</v>
      </c>
      <c r="H8" s="10">
        <v>3574100</v>
      </c>
      <c r="I8" s="10">
        <v>3585900</v>
      </c>
      <c r="J8" s="10">
        <v>3601300</v>
      </c>
      <c r="K8" s="10">
        <v>3626100</v>
      </c>
      <c r="L8" s="10">
        <v>3664300</v>
      </c>
      <c r="M8" s="10">
        <v>3703100</v>
      </c>
      <c r="N8" s="10">
        <v>3741600</v>
      </c>
      <c r="O8" s="10">
        <v>3789500</v>
      </c>
      <c r="P8" s="10">
        <v>3847200</v>
      </c>
      <c r="Q8" s="10">
        <v>3917200</v>
      </c>
      <c r="R8" s="10">
        <v>3979900</v>
      </c>
      <c r="S8" s="10">
        <v>4045200</v>
      </c>
      <c r="T8" s="10">
        <v>4133800</v>
      </c>
      <c r="U8" s="10">
        <v>4232900</v>
      </c>
      <c r="V8" s="10">
        <v>4375800</v>
      </c>
      <c r="W8" s="10">
        <v>4485100</v>
      </c>
      <c r="X8" s="10">
        <v>4533400</v>
      </c>
      <c r="Y8" s="10">
        <v>4554800</v>
      </c>
      <c r="Z8" s="10">
        <v>4574900</v>
      </c>
      <c r="AA8" s="10">
        <v>4593700</v>
      </c>
      <c r="AB8" s="10">
        <v>4614700</v>
      </c>
      <c r="AC8" s="10">
        <v>4645400</v>
      </c>
      <c r="AD8" s="10">
        <v>4687800</v>
      </c>
      <c r="AE8" s="10">
        <v>4739600</v>
      </c>
      <c r="AF8" s="10">
        <v>4810900</v>
      </c>
      <c r="AG8" s="10">
        <v>4884900</v>
      </c>
      <c r="AH8" s="10">
        <v>4958500</v>
      </c>
      <c r="AI8" s="10">
        <v>5029900</v>
      </c>
      <c r="AJ8" s="10">
        <v>5074700</v>
      </c>
      <c r="AK8" s="10">
        <v>5184000</v>
      </c>
      <c r="AL8" s="10">
        <v>5281600</v>
      </c>
      <c r="AM8" s="10">
        <v>5380300</v>
      </c>
    </row>
    <row r="9" spans="2:39" x14ac:dyDescent="0.25">
      <c r="B9" s="4" t="s">
        <v>71</v>
      </c>
      <c r="C9" s="4" t="s">
        <v>8</v>
      </c>
      <c r="D9" s="4" t="s">
        <v>9</v>
      </c>
      <c r="E9" s="5">
        <v>1990</v>
      </c>
      <c r="F9" s="5">
        <v>1991</v>
      </c>
      <c r="G9" s="5">
        <v>1992</v>
      </c>
      <c r="H9" s="5">
        <v>1993</v>
      </c>
      <c r="I9" s="5">
        <v>1994</v>
      </c>
      <c r="J9" s="5">
        <v>1995</v>
      </c>
      <c r="K9" s="5">
        <v>1996</v>
      </c>
      <c r="L9" s="5">
        <v>1997</v>
      </c>
      <c r="M9" s="5">
        <v>1998</v>
      </c>
      <c r="N9" s="5">
        <v>1999</v>
      </c>
      <c r="O9" s="5">
        <v>2000</v>
      </c>
      <c r="P9" s="5">
        <v>2001</v>
      </c>
      <c r="Q9" s="5">
        <v>2002</v>
      </c>
      <c r="R9" s="5">
        <v>2003</v>
      </c>
      <c r="S9" s="5">
        <v>2004</v>
      </c>
      <c r="T9" s="5">
        <v>2005</v>
      </c>
      <c r="U9" s="5">
        <v>2006</v>
      </c>
      <c r="V9" s="5">
        <v>2007</v>
      </c>
      <c r="W9" s="5">
        <v>2008</v>
      </c>
      <c r="X9" s="5">
        <v>2009</v>
      </c>
      <c r="Y9" s="5">
        <v>2010</v>
      </c>
      <c r="Z9" s="5">
        <v>2011</v>
      </c>
      <c r="AA9" s="5">
        <v>2012</v>
      </c>
      <c r="AB9" s="5">
        <v>2013</v>
      </c>
      <c r="AC9" s="5">
        <v>2014</v>
      </c>
      <c r="AD9" s="5">
        <v>2015</v>
      </c>
      <c r="AE9" s="5">
        <v>2016</v>
      </c>
      <c r="AF9" s="5">
        <v>2017</v>
      </c>
      <c r="AG9" s="5">
        <v>2018</v>
      </c>
      <c r="AH9" s="5">
        <v>2019</v>
      </c>
      <c r="AI9" s="5">
        <v>2020</v>
      </c>
      <c r="AJ9" s="5">
        <v>2021</v>
      </c>
      <c r="AK9" s="5">
        <v>2022</v>
      </c>
      <c r="AL9" s="5">
        <v>2023</v>
      </c>
      <c r="AM9" s="5">
        <v>2024</v>
      </c>
    </row>
    <row r="10" spans="2:39" x14ac:dyDescent="0.25">
      <c r="B10" s="3" t="s">
        <v>72</v>
      </c>
      <c r="C10" s="3" t="s">
        <v>73</v>
      </c>
      <c r="D10" s="3" t="s">
        <v>159</v>
      </c>
      <c r="E10" s="10">
        <v>200</v>
      </c>
      <c r="F10" s="10">
        <v>200</v>
      </c>
      <c r="G10" s="10">
        <v>200</v>
      </c>
      <c r="H10" s="10">
        <v>200</v>
      </c>
      <c r="I10" s="10">
        <v>200</v>
      </c>
      <c r="J10" s="10">
        <v>200</v>
      </c>
      <c r="K10" s="10">
        <v>200</v>
      </c>
      <c r="L10" s="10">
        <v>200</v>
      </c>
      <c r="M10" s="10">
        <v>200</v>
      </c>
      <c r="N10" s="10">
        <v>200</v>
      </c>
      <c r="O10" s="10">
        <v>200</v>
      </c>
      <c r="P10" s="10">
        <v>200</v>
      </c>
      <c r="Q10" s="10">
        <v>200</v>
      </c>
      <c r="R10" s="10">
        <v>200</v>
      </c>
      <c r="S10" s="10">
        <v>200</v>
      </c>
      <c r="T10" s="10">
        <v>200</v>
      </c>
      <c r="U10" s="10">
        <v>200</v>
      </c>
      <c r="V10" s="10">
        <v>200</v>
      </c>
      <c r="W10" s="10">
        <v>200</v>
      </c>
      <c r="X10" s="10">
        <v>200</v>
      </c>
      <c r="Y10" s="10">
        <v>200</v>
      </c>
      <c r="Z10" s="10">
        <v>200</v>
      </c>
      <c r="AA10" s="10">
        <v>200</v>
      </c>
      <c r="AB10" s="10">
        <v>200</v>
      </c>
      <c r="AC10" s="10">
        <v>200</v>
      </c>
      <c r="AD10" s="10">
        <v>200</v>
      </c>
      <c r="AE10" s="10">
        <v>200</v>
      </c>
      <c r="AF10" s="10">
        <v>200</v>
      </c>
      <c r="AG10" s="10">
        <v>200</v>
      </c>
      <c r="AH10" s="10">
        <v>200</v>
      </c>
      <c r="AI10" s="10">
        <v>200</v>
      </c>
      <c r="AJ10" s="10">
        <v>200</v>
      </c>
      <c r="AK10" s="10">
        <v>200</v>
      </c>
      <c r="AL10" s="10">
        <v>200</v>
      </c>
      <c r="AM10" s="10">
        <v>200</v>
      </c>
    </row>
    <row r="11" spans="2:39" x14ac:dyDescent="0.25">
      <c r="B11" s="3" t="s">
        <v>74</v>
      </c>
      <c r="C11" s="3" t="s">
        <v>73</v>
      </c>
      <c r="D11" s="3" t="s">
        <v>159</v>
      </c>
      <c r="E11" s="10">
        <v>252</v>
      </c>
      <c r="F11" s="10">
        <v>252</v>
      </c>
      <c r="G11" s="10">
        <v>252</v>
      </c>
      <c r="H11" s="10">
        <v>252</v>
      </c>
      <c r="I11" s="10">
        <v>252</v>
      </c>
      <c r="J11" s="10">
        <v>252</v>
      </c>
      <c r="K11" s="10">
        <v>252</v>
      </c>
      <c r="L11" s="10">
        <v>252</v>
      </c>
      <c r="M11" s="10">
        <v>252</v>
      </c>
      <c r="N11" s="10">
        <v>252</v>
      </c>
      <c r="O11" s="10">
        <v>252</v>
      </c>
      <c r="P11" s="10">
        <v>252</v>
      </c>
      <c r="Q11" s="10">
        <v>252</v>
      </c>
      <c r="R11" s="10">
        <v>252</v>
      </c>
      <c r="S11" s="10">
        <v>252</v>
      </c>
      <c r="T11" s="10">
        <v>252</v>
      </c>
      <c r="U11" s="10">
        <v>252</v>
      </c>
      <c r="V11" s="10">
        <v>252</v>
      </c>
      <c r="W11" s="10">
        <v>252</v>
      </c>
      <c r="X11" s="10">
        <v>252</v>
      </c>
      <c r="Y11" s="10">
        <v>252</v>
      </c>
      <c r="Z11" s="10">
        <v>252</v>
      </c>
      <c r="AA11" s="10">
        <v>252</v>
      </c>
      <c r="AB11" s="10">
        <v>252</v>
      </c>
      <c r="AC11" s="10">
        <v>252</v>
      </c>
      <c r="AD11" s="10">
        <v>252</v>
      </c>
      <c r="AE11" s="10">
        <v>252</v>
      </c>
      <c r="AF11" s="10">
        <v>252</v>
      </c>
      <c r="AG11" s="10">
        <v>252</v>
      </c>
      <c r="AH11" s="10">
        <v>252</v>
      </c>
      <c r="AI11" s="10">
        <v>252</v>
      </c>
      <c r="AJ11" s="10">
        <v>252</v>
      </c>
      <c r="AK11" s="10">
        <v>252</v>
      </c>
      <c r="AL11" s="10">
        <v>252</v>
      </c>
      <c r="AM11" s="10">
        <v>252</v>
      </c>
    </row>
    <row r="12" spans="2:39" x14ac:dyDescent="0.25">
      <c r="B12" s="3" t="s">
        <v>75</v>
      </c>
      <c r="C12" s="3" t="s">
        <v>73</v>
      </c>
      <c r="D12" s="3" t="s">
        <v>159</v>
      </c>
      <c r="E12" s="10">
        <v>161</v>
      </c>
      <c r="F12" s="10">
        <v>161</v>
      </c>
      <c r="G12" s="10">
        <v>161</v>
      </c>
      <c r="H12" s="10">
        <v>161</v>
      </c>
      <c r="I12" s="10">
        <v>161</v>
      </c>
      <c r="J12" s="10">
        <v>161</v>
      </c>
      <c r="K12" s="10">
        <v>161</v>
      </c>
      <c r="L12" s="10">
        <v>161</v>
      </c>
      <c r="M12" s="10">
        <v>161</v>
      </c>
      <c r="N12" s="10">
        <v>161</v>
      </c>
      <c r="O12" s="10">
        <v>161</v>
      </c>
      <c r="P12" s="10">
        <v>161</v>
      </c>
      <c r="Q12" s="10">
        <v>161</v>
      </c>
      <c r="R12" s="10">
        <v>161</v>
      </c>
      <c r="S12" s="10">
        <v>161</v>
      </c>
      <c r="T12" s="10">
        <v>161</v>
      </c>
      <c r="U12" s="10">
        <v>161</v>
      </c>
      <c r="V12" s="10">
        <v>161</v>
      </c>
      <c r="W12" s="10">
        <v>161</v>
      </c>
      <c r="X12" s="10">
        <v>161</v>
      </c>
      <c r="Y12" s="10">
        <v>161</v>
      </c>
      <c r="Z12" s="10">
        <v>161</v>
      </c>
      <c r="AA12" s="10">
        <v>161</v>
      </c>
      <c r="AB12" s="10">
        <v>161</v>
      </c>
      <c r="AC12" s="10">
        <v>161</v>
      </c>
      <c r="AD12" s="10">
        <v>161</v>
      </c>
      <c r="AE12" s="10">
        <v>161</v>
      </c>
      <c r="AF12" s="10">
        <v>161</v>
      </c>
      <c r="AG12" s="10">
        <v>161</v>
      </c>
      <c r="AH12" s="10">
        <v>161</v>
      </c>
      <c r="AI12" s="10">
        <v>161</v>
      </c>
      <c r="AJ12" s="10">
        <v>161</v>
      </c>
      <c r="AK12" s="10">
        <v>161</v>
      </c>
      <c r="AL12" s="10">
        <v>161</v>
      </c>
      <c r="AM12" s="10">
        <v>161</v>
      </c>
    </row>
    <row r="13" spans="2:39" x14ac:dyDescent="0.25">
      <c r="B13" s="3" t="s">
        <v>76</v>
      </c>
      <c r="C13" s="3" t="s">
        <v>73</v>
      </c>
      <c r="D13" s="3" t="s">
        <v>159</v>
      </c>
      <c r="E13" s="10">
        <v>303</v>
      </c>
      <c r="F13" s="10">
        <v>303</v>
      </c>
      <c r="G13" s="10">
        <v>303</v>
      </c>
      <c r="H13" s="10">
        <v>303</v>
      </c>
      <c r="I13" s="10">
        <v>303</v>
      </c>
      <c r="J13" s="10">
        <v>303</v>
      </c>
      <c r="K13" s="10">
        <v>303</v>
      </c>
      <c r="L13" s="10">
        <v>303</v>
      </c>
      <c r="M13" s="10">
        <v>303</v>
      </c>
      <c r="N13" s="10">
        <v>303</v>
      </c>
      <c r="O13" s="10">
        <v>303</v>
      </c>
      <c r="P13" s="10">
        <v>303</v>
      </c>
      <c r="Q13" s="10">
        <v>303</v>
      </c>
      <c r="R13" s="10">
        <v>303</v>
      </c>
      <c r="S13" s="10">
        <v>303</v>
      </c>
      <c r="T13" s="10">
        <v>303</v>
      </c>
      <c r="U13" s="10">
        <v>303</v>
      </c>
      <c r="V13" s="10">
        <v>303</v>
      </c>
      <c r="W13" s="10">
        <v>303</v>
      </c>
      <c r="X13" s="10">
        <v>303</v>
      </c>
      <c r="Y13" s="10">
        <v>303</v>
      </c>
      <c r="Z13" s="10">
        <v>303</v>
      </c>
      <c r="AA13" s="10">
        <v>303</v>
      </c>
      <c r="AB13" s="10">
        <v>303</v>
      </c>
      <c r="AC13" s="10">
        <v>303</v>
      </c>
      <c r="AD13" s="10">
        <v>303</v>
      </c>
      <c r="AE13" s="10">
        <v>303</v>
      </c>
      <c r="AF13" s="10">
        <v>303</v>
      </c>
      <c r="AG13" s="10">
        <v>303</v>
      </c>
      <c r="AH13" s="10">
        <v>303</v>
      </c>
      <c r="AI13" s="10">
        <v>303</v>
      </c>
      <c r="AJ13" s="10">
        <v>303</v>
      </c>
      <c r="AK13" s="10">
        <v>303</v>
      </c>
      <c r="AL13" s="10">
        <v>303</v>
      </c>
      <c r="AM13" s="10">
        <v>303</v>
      </c>
    </row>
    <row r="14" spans="2:39" x14ac:dyDescent="0.25">
      <c r="B14" s="3" t="s">
        <v>77</v>
      </c>
      <c r="C14" s="3" t="s">
        <v>73</v>
      </c>
      <c r="D14" s="3" t="s">
        <v>159</v>
      </c>
      <c r="E14" s="10">
        <v>355</v>
      </c>
      <c r="F14" s="10">
        <v>355</v>
      </c>
      <c r="G14" s="10">
        <v>355</v>
      </c>
      <c r="H14" s="10">
        <v>355</v>
      </c>
      <c r="I14" s="10">
        <v>355</v>
      </c>
      <c r="J14" s="10">
        <v>355</v>
      </c>
      <c r="K14" s="10">
        <v>355</v>
      </c>
      <c r="L14" s="10">
        <v>355</v>
      </c>
      <c r="M14" s="10">
        <v>355</v>
      </c>
      <c r="N14" s="10">
        <v>355</v>
      </c>
      <c r="O14" s="10">
        <v>355</v>
      </c>
      <c r="P14" s="10">
        <v>355</v>
      </c>
      <c r="Q14" s="10">
        <v>355</v>
      </c>
      <c r="R14" s="10">
        <v>355</v>
      </c>
      <c r="S14" s="10">
        <v>355</v>
      </c>
      <c r="T14" s="10">
        <v>355</v>
      </c>
      <c r="U14" s="10">
        <v>355</v>
      </c>
      <c r="V14" s="10">
        <v>355</v>
      </c>
      <c r="W14" s="10">
        <v>355</v>
      </c>
      <c r="X14" s="10">
        <v>355</v>
      </c>
      <c r="Y14" s="10">
        <v>355</v>
      </c>
      <c r="Z14" s="10">
        <v>355</v>
      </c>
      <c r="AA14" s="10">
        <v>355</v>
      </c>
      <c r="AB14" s="10">
        <v>355</v>
      </c>
      <c r="AC14" s="10">
        <v>355</v>
      </c>
      <c r="AD14" s="10">
        <v>355</v>
      </c>
      <c r="AE14" s="10">
        <v>355</v>
      </c>
      <c r="AF14" s="10">
        <v>355</v>
      </c>
      <c r="AG14" s="10">
        <v>355</v>
      </c>
      <c r="AH14" s="10">
        <v>355</v>
      </c>
      <c r="AI14" s="10">
        <v>355</v>
      </c>
      <c r="AJ14" s="10">
        <v>355</v>
      </c>
      <c r="AK14" s="10">
        <v>355</v>
      </c>
      <c r="AL14" s="10">
        <v>355</v>
      </c>
      <c r="AM14" s="10">
        <v>355</v>
      </c>
    </row>
    <row r="15" spans="2:39" x14ac:dyDescent="0.25">
      <c r="B15" s="3" t="s">
        <v>78</v>
      </c>
      <c r="C15" s="3" t="s">
        <v>73</v>
      </c>
      <c r="D15" s="3" t="s">
        <v>159</v>
      </c>
      <c r="E15" s="10">
        <v>494</v>
      </c>
      <c r="F15" s="10">
        <v>494</v>
      </c>
      <c r="G15" s="10">
        <v>494</v>
      </c>
      <c r="H15" s="10">
        <v>494</v>
      </c>
      <c r="I15" s="10">
        <v>494</v>
      </c>
      <c r="J15" s="10">
        <v>494</v>
      </c>
      <c r="K15" s="10">
        <v>494</v>
      </c>
      <c r="L15" s="10">
        <v>494</v>
      </c>
      <c r="M15" s="10">
        <v>494</v>
      </c>
      <c r="N15" s="10">
        <v>494</v>
      </c>
      <c r="O15" s="10">
        <v>494</v>
      </c>
      <c r="P15" s="10">
        <v>494</v>
      </c>
      <c r="Q15" s="10">
        <v>494</v>
      </c>
      <c r="R15" s="10">
        <v>494</v>
      </c>
      <c r="S15" s="10">
        <v>494</v>
      </c>
      <c r="T15" s="10">
        <v>494</v>
      </c>
      <c r="U15" s="10">
        <v>494</v>
      </c>
      <c r="V15" s="10">
        <v>494</v>
      </c>
      <c r="W15" s="10">
        <v>494</v>
      </c>
      <c r="X15" s="10">
        <v>494</v>
      </c>
      <c r="Y15" s="10">
        <v>494</v>
      </c>
      <c r="Z15" s="10">
        <v>494</v>
      </c>
      <c r="AA15" s="10">
        <v>494</v>
      </c>
      <c r="AB15" s="10">
        <v>494</v>
      </c>
      <c r="AC15" s="10">
        <v>494</v>
      </c>
      <c r="AD15" s="10">
        <v>494</v>
      </c>
      <c r="AE15" s="10">
        <v>494</v>
      </c>
      <c r="AF15" s="10">
        <v>494</v>
      </c>
      <c r="AG15" s="10">
        <v>494</v>
      </c>
      <c r="AH15" s="10">
        <v>494</v>
      </c>
      <c r="AI15" s="10">
        <v>494</v>
      </c>
      <c r="AJ15" s="10">
        <v>494</v>
      </c>
      <c r="AK15" s="10">
        <v>494</v>
      </c>
      <c r="AL15" s="10">
        <v>494</v>
      </c>
      <c r="AM15" s="10">
        <v>494</v>
      </c>
    </row>
    <row r="16" spans="2:39" x14ac:dyDescent="0.25">
      <c r="B16" s="3" t="s">
        <v>79</v>
      </c>
      <c r="C16" s="3" t="s">
        <v>73</v>
      </c>
      <c r="D16" s="3" t="s">
        <v>159</v>
      </c>
      <c r="E16" s="10">
        <v>76</v>
      </c>
      <c r="F16" s="10">
        <v>76</v>
      </c>
      <c r="G16" s="10">
        <v>76</v>
      </c>
      <c r="H16" s="10">
        <v>76</v>
      </c>
      <c r="I16" s="10">
        <v>76</v>
      </c>
      <c r="J16" s="10">
        <v>76</v>
      </c>
      <c r="K16" s="10">
        <v>76</v>
      </c>
      <c r="L16" s="10">
        <v>76</v>
      </c>
      <c r="M16" s="10">
        <v>76</v>
      </c>
      <c r="N16" s="10">
        <v>76</v>
      </c>
      <c r="O16" s="10">
        <v>76</v>
      </c>
      <c r="P16" s="10">
        <v>76</v>
      </c>
      <c r="Q16" s="10">
        <v>76</v>
      </c>
      <c r="R16" s="10">
        <v>76</v>
      </c>
      <c r="S16" s="10">
        <v>76</v>
      </c>
      <c r="T16" s="10">
        <v>76</v>
      </c>
      <c r="U16" s="10">
        <v>76</v>
      </c>
      <c r="V16" s="10">
        <v>76</v>
      </c>
      <c r="W16" s="10">
        <v>76</v>
      </c>
      <c r="X16" s="10">
        <v>76</v>
      </c>
      <c r="Y16" s="10">
        <v>76</v>
      </c>
      <c r="Z16" s="10">
        <v>76</v>
      </c>
      <c r="AA16" s="10">
        <v>76</v>
      </c>
      <c r="AB16" s="10">
        <v>76</v>
      </c>
      <c r="AC16" s="10">
        <v>76</v>
      </c>
      <c r="AD16" s="10">
        <v>76</v>
      </c>
      <c r="AE16" s="10">
        <v>76</v>
      </c>
      <c r="AF16" s="10">
        <v>76</v>
      </c>
      <c r="AG16" s="10">
        <v>76</v>
      </c>
      <c r="AH16" s="10">
        <v>76</v>
      </c>
      <c r="AI16" s="10">
        <v>76</v>
      </c>
      <c r="AJ16" s="10">
        <v>76</v>
      </c>
      <c r="AK16" s="10">
        <v>76</v>
      </c>
      <c r="AL16" s="10">
        <v>76</v>
      </c>
      <c r="AM16" s="10">
        <v>76</v>
      </c>
    </row>
    <row r="17" spans="2:39" x14ac:dyDescent="0.25">
      <c r="B17" s="3" t="s">
        <v>80</v>
      </c>
      <c r="C17" s="3" t="s">
        <v>73</v>
      </c>
      <c r="D17" s="3" t="s">
        <v>159</v>
      </c>
      <c r="E17" s="10">
        <v>205</v>
      </c>
      <c r="F17" s="10">
        <v>205</v>
      </c>
      <c r="G17" s="10">
        <v>205</v>
      </c>
      <c r="H17" s="10">
        <v>205</v>
      </c>
      <c r="I17" s="10">
        <v>205</v>
      </c>
      <c r="J17" s="10">
        <v>205</v>
      </c>
      <c r="K17" s="10">
        <v>205</v>
      </c>
      <c r="L17" s="10">
        <v>205</v>
      </c>
      <c r="M17" s="10">
        <v>205</v>
      </c>
      <c r="N17" s="10">
        <v>205</v>
      </c>
      <c r="O17" s="10">
        <v>205</v>
      </c>
      <c r="P17" s="10">
        <v>205</v>
      </c>
      <c r="Q17" s="10">
        <v>205</v>
      </c>
      <c r="R17" s="10">
        <v>205</v>
      </c>
      <c r="S17" s="10">
        <v>205</v>
      </c>
      <c r="T17" s="10">
        <v>205</v>
      </c>
      <c r="U17" s="10">
        <v>205</v>
      </c>
      <c r="V17" s="10">
        <v>205</v>
      </c>
      <c r="W17" s="10">
        <v>205</v>
      </c>
      <c r="X17" s="10">
        <v>205</v>
      </c>
      <c r="Y17" s="10">
        <v>205</v>
      </c>
      <c r="Z17" s="10">
        <v>205</v>
      </c>
      <c r="AA17" s="10">
        <v>205</v>
      </c>
      <c r="AB17" s="10">
        <v>205</v>
      </c>
      <c r="AC17" s="10">
        <v>205</v>
      </c>
      <c r="AD17" s="10">
        <v>205</v>
      </c>
      <c r="AE17" s="10">
        <v>205</v>
      </c>
      <c r="AF17" s="10">
        <v>205</v>
      </c>
      <c r="AG17" s="10">
        <v>205</v>
      </c>
      <c r="AH17" s="10">
        <v>205</v>
      </c>
      <c r="AI17" s="10">
        <v>205</v>
      </c>
      <c r="AJ17" s="10">
        <v>205</v>
      </c>
      <c r="AK17" s="10">
        <v>205</v>
      </c>
      <c r="AL17" s="10">
        <v>205</v>
      </c>
      <c r="AM17" s="10">
        <v>205</v>
      </c>
    </row>
    <row r="18" spans="2:39" x14ac:dyDescent="0.25">
      <c r="B18" s="3" t="s">
        <v>81</v>
      </c>
      <c r="C18" s="3" t="s">
        <v>73</v>
      </c>
      <c r="D18" s="3" t="s">
        <v>159</v>
      </c>
      <c r="E18" s="10">
        <v>68</v>
      </c>
      <c r="F18" s="10">
        <v>68</v>
      </c>
      <c r="G18" s="10">
        <v>68</v>
      </c>
      <c r="H18" s="10">
        <v>68</v>
      </c>
      <c r="I18" s="10">
        <v>68</v>
      </c>
      <c r="J18" s="10">
        <v>68</v>
      </c>
      <c r="K18" s="10">
        <v>68</v>
      </c>
      <c r="L18" s="10">
        <v>68</v>
      </c>
      <c r="M18" s="10">
        <v>68</v>
      </c>
      <c r="N18" s="10">
        <v>68</v>
      </c>
      <c r="O18" s="10">
        <v>68</v>
      </c>
      <c r="P18" s="10">
        <v>68</v>
      </c>
      <c r="Q18" s="10">
        <v>68</v>
      </c>
      <c r="R18" s="10">
        <v>68</v>
      </c>
      <c r="S18" s="10">
        <v>68</v>
      </c>
      <c r="T18" s="10">
        <v>68</v>
      </c>
      <c r="U18" s="10">
        <v>68</v>
      </c>
      <c r="V18" s="10">
        <v>68</v>
      </c>
      <c r="W18" s="10">
        <v>68</v>
      </c>
      <c r="X18" s="10">
        <v>68</v>
      </c>
      <c r="Y18" s="10">
        <v>68</v>
      </c>
      <c r="Z18" s="10">
        <v>68</v>
      </c>
      <c r="AA18" s="10">
        <v>68</v>
      </c>
      <c r="AB18" s="10">
        <v>68</v>
      </c>
      <c r="AC18" s="10">
        <v>68</v>
      </c>
      <c r="AD18" s="10">
        <v>68</v>
      </c>
      <c r="AE18" s="10">
        <v>68</v>
      </c>
      <c r="AF18" s="10">
        <v>68</v>
      </c>
      <c r="AG18" s="10">
        <v>68</v>
      </c>
      <c r="AH18" s="10">
        <v>68</v>
      </c>
      <c r="AI18" s="10">
        <v>68</v>
      </c>
      <c r="AJ18" s="10">
        <v>68</v>
      </c>
      <c r="AK18" s="10">
        <v>68</v>
      </c>
      <c r="AL18" s="10">
        <v>68</v>
      </c>
      <c r="AM18" s="10">
        <v>68</v>
      </c>
    </row>
    <row r="19" spans="2:39" x14ac:dyDescent="0.25">
      <c r="B19" s="3" t="s">
        <v>82</v>
      </c>
      <c r="C19" s="3" t="s">
        <v>73</v>
      </c>
      <c r="D19" s="3" t="s">
        <v>159</v>
      </c>
      <c r="E19" s="10">
        <v>23</v>
      </c>
      <c r="F19" s="10">
        <v>23</v>
      </c>
      <c r="G19" s="10">
        <v>23</v>
      </c>
      <c r="H19" s="10">
        <v>23</v>
      </c>
      <c r="I19" s="10">
        <v>23</v>
      </c>
      <c r="J19" s="10">
        <v>23</v>
      </c>
      <c r="K19" s="10">
        <v>23</v>
      </c>
      <c r="L19" s="10">
        <v>23</v>
      </c>
      <c r="M19" s="10">
        <v>23</v>
      </c>
      <c r="N19" s="10">
        <v>23</v>
      </c>
      <c r="O19" s="10">
        <v>23</v>
      </c>
      <c r="P19" s="10">
        <v>23</v>
      </c>
      <c r="Q19" s="10">
        <v>23</v>
      </c>
      <c r="R19" s="10">
        <v>23</v>
      </c>
      <c r="S19" s="10">
        <v>23</v>
      </c>
      <c r="T19" s="10">
        <v>23</v>
      </c>
      <c r="U19" s="10">
        <v>23</v>
      </c>
      <c r="V19" s="10">
        <v>23</v>
      </c>
      <c r="W19" s="10">
        <v>23</v>
      </c>
      <c r="X19" s="10">
        <v>23</v>
      </c>
      <c r="Y19" s="10">
        <v>23</v>
      </c>
      <c r="Z19" s="10">
        <v>23</v>
      </c>
      <c r="AA19" s="10">
        <v>23</v>
      </c>
      <c r="AB19" s="10">
        <v>23</v>
      </c>
      <c r="AC19" s="10">
        <v>23</v>
      </c>
      <c r="AD19" s="10">
        <v>23</v>
      </c>
      <c r="AE19" s="10">
        <v>23</v>
      </c>
      <c r="AF19" s="10">
        <v>23</v>
      </c>
      <c r="AG19" s="10">
        <v>23</v>
      </c>
      <c r="AH19" s="10">
        <v>23</v>
      </c>
      <c r="AI19" s="10">
        <v>23</v>
      </c>
      <c r="AJ19" s="10">
        <v>23</v>
      </c>
      <c r="AK19" s="10">
        <v>23</v>
      </c>
      <c r="AL19" s="10">
        <v>23</v>
      </c>
      <c r="AM19" s="10">
        <v>23</v>
      </c>
    </row>
    <row r="20" spans="2:39" x14ac:dyDescent="0.25">
      <c r="B20" s="3" t="s">
        <v>83</v>
      </c>
      <c r="C20" s="3" t="s">
        <v>73</v>
      </c>
      <c r="D20" s="3" t="s">
        <v>159</v>
      </c>
      <c r="E20" s="10">
        <v>48</v>
      </c>
      <c r="F20" s="10">
        <v>48</v>
      </c>
      <c r="G20" s="10">
        <v>48</v>
      </c>
      <c r="H20" s="10">
        <v>48</v>
      </c>
      <c r="I20" s="10">
        <v>48</v>
      </c>
      <c r="J20" s="10">
        <v>48</v>
      </c>
      <c r="K20" s="10">
        <v>48</v>
      </c>
      <c r="L20" s="10">
        <v>48</v>
      </c>
      <c r="M20" s="10">
        <v>48</v>
      </c>
      <c r="N20" s="10">
        <v>48</v>
      </c>
      <c r="O20" s="10">
        <v>48</v>
      </c>
      <c r="P20" s="10">
        <v>48</v>
      </c>
      <c r="Q20" s="10">
        <v>48</v>
      </c>
      <c r="R20" s="10">
        <v>48</v>
      </c>
      <c r="S20" s="10">
        <v>48</v>
      </c>
      <c r="T20" s="10">
        <v>48</v>
      </c>
      <c r="U20" s="10">
        <v>48</v>
      </c>
      <c r="V20" s="10">
        <v>48</v>
      </c>
      <c r="W20" s="10">
        <v>48</v>
      </c>
      <c r="X20" s="10">
        <v>48</v>
      </c>
      <c r="Y20" s="10">
        <v>48</v>
      </c>
      <c r="Z20" s="10">
        <v>48</v>
      </c>
      <c r="AA20" s="10">
        <v>48</v>
      </c>
      <c r="AB20" s="10">
        <v>48</v>
      </c>
      <c r="AC20" s="10">
        <v>48</v>
      </c>
      <c r="AD20" s="10">
        <v>48</v>
      </c>
      <c r="AE20" s="10">
        <v>48</v>
      </c>
      <c r="AF20" s="10">
        <v>48</v>
      </c>
      <c r="AG20" s="10">
        <v>48</v>
      </c>
      <c r="AH20" s="10">
        <v>48</v>
      </c>
      <c r="AI20" s="10">
        <v>48</v>
      </c>
      <c r="AJ20" s="10">
        <v>48</v>
      </c>
      <c r="AK20" s="10">
        <v>48</v>
      </c>
      <c r="AL20" s="10">
        <v>48</v>
      </c>
      <c r="AM20" s="10">
        <v>48</v>
      </c>
    </row>
    <row r="21" spans="2:39" x14ac:dyDescent="0.25">
      <c r="B21" s="3" t="s">
        <v>84</v>
      </c>
      <c r="C21" s="3" t="s">
        <v>73</v>
      </c>
      <c r="D21" s="3" t="s">
        <v>159</v>
      </c>
      <c r="E21" s="10">
        <v>76</v>
      </c>
      <c r="F21" s="10">
        <v>76</v>
      </c>
      <c r="G21" s="10">
        <v>76</v>
      </c>
      <c r="H21" s="10">
        <v>76</v>
      </c>
      <c r="I21" s="10">
        <v>76</v>
      </c>
      <c r="J21" s="10">
        <v>76</v>
      </c>
      <c r="K21" s="10">
        <v>76</v>
      </c>
      <c r="L21" s="10">
        <v>76</v>
      </c>
      <c r="M21" s="10">
        <v>76</v>
      </c>
      <c r="N21" s="10">
        <v>76</v>
      </c>
      <c r="O21" s="10">
        <v>76</v>
      </c>
      <c r="P21" s="10">
        <v>76</v>
      </c>
      <c r="Q21" s="10">
        <v>76</v>
      </c>
      <c r="R21" s="10">
        <v>76</v>
      </c>
      <c r="S21" s="10">
        <v>76</v>
      </c>
      <c r="T21" s="10">
        <v>76</v>
      </c>
      <c r="U21" s="10">
        <v>76</v>
      </c>
      <c r="V21" s="10">
        <v>76</v>
      </c>
      <c r="W21" s="10">
        <v>76</v>
      </c>
      <c r="X21" s="10">
        <v>76</v>
      </c>
      <c r="Y21" s="10">
        <v>76</v>
      </c>
      <c r="Z21" s="10">
        <v>76</v>
      </c>
      <c r="AA21" s="10">
        <v>76</v>
      </c>
      <c r="AB21" s="10">
        <v>76</v>
      </c>
      <c r="AC21" s="10">
        <v>76</v>
      </c>
      <c r="AD21" s="10">
        <v>76</v>
      </c>
      <c r="AE21" s="10">
        <v>76</v>
      </c>
      <c r="AF21" s="10">
        <v>76</v>
      </c>
      <c r="AG21" s="10">
        <v>76</v>
      </c>
      <c r="AH21" s="10">
        <v>76</v>
      </c>
      <c r="AI21" s="10">
        <v>76</v>
      </c>
      <c r="AJ21" s="10">
        <v>76</v>
      </c>
      <c r="AK21" s="10">
        <v>76</v>
      </c>
      <c r="AL21" s="10">
        <v>76</v>
      </c>
      <c r="AM21" s="10">
        <v>76</v>
      </c>
    </row>
    <row r="22" spans="2:39" x14ac:dyDescent="0.25">
      <c r="AM22" s="8"/>
    </row>
    <row r="23" spans="2:39" x14ac:dyDescent="0.25">
      <c r="AM23" s="8"/>
    </row>
    <row r="24" spans="2:39" x14ac:dyDescent="0.25">
      <c r="B24" s="4" t="s">
        <v>86</v>
      </c>
      <c r="C24" s="4"/>
      <c r="D24" s="4"/>
      <c r="AM24" s="8"/>
    </row>
    <row r="25" spans="2:39" x14ac:dyDescent="0.25">
      <c r="B25" s="4" t="s">
        <v>175</v>
      </c>
      <c r="C25" s="4" t="s">
        <v>8</v>
      </c>
      <c r="D25" s="4" t="s">
        <v>9</v>
      </c>
      <c r="E25" s="5">
        <v>1990</v>
      </c>
      <c r="F25" s="5">
        <v>1991</v>
      </c>
      <c r="G25" s="5">
        <v>1992</v>
      </c>
      <c r="H25" s="5">
        <v>1993</v>
      </c>
      <c r="I25" s="5">
        <v>1994</v>
      </c>
      <c r="J25" s="5">
        <v>1995</v>
      </c>
      <c r="K25" s="5">
        <v>1996</v>
      </c>
      <c r="L25" s="5">
        <v>1997</v>
      </c>
      <c r="M25" s="5">
        <v>1998</v>
      </c>
      <c r="N25" s="5">
        <v>1999</v>
      </c>
      <c r="O25" s="5">
        <v>2000</v>
      </c>
      <c r="P25" s="5">
        <v>2001</v>
      </c>
      <c r="Q25" s="5">
        <v>2002</v>
      </c>
      <c r="R25" s="5">
        <v>2003</v>
      </c>
      <c r="S25" s="5">
        <v>2004</v>
      </c>
      <c r="T25" s="5">
        <v>2005</v>
      </c>
      <c r="U25" s="5">
        <v>2006</v>
      </c>
      <c r="V25" s="5">
        <v>2007</v>
      </c>
      <c r="W25" s="5">
        <v>2008</v>
      </c>
      <c r="X25" s="5">
        <v>2009</v>
      </c>
      <c r="Y25" s="5">
        <v>2010</v>
      </c>
      <c r="Z25" s="5">
        <v>2011</v>
      </c>
      <c r="AA25" s="5">
        <v>2012</v>
      </c>
      <c r="AB25" s="5">
        <v>2013</v>
      </c>
      <c r="AC25" s="5">
        <v>2014</v>
      </c>
      <c r="AD25" s="5">
        <v>2015</v>
      </c>
      <c r="AE25" s="5">
        <v>2016</v>
      </c>
      <c r="AF25" s="5">
        <v>2017</v>
      </c>
      <c r="AG25" s="5">
        <v>2018</v>
      </c>
      <c r="AH25" s="5">
        <v>2019</v>
      </c>
      <c r="AI25" s="5">
        <v>2020</v>
      </c>
      <c r="AJ25" s="5">
        <v>2021</v>
      </c>
      <c r="AK25" s="5">
        <v>2022</v>
      </c>
      <c r="AL25" s="5">
        <v>2023</v>
      </c>
      <c r="AM25" s="5">
        <v>2024</v>
      </c>
    </row>
    <row r="26" spans="2:39" x14ac:dyDescent="0.25">
      <c r="B26" s="3" t="s">
        <v>178</v>
      </c>
      <c r="C26" s="3" t="s">
        <v>177</v>
      </c>
      <c r="D26" s="15" t="s">
        <v>179</v>
      </c>
      <c r="E26" s="8">
        <v>2.2000000000000002</v>
      </c>
      <c r="F26" s="8">
        <v>2.2000000000000002</v>
      </c>
      <c r="G26" s="8">
        <v>2.2000000000000002</v>
      </c>
      <c r="H26" s="8">
        <v>2.2000000000000002</v>
      </c>
      <c r="I26" s="8">
        <v>1.9</v>
      </c>
      <c r="J26" s="8">
        <v>1.7</v>
      </c>
      <c r="K26" s="8">
        <v>2.1</v>
      </c>
      <c r="L26" s="8">
        <v>2.4</v>
      </c>
      <c r="M26" s="8">
        <v>2.4</v>
      </c>
      <c r="N26" s="8">
        <v>2.6</v>
      </c>
      <c r="O26" s="8">
        <v>2.9</v>
      </c>
      <c r="P26" s="8">
        <v>3.1</v>
      </c>
      <c r="Q26" s="8">
        <v>3.2</v>
      </c>
      <c r="R26" s="8">
        <v>3.3</v>
      </c>
      <c r="S26" s="8">
        <v>3.4</v>
      </c>
      <c r="T26" s="8">
        <v>3.4</v>
      </c>
      <c r="U26" s="8">
        <v>3.5</v>
      </c>
      <c r="V26" s="8">
        <v>3.3</v>
      </c>
      <c r="W26" s="8">
        <v>2.8</v>
      </c>
      <c r="X26" s="8">
        <v>3.3</v>
      </c>
      <c r="Y26" s="8">
        <v>2.2999999999999998</v>
      </c>
      <c r="Z26" s="8">
        <v>1.8</v>
      </c>
      <c r="AA26" s="8">
        <v>1.9</v>
      </c>
      <c r="AB26" s="8">
        <v>1.8</v>
      </c>
      <c r="AC26" s="8">
        <v>1.8</v>
      </c>
      <c r="AD26" s="8">
        <v>1.9</v>
      </c>
      <c r="AE26" s="8">
        <v>1.9</v>
      </c>
      <c r="AF26" s="8">
        <v>2.1</v>
      </c>
      <c r="AG26" s="8">
        <v>2.0499999999999998</v>
      </c>
      <c r="AH26" s="11">
        <v>2</v>
      </c>
      <c r="AI26" s="11">
        <v>1.9</v>
      </c>
      <c r="AJ26" s="11">
        <v>2</v>
      </c>
      <c r="AK26" s="11">
        <v>2.0499999999999998</v>
      </c>
      <c r="AL26" s="11">
        <v>2</v>
      </c>
      <c r="AM26" s="11">
        <v>2</v>
      </c>
    </row>
    <row r="27" spans="2:39" x14ac:dyDescent="0.25">
      <c r="B27" s="4" t="s">
        <v>7</v>
      </c>
      <c r="C27" s="4" t="s">
        <v>8</v>
      </c>
      <c r="D27" s="4" t="s">
        <v>9</v>
      </c>
      <c r="E27" s="5">
        <v>1990</v>
      </c>
      <c r="F27" s="5">
        <v>1991</v>
      </c>
      <c r="G27" s="5">
        <v>1992</v>
      </c>
      <c r="H27" s="5">
        <v>1993</v>
      </c>
      <c r="I27" s="5">
        <v>1994</v>
      </c>
      <c r="J27" s="5">
        <v>1995</v>
      </c>
      <c r="K27" s="5">
        <v>1996</v>
      </c>
      <c r="L27" s="5">
        <v>1997</v>
      </c>
      <c r="M27" s="5">
        <v>1998</v>
      </c>
      <c r="N27" s="5">
        <v>1999</v>
      </c>
      <c r="O27" s="5">
        <v>2000</v>
      </c>
      <c r="P27" s="5">
        <v>2001</v>
      </c>
      <c r="Q27" s="5">
        <v>2002</v>
      </c>
      <c r="R27" s="5">
        <v>2003</v>
      </c>
      <c r="S27" s="5">
        <v>2004</v>
      </c>
      <c r="T27" s="5">
        <v>2005</v>
      </c>
      <c r="U27" s="5">
        <v>2006</v>
      </c>
      <c r="V27" s="5">
        <v>2007</v>
      </c>
      <c r="W27" s="5">
        <v>2008</v>
      </c>
      <c r="X27" s="5">
        <v>2009</v>
      </c>
      <c r="Y27" s="5">
        <v>2010</v>
      </c>
      <c r="Z27" s="5">
        <v>2011</v>
      </c>
      <c r="AA27" s="5">
        <v>2012</v>
      </c>
      <c r="AB27" s="5">
        <v>2013</v>
      </c>
      <c r="AC27" s="5">
        <v>2014</v>
      </c>
      <c r="AD27" s="5">
        <v>2015</v>
      </c>
      <c r="AE27" s="5">
        <v>2016</v>
      </c>
      <c r="AF27" s="5">
        <v>2017</v>
      </c>
      <c r="AG27" s="5">
        <v>2018</v>
      </c>
      <c r="AH27" s="5">
        <v>2019</v>
      </c>
      <c r="AI27" s="5">
        <v>2020</v>
      </c>
      <c r="AJ27" s="5">
        <v>2021</v>
      </c>
      <c r="AK27" s="5">
        <v>2022</v>
      </c>
      <c r="AL27" s="5">
        <v>2023</v>
      </c>
      <c r="AM27" s="5">
        <v>2024</v>
      </c>
    </row>
    <row r="28" spans="2:39" x14ac:dyDescent="0.25">
      <c r="B28" s="3" t="s">
        <v>85</v>
      </c>
      <c r="C28" s="3" t="s">
        <v>33</v>
      </c>
      <c r="D28" s="3" t="s">
        <v>159</v>
      </c>
      <c r="E28" s="8">
        <v>16</v>
      </c>
      <c r="F28" s="8">
        <v>16</v>
      </c>
      <c r="G28" s="8">
        <v>16</v>
      </c>
      <c r="H28" s="8">
        <v>16</v>
      </c>
      <c r="I28" s="8">
        <v>16</v>
      </c>
      <c r="J28" s="8">
        <v>16</v>
      </c>
      <c r="K28" s="8">
        <v>16</v>
      </c>
      <c r="L28" s="8">
        <v>16</v>
      </c>
      <c r="M28" s="8">
        <v>16</v>
      </c>
      <c r="N28" s="8">
        <v>16</v>
      </c>
      <c r="O28" s="8">
        <v>16</v>
      </c>
      <c r="P28" s="8">
        <v>16</v>
      </c>
      <c r="Q28" s="8">
        <v>16</v>
      </c>
      <c r="R28" s="8">
        <v>16</v>
      </c>
      <c r="S28" s="8">
        <v>16</v>
      </c>
      <c r="T28" s="8">
        <v>16</v>
      </c>
      <c r="U28" s="8">
        <v>16</v>
      </c>
      <c r="V28" s="8">
        <v>16</v>
      </c>
      <c r="W28" s="8">
        <v>16</v>
      </c>
      <c r="X28" s="8">
        <v>16</v>
      </c>
      <c r="Y28" s="8">
        <v>16</v>
      </c>
      <c r="Z28" s="8">
        <v>16</v>
      </c>
      <c r="AA28" s="8">
        <v>16</v>
      </c>
      <c r="AB28" s="8">
        <v>16</v>
      </c>
      <c r="AC28" s="8">
        <v>16</v>
      </c>
      <c r="AD28" s="8">
        <v>16</v>
      </c>
      <c r="AE28" s="8">
        <v>16</v>
      </c>
      <c r="AF28" s="8">
        <v>16</v>
      </c>
      <c r="AG28" s="8">
        <v>16</v>
      </c>
      <c r="AH28" s="8">
        <v>16</v>
      </c>
      <c r="AI28" s="8">
        <v>16</v>
      </c>
      <c r="AJ28" s="8">
        <v>16</v>
      </c>
      <c r="AK28" s="8">
        <v>16</v>
      </c>
      <c r="AL28" s="8">
        <v>16</v>
      </c>
      <c r="AM28" s="8">
        <v>16</v>
      </c>
    </row>
    <row r="29" spans="2:39" x14ac:dyDescent="0.25">
      <c r="B29" s="3" t="s">
        <v>14</v>
      </c>
      <c r="C29" s="3" t="s">
        <v>33</v>
      </c>
      <c r="D29" s="3" t="s">
        <v>159</v>
      </c>
      <c r="E29" s="8">
        <v>15000</v>
      </c>
      <c r="F29" s="8">
        <v>15000</v>
      </c>
      <c r="G29" s="8">
        <v>15000</v>
      </c>
      <c r="H29" s="8">
        <v>15000</v>
      </c>
      <c r="I29" s="8">
        <v>15000</v>
      </c>
      <c r="J29" s="8">
        <v>15000</v>
      </c>
      <c r="K29" s="8">
        <v>15000</v>
      </c>
      <c r="L29" s="8">
        <v>15000</v>
      </c>
      <c r="M29" s="8">
        <v>15000</v>
      </c>
      <c r="N29" s="8">
        <v>15000</v>
      </c>
      <c r="O29" s="8">
        <v>15000</v>
      </c>
      <c r="P29" s="8">
        <v>15000</v>
      </c>
      <c r="Q29" s="8">
        <v>15000</v>
      </c>
      <c r="R29" s="8">
        <v>15000</v>
      </c>
      <c r="S29" s="8">
        <v>15000</v>
      </c>
      <c r="T29" s="8">
        <v>15000</v>
      </c>
      <c r="U29" s="8">
        <v>15000</v>
      </c>
      <c r="V29" s="8">
        <v>15000</v>
      </c>
      <c r="W29" s="8">
        <v>15000</v>
      </c>
      <c r="X29" s="8">
        <v>15000</v>
      </c>
      <c r="Y29" s="8">
        <v>15000</v>
      </c>
      <c r="Z29" s="8">
        <v>15000</v>
      </c>
      <c r="AA29" s="8">
        <v>15000</v>
      </c>
      <c r="AB29" s="8">
        <v>15000</v>
      </c>
      <c r="AC29" s="8">
        <v>15000</v>
      </c>
      <c r="AD29" s="8">
        <v>15000</v>
      </c>
      <c r="AE29" s="8">
        <v>15000</v>
      </c>
      <c r="AF29" s="8">
        <v>15000</v>
      </c>
      <c r="AG29" s="8">
        <v>15000</v>
      </c>
      <c r="AH29" s="8">
        <v>15000</v>
      </c>
      <c r="AI29" s="8">
        <v>15000</v>
      </c>
      <c r="AJ29" s="8">
        <v>15000</v>
      </c>
      <c r="AK29" s="8">
        <v>15000</v>
      </c>
      <c r="AL29" s="8">
        <v>15000</v>
      </c>
      <c r="AM29" s="8">
        <v>15000</v>
      </c>
    </row>
    <row r="30" spans="2:39" x14ac:dyDescent="0.25">
      <c r="B30" s="3" t="s">
        <v>13</v>
      </c>
      <c r="C30" s="3" t="s">
        <v>33</v>
      </c>
      <c r="D30" s="3" t="s">
        <v>159</v>
      </c>
      <c r="E30" s="8">
        <v>2000</v>
      </c>
      <c r="F30" s="8">
        <v>2000</v>
      </c>
      <c r="G30" s="8">
        <v>2000</v>
      </c>
      <c r="H30" s="8">
        <v>2000</v>
      </c>
      <c r="I30" s="8">
        <v>2000</v>
      </c>
      <c r="J30" s="8">
        <v>2000</v>
      </c>
      <c r="K30" s="8">
        <v>2000</v>
      </c>
      <c r="L30" s="8">
        <v>2000</v>
      </c>
      <c r="M30" s="8">
        <v>2000</v>
      </c>
      <c r="N30" s="8">
        <v>2000</v>
      </c>
      <c r="O30" s="8">
        <v>2000</v>
      </c>
      <c r="P30" s="8">
        <v>2000</v>
      </c>
      <c r="Q30" s="8">
        <v>2000</v>
      </c>
      <c r="R30" s="8">
        <v>2000</v>
      </c>
      <c r="S30" s="8">
        <v>2000</v>
      </c>
      <c r="T30" s="8">
        <v>2000</v>
      </c>
      <c r="U30" s="8">
        <v>2000</v>
      </c>
      <c r="V30" s="8">
        <v>2000</v>
      </c>
      <c r="W30" s="8">
        <v>2000</v>
      </c>
      <c r="X30" s="8">
        <v>2000</v>
      </c>
      <c r="Y30" s="8">
        <v>2000</v>
      </c>
      <c r="Z30" s="8">
        <v>2000</v>
      </c>
      <c r="AA30" s="8">
        <v>2000</v>
      </c>
      <c r="AB30" s="8">
        <v>2000</v>
      </c>
      <c r="AC30" s="8">
        <v>2000</v>
      </c>
      <c r="AD30" s="8">
        <v>2000</v>
      </c>
      <c r="AE30" s="8">
        <v>2000</v>
      </c>
      <c r="AF30" s="8">
        <v>2000</v>
      </c>
      <c r="AG30" s="8">
        <v>2000</v>
      </c>
      <c r="AH30" s="8">
        <v>2000</v>
      </c>
      <c r="AI30" s="8">
        <v>2000</v>
      </c>
      <c r="AJ30" s="8">
        <v>2000</v>
      </c>
      <c r="AK30" s="8">
        <v>2000</v>
      </c>
      <c r="AL30" s="8">
        <v>2000</v>
      </c>
      <c r="AM30" s="8">
        <v>2000</v>
      </c>
    </row>
    <row r="31" spans="2:39" x14ac:dyDescent="0.25">
      <c r="B31" s="3" t="s">
        <v>87</v>
      </c>
      <c r="C31" s="3" t="s">
        <v>33</v>
      </c>
      <c r="D31" s="3" t="s">
        <v>159</v>
      </c>
      <c r="E31" s="8">
        <v>100</v>
      </c>
      <c r="F31" s="8">
        <v>100</v>
      </c>
      <c r="G31" s="8">
        <v>100</v>
      </c>
      <c r="H31" s="8">
        <v>100</v>
      </c>
      <c r="I31" s="8">
        <v>100</v>
      </c>
      <c r="J31" s="8">
        <v>100</v>
      </c>
      <c r="K31" s="8">
        <v>100</v>
      </c>
      <c r="L31" s="8">
        <v>100</v>
      </c>
      <c r="M31" s="8">
        <v>100</v>
      </c>
      <c r="N31" s="8">
        <v>100</v>
      </c>
      <c r="O31" s="8">
        <v>100</v>
      </c>
      <c r="P31" s="8">
        <v>100</v>
      </c>
      <c r="Q31" s="8">
        <v>100</v>
      </c>
      <c r="R31" s="8">
        <v>100</v>
      </c>
      <c r="S31" s="8">
        <v>100</v>
      </c>
      <c r="T31" s="8">
        <v>100</v>
      </c>
      <c r="U31" s="8">
        <v>100</v>
      </c>
      <c r="V31" s="8">
        <v>100</v>
      </c>
      <c r="W31" s="8">
        <v>100</v>
      </c>
      <c r="X31" s="8">
        <v>100</v>
      </c>
      <c r="Y31" s="8">
        <v>100</v>
      </c>
      <c r="Z31" s="8">
        <v>100</v>
      </c>
      <c r="AA31" s="8">
        <v>100</v>
      </c>
      <c r="AB31" s="8">
        <v>100</v>
      </c>
      <c r="AC31" s="8">
        <v>100</v>
      </c>
      <c r="AD31" s="8">
        <v>100</v>
      </c>
      <c r="AE31" s="8">
        <v>100</v>
      </c>
      <c r="AF31" s="8">
        <v>100</v>
      </c>
      <c r="AG31" s="8">
        <v>100</v>
      </c>
      <c r="AH31" s="8">
        <v>100</v>
      </c>
      <c r="AI31" s="8">
        <v>100</v>
      </c>
      <c r="AJ31" s="8">
        <v>100</v>
      </c>
      <c r="AK31" s="8">
        <v>100</v>
      </c>
      <c r="AL31" s="8">
        <v>100</v>
      </c>
      <c r="AM31" s="8">
        <v>100</v>
      </c>
    </row>
    <row r="32" spans="2:39" x14ac:dyDescent="0.25">
      <c r="B32" s="3" t="s">
        <v>148</v>
      </c>
      <c r="C32" s="3" t="s">
        <v>164</v>
      </c>
      <c r="D32" s="3" t="s">
        <v>159</v>
      </c>
      <c r="E32" s="8">
        <v>5.7000000000000002E-2</v>
      </c>
      <c r="F32" s="8">
        <v>5.7000000000000002E-2</v>
      </c>
      <c r="G32" s="8">
        <v>5.7000000000000002E-2</v>
      </c>
      <c r="H32" s="8">
        <v>5.7000000000000002E-2</v>
      </c>
      <c r="I32" s="8">
        <v>5.7000000000000002E-2</v>
      </c>
      <c r="J32" s="8">
        <v>5.7000000000000002E-2</v>
      </c>
      <c r="K32" s="8">
        <v>5.7000000000000002E-2</v>
      </c>
      <c r="L32" s="8">
        <v>5.7000000000000002E-2</v>
      </c>
      <c r="M32" s="8">
        <v>5.7000000000000002E-2</v>
      </c>
      <c r="N32" s="8">
        <v>5.7000000000000002E-2</v>
      </c>
      <c r="O32" s="8">
        <v>5.7000000000000002E-2</v>
      </c>
      <c r="P32" s="8">
        <v>5.7000000000000002E-2</v>
      </c>
      <c r="Q32" s="8">
        <v>5.7000000000000002E-2</v>
      </c>
      <c r="R32" s="8">
        <v>5.7000000000000002E-2</v>
      </c>
      <c r="S32" s="8">
        <v>5.7000000000000002E-2</v>
      </c>
      <c r="T32" s="8">
        <v>5.7000000000000002E-2</v>
      </c>
      <c r="U32" s="8">
        <v>5.7000000000000002E-2</v>
      </c>
      <c r="V32" s="8">
        <v>5.7000000000000002E-2</v>
      </c>
      <c r="W32" s="8">
        <v>5.7000000000000002E-2</v>
      </c>
      <c r="X32" s="8">
        <v>5.7000000000000002E-2</v>
      </c>
      <c r="Y32" s="8">
        <v>5.7000000000000002E-2</v>
      </c>
      <c r="Z32" s="8">
        <v>5.7000000000000002E-2</v>
      </c>
      <c r="AA32" s="8">
        <v>5.7000000000000002E-2</v>
      </c>
      <c r="AB32" s="8">
        <v>5.7000000000000002E-2</v>
      </c>
      <c r="AC32" s="8">
        <v>5.7000000000000002E-2</v>
      </c>
      <c r="AD32" s="8">
        <v>5.7000000000000002E-2</v>
      </c>
      <c r="AE32" s="8">
        <v>5.7000000000000002E-2</v>
      </c>
      <c r="AF32" s="8">
        <v>5.7000000000000002E-2</v>
      </c>
      <c r="AG32" s="8">
        <v>5.7000000000000002E-2</v>
      </c>
      <c r="AH32" s="8">
        <v>5.7000000000000002E-2</v>
      </c>
      <c r="AI32" s="8">
        <v>5.7000000000000002E-2</v>
      </c>
      <c r="AJ32" s="8">
        <v>5.7000000000000002E-2</v>
      </c>
      <c r="AK32" s="8">
        <v>5.7000000000000002E-2</v>
      </c>
      <c r="AL32" s="8">
        <v>5.7000000000000002E-2</v>
      </c>
      <c r="AM32" s="8">
        <v>5.7000000000000002E-2</v>
      </c>
    </row>
    <row r="33" spans="2:39" x14ac:dyDescent="0.25">
      <c r="AM33" s="8"/>
    </row>
    <row r="34" spans="2:39" x14ac:dyDescent="0.25">
      <c r="B34" s="4" t="s">
        <v>88</v>
      </c>
      <c r="C34" s="4"/>
      <c r="D34" s="4"/>
      <c r="E34" s="5"/>
      <c r="AM34" s="8"/>
    </row>
    <row r="35" spans="2:39" x14ac:dyDescent="0.25">
      <c r="B35" s="4" t="s">
        <v>180</v>
      </c>
      <c r="C35" s="4" t="s">
        <v>8</v>
      </c>
      <c r="D35" s="4" t="s">
        <v>9</v>
      </c>
      <c r="E35" s="5">
        <v>1990</v>
      </c>
      <c r="F35" s="5">
        <v>1991</v>
      </c>
      <c r="G35" s="5">
        <v>1992</v>
      </c>
      <c r="H35" s="5">
        <v>1993</v>
      </c>
      <c r="I35" s="5">
        <v>1994</v>
      </c>
      <c r="J35" s="5">
        <v>1995</v>
      </c>
      <c r="K35" s="5">
        <v>1996</v>
      </c>
      <c r="L35" s="5">
        <v>1997</v>
      </c>
      <c r="M35" s="5">
        <v>1998</v>
      </c>
      <c r="N35" s="5">
        <v>1999</v>
      </c>
      <c r="O35" s="5">
        <v>2000</v>
      </c>
      <c r="P35" s="5">
        <v>2001</v>
      </c>
      <c r="Q35" s="5">
        <v>2002</v>
      </c>
      <c r="R35" s="5">
        <v>2003</v>
      </c>
      <c r="S35" s="5">
        <v>2004</v>
      </c>
      <c r="T35" s="5">
        <v>2005</v>
      </c>
      <c r="U35" s="5">
        <v>2006</v>
      </c>
      <c r="V35" s="5">
        <v>2007</v>
      </c>
      <c r="W35" s="5">
        <v>2008</v>
      </c>
      <c r="X35" s="5">
        <v>2009</v>
      </c>
      <c r="Y35" s="5">
        <v>2010</v>
      </c>
      <c r="Z35" s="5">
        <v>2011</v>
      </c>
      <c r="AA35" s="5">
        <v>2012</v>
      </c>
      <c r="AB35" s="5">
        <v>2013</v>
      </c>
      <c r="AC35" s="5">
        <v>2014</v>
      </c>
      <c r="AD35" s="5">
        <v>2015</v>
      </c>
      <c r="AE35" s="5">
        <v>2016</v>
      </c>
      <c r="AF35" s="5">
        <v>2017</v>
      </c>
      <c r="AG35" s="5">
        <v>2018</v>
      </c>
      <c r="AH35" s="5">
        <v>2019</v>
      </c>
      <c r="AI35" s="5">
        <v>2020</v>
      </c>
      <c r="AJ35" s="5">
        <v>2021</v>
      </c>
      <c r="AK35" s="5">
        <v>2022</v>
      </c>
      <c r="AL35" s="5">
        <v>2023</v>
      </c>
      <c r="AM35" s="5">
        <v>2024</v>
      </c>
    </row>
    <row r="36" spans="2:39" x14ac:dyDescent="0.25">
      <c r="B36" s="3" t="s">
        <v>181</v>
      </c>
      <c r="C36" s="3" t="s">
        <v>185</v>
      </c>
      <c r="D36" s="4"/>
      <c r="E36" s="10">
        <v>28685.686148070508</v>
      </c>
      <c r="F36" s="10">
        <v>32632.062624762213</v>
      </c>
      <c r="G36" s="10">
        <v>34242.439080407079</v>
      </c>
      <c r="H36" s="10">
        <v>34242.439080407079</v>
      </c>
      <c r="I36" s="10">
        <v>40075.129033478675</v>
      </c>
      <c r="J36" s="10">
        <v>44709.732145266302</v>
      </c>
      <c r="K36" s="10">
        <v>50566.506952629556</v>
      </c>
      <c r="L36" s="10">
        <v>66520.823203965352</v>
      </c>
      <c r="M36" s="10">
        <v>80300</v>
      </c>
      <c r="N36" s="10">
        <v>74500</v>
      </c>
      <c r="O36" s="10">
        <v>68700</v>
      </c>
      <c r="P36" s="10">
        <v>74200</v>
      </c>
      <c r="Q36" s="10">
        <v>80350</v>
      </c>
      <c r="R36" s="10">
        <v>86500</v>
      </c>
      <c r="S36" s="10">
        <v>92650</v>
      </c>
      <c r="T36" s="10">
        <v>98800</v>
      </c>
      <c r="U36" s="10">
        <v>169972.8</v>
      </c>
      <c r="V36" s="10">
        <v>188300.4</v>
      </c>
      <c r="W36" s="10">
        <v>157203</v>
      </c>
      <c r="X36" s="10">
        <v>102104.4</v>
      </c>
      <c r="Y36" s="10">
        <v>86886.000000000015</v>
      </c>
      <c r="Z36" s="10">
        <v>82732.799999999988</v>
      </c>
      <c r="AA36" s="10">
        <v>60679.799999999996</v>
      </c>
      <c r="AB36" s="10">
        <v>55831.8</v>
      </c>
      <c r="AC36" s="10">
        <v>57106.200000000004</v>
      </c>
      <c r="AD36" s="10">
        <v>49872.600000000006</v>
      </c>
      <c r="AE36" s="10">
        <v>43387.140000000007</v>
      </c>
      <c r="AF36" s="10">
        <v>37596.42</v>
      </c>
      <c r="AG36" s="10">
        <v>37324.800000000003</v>
      </c>
      <c r="AH36" s="10">
        <v>37614.300000000003</v>
      </c>
      <c r="AI36" s="10">
        <v>33692.453999999991</v>
      </c>
      <c r="AJ36" s="10">
        <v>42651.6</v>
      </c>
      <c r="AK36" s="10">
        <v>47706</v>
      </c>
      <c r="AL36" s="10">
        <v>48843.6</v>
      </c>
      <c r="AM36" s="10">
        <v>49995.600000000006</v>
      </c>
    </row>
    <row r="37" spans="2:39" x14ac:dyDescent="0.25">
      <c r="B37" s="3" t="s">
        <v>182</v>
      </c>
      <c r="C37" s="3" t="s">
        <v>185</v>
      </c>
      <c r="D37" s="4"/>
      <c r="E37" s="10">
        <v>2868.5686148070513</v>
      </c>
      <c r="F37" s="10">
        <v>3263.2062624762216</v>
      </c>
      <c r="G37" s="10">
        <v>3424.2439080407084</v>
      </c>
      <c r="H37" s="10">
        <v>3424.2439080407084</v>
      </c>
      <c r="I37" s="10">
        <v>4007.5129033478679</v>
      </c>
      <c r="J37" s="10">
        <v>4470.9732145266298</v>
      </c>
      <c r="K37" s="10">
        <v>5056.6506952629552</v>
      </c>
      <c r="L37" s="10">
        <v>6652.0823203965347</v>
      </c>
      <c r="M37" s="10">
        <v>8029.9999999999991</v>
      </c>
      <c r="N37" s="10">
        <v>7450</v>
      </c>
      <c r="O37" s="10">
        <v>6870</v>
      </c>
      <c r="P37" s="10">
        <v>7420</v>
      </c>
      <c r="Q37" s="10">
        <v>8035</v>
      </c>
      <c r="R37" s="10">
        <v>8650</v>
      </c>
      <c r="S37" s="10">
        <v>9265</v>
      </c>
      <c r="T37" s="10">
        <v>9880</v>
      </c>
      <c r="U37" s="10">
        <v>16997.28</v>
      </c>
      <c r="V37" s="10">
        <v>18830.04</v>
      </c>
      <c r="W37" s="10">
        <v>15720.3</v>
      </c>
      <c r="X37" s="10">
        <v>10210.44</v>
      </c>
      <c r="Y37" s="10">
        <v>8688.6</v>
      </c>
      <c r="Z37" s="10">
        <v>8273.2799999999988</v>
      </c>
      <c r="AA37" s="10">
        <v>6067.9800000000005</v>
      </c>
      <c r="AB37" s="10">
        <v>5583.1799999999994</v>
      </c>
      <c r="AC37" s="10">
        <v>5710.6200000000008</v>
      </c>
      <c r="AD37" s="10">
        <v>4987.26</v>
      </c>
      <c r="AE37" s="10">
        <v>4338.7140000000009</v>
      </c>
      <c r="AF37" s="10">
        <v>3759.6419999999998</v>
      </c>
      <c r="AG37" s="10">
        <v>3732.48</v>
      </c>
      <c r="AH37" s="10">
        <v>3761.43</v>
      </c>
      <c r="AI37" s="10">
        <v>3369.2453999999993</v>
      </c>
      <c r="AJ37" s="10">
        <v>4265.16</v>
      </c>
      <c r="AK37" s="10">
        <v>4770.6000000000004</v>
      </c>
      <c r="AL37" s="10">
        <v>4884.3599999999997</v>
      </c>
      <c r="AM37" s="10">
        <v>4999.5599999999995</v>
      </c>
    </row>
    <row r="38" spans="2:39" x14ac:dyDescent="0.25">
      <c r="B38" s="3" t="s">
        <v>183</v>
      </c>
      <c r="C38" s="3" t="s">
        <v>185</v>
      </c>
      <c r="D38" s="4"/>
      <c r="E38" s="10">
        <v>177851.25411803718</v>
      </c>
      <c r="F38" s="10">
        <v>202318.78827352574</v>
      </c>
      <c r="G38" s="10">
        <v>212303.12229852393</v>
      </c>
      <c r="H38" s="10">
        <v>212303.12229852393</v>
      </c>
      <c r="I38" s="10">
        <v>248465.80000756777</v>
      </c>
      <c r="J38" s="10">
        <v>277200.33930065105</v>
      </c>
      <c r="K38" s="10">
        <v>313512.34310630319</v>
      </c>
      <c r="L38" s="10">
        <v>412429.10386458511</v>
      </c>
      <c r="M38" s="10">
        <v>497860</v>
      </c>
      <c r="N38" s="10">
        <v>461900</v>
      </c>
      <c r="O38" s="10">
        <v>425940</v>
      </c>
      <c r="P38" s="10">
        <v>460040</v>
      </c>
      <c r="Q38" s="10">
        <v>498170</v>
      </c>
      <c r="R38" s="10">
        <v>536300</v>
      </c>
      <c r="S38" s="10">
        <v>574430</v>
      </c>
      <c r="T38" s="10">
        <v>612560</v>
      </c>
      <c r="U38" s="10">
        <v>1053831.3599999999</v>
      </c>
      <c r="V38" s="10">
        <v>1167462.48</v>
      </c>
      <c r="W38" s="10">
        <v>974658.6</v>
      </c>
      <c r="X38" s="10">
        <v>633047.28</v>
      </c>
      <c r="Y38" s="10">
        <v>538693.20000000007</v>
      </c>
      <c r="Z38" s="10">
        <v>512943.35999999999</v>
      </c>
      <c r="AA38" s="10">
        <v>376214.76</v>
      </c>
      <c r="AB38" s="10">
        <v>346157.16</v>
      </c>
      <c r="AC38" s="10">
        <v>354058.43999999994</v>
      </c>
      <c r="AD38" s="10">
        <v>309210.11999999994</v>
      </c>
      <c r="AE38" s="10">
        <v>269000.26799999998</v>
      </c>
      <c r="AF38" s="10">
        <v>233097.804</v>
      </c>
      <c r="AG38" s="10">
        <v>231413.76000000001</v>
      </c>
      <c r="AH38" s="10">
        <v>233208.65999999997</v>
      </c>
      <c r="AI38" s="10">
        <v>208893.21479999996</v>
      </c>
      <c r="AJ38" s="10">
        <v>264439.92000000004</v>
      </c>
      <c r="AK38" s="10">
        <v>295777.2</v>
      </c>
      <c r="AL38" s="10">
        <v>302830.31999999995</v>
      </c>
      <c r="AM38" s="10">
        <v>309972.71999999997</v>
      </c>
    </row>
    <row r="39" spans="2:39" x14ac:dyDescent="0.25">
      <c r="B39" s="3" t="s">
        <v>184</v>
      </c>
      <c r="C39" s="3" t="s">
        <v>185</v>
      </c>
      <c r="D39" s="4"/>
      <c r="E39" s="10">
        <v>45897.097836912821</v>
      </c>
      <c r="F39" s="10">
        <v>52211.300199619545</v>
      </c>
      <c r="G39" s="10">
        <v>54787.902528651335</v>
      </c>
      <c r="H39" s="10">
        <v>54787.902528651335</v>
      </c>
      <c r="I39" s="10">
        <v>64120.206453565886</v>
      </c>
      <c r="J39" s="10">
        <v>71535.571432426077</v>
      </c>
      <c r="K39" s="10">
        <v>80906.411124207283</v>
      </c>
      <c r="L39" s="10">
        <v>106433.31712634455</v>
      </c>
      <c r="M39" s="10">
        <v>128479.99999999999</v>
      </c>
      <c r="N39" s="10">
        <v>119200</v>
      </c>
      <c r="O39" s="10">
        <v>109920</v>
      </c>
      <c r="P39" s="10">
        <v>118720</v>
      </c>
      <c r="Q39" s="10">
        <v>128560</v>
      </c>
      <c r="R39" s="10">
        <v>138400</v>
      </c>
      <c r="S39" s="10">
        <v>148240</v>
      </c>
      <c r="T39" s="10">
        <v>158080</v>
      </c>
      <c r="U39" s="10">
        <v>271956.47999999998</v>
      </c>
      <c r="V39" s="10">
        <v>301280.64000000001</v>
      </c>
      <c r="W39" s="10">
        <v>251524.8</v>
      </c>
      <c r="X39" s="10">
        <v>163367.04000000001</v>
      </c>
      <c r="Y39" s="10">
        <v>139017.60000000001</v>
      </c>
      <c r="Z39" s="10">
        <v>132372.47999999998</v>
      </c>
      <c r="AA39" s="10">
        <v>97087.680000000008</v>
      </c>
      <c r="AB39" s="10">
        <v>89330.87999999999</v>
      </c>
      <c r="AC39" s="10">
        <v>91369.920000000013</v>
      </c>
      <c r="AD39" s="10">
        <v>79796.160000000003</v>
      </c>
      <c r="AE39" s="10">
        <v>69419.424000000014</v>
      </c>
      <c r="AF39" s="10">
        <v>60154.271999999997</v>
      </c>
      <c r="AG39" s="10">
        <v>59719.68</v>
      </c>
      <c r="AH39" s="10">
        <v>60182.879999999997</v>
      </c>
      <c r="AI39" s="10">
        <v>53907.926399999989</v>
      </c>
      <c r="AJ39" s="10">
        <v>68242.559999999998</v>
      </c>
      <c r="AK39" s="10">
        <v>76329.600000000006</v>
      </c>
      <c r="AL39" s="10">
        <v>78149.759999999995</v>
      </c>
      <c r="AM39" s="10">
        <v>79992.959999999992</v>
      </c>
    </row>
    <row r="40" spans="2:39" x14ac:dyDescent="0.25">
      <c r="B40" s="4" t="s">
        <v>71</v>
      </c>
      <c r="C40" s="4" t="s">
        <v>8</v>
      </c>
      <c r="D40" s="4" t="s">
        <v>9</v>
      </c>
      <c r="E40" s="5">
        <v>1990</v>
      </c>
      <c r="F40" s="5">
        <v>1991</v>
      </c>
      <c r="G40" s="5">
        <v>1992</v>
      </c>
      <c r="H40" s="5">
        <v>1993</v>
      </c>
      <c r="I40" s="5">
        <v>1994</v>
      </c>
      <c r="J40" s="5">
        <v>1995</v>
      </c>
      <c r="K40" s="5">
        <v>1996</v>
      </c>
      <c r="L40" s="5">
        <v>1997</v>
      </c>
      <c r="M40" s="5">
        <v>1998</v>
      </c>
      <c r="N40" s="5">
        <v>1999</v>
      </c>
      <c r="O40" s="5">
        <v>2000</v>
      </c>
      <c r="P40" s="5">
        <v>2001</v>
      </c>
      <c r="Q40" s="5">
        <v>2002</v>
      </c>
      <c r="R40" s="5">
        <v>2003</v>
      </c>
      <c r="S40" s="5">
        <v>2004</v>
      </c>
      <c r="T40" s="5">
        <v>2005</v>
      </c>
      <c r="U40" s="5">
        <v>2006</v>
      </c>
      <c r="V40" s="5">
        <v>2007</v>
      </c>
      <c r="W40" s="5">
        <v>2008</v>
      </c>
      <c r="X40" s="5">
        <v>2009</v>
      </c>
      <c r="Y40" s="5">
        <v>2010</v>
      </c>
      <c r="Z40" s="5">
        <v>2011</v>
      </c>
      <c r="AA40" s="5">
        <v>2012</v>
      </c>
      <c r="AB40" s="5">
        <v>2013</v>
      </c>
      <c r="AC40" s="5">
        <v>2014</v>
      </c>
      <c r="AD40" s="5">
        <v>2015</v>
      </c>
      <c r="AE40" s="5">
        <v>2016</v>
      </c>
      <c r="AF40" s="5">
        <v>2017</v>
      </c>
      <c r="AG40" s="5">
        <v>2018</v>
      </c>
      <c r="AH40" s="5">
        <v>2019</v>
      </c>
      <c r="AI40" s="5">
        <v>2020</v>
      </c>
      <c r="AJ40" s="5">
        <v>2021</v>
      </c>
      <c r="AK40" s="5">
        <v>2022</v>
      </c>
      <c r="AL40" s="5">
        <v>2023</v>
      </c>
      <c r="AM40" s="5">
        <v>2024</v>
      </c>
    </row>
    <row r="41" spans="2:39" x14ac:dyDescent="0.25">
      <c r="B41" s="3" t="s">
        <v>89</v>
      </c>
      <c r="C41" s="3" t="s">
        <v>90</v>
      </c>
      <c r="D41" s="3" t="s">
        <v>91</v>
      </c>
      <c r="E41" s="11">
        <v>1000</v>
      </c>
      <c r="F41" s="11">
        <v>917.5</v>
      </c>
      <c r="G41" s="11">
        <v>876.25</v>
      </c>
      <c r="H41" s="11">
        <v>855.625</v>
      </c>
      <c r="I41" s="11">
        <v>845.3125</v>
      </c>
      <c r="J41" s="11">
        <v>840.15625</v>
      </c>
      <c r="K41" s="11">
        <v>837.578125</v>
      </c>
      <c r="L41" s="11">
        <v>836.2890625</v>
      </c>
      <c r="M41" s="11">
        <v>835.64453125</v>
      </c>
      <c r="N41" s="11">
        <v>835.322265625</v>
      </c>
      <c r="O41" s="11">
        <v>835.1611328125</v>
      </c>
      <c r="P41" s="11">
        <v>835.08056640625</v>
      </c>
      <c r="Q41" s="11">
        <v>835.040283203125</v>
      </c>
      <c r="R41" s="11">
        <v>835.0201416015625</v>
      </c>
      <c r="S41" s="11">
        <v>835.01007080078125</v>
      </c>
      <c r="T41" s="11">
        <v>835.00503540039063</v>
      </c>
      <c r="U41" s="11">
        <v>835.00251770019531</v>
      </c>
      <c r="V41" s="11">
        <v>835.00125885009766</v>
      </c>
      <c r="W41" s="11">
        <v>835.00062942504883</v>
      </c>
      <c r="X41" s="11">
        <v>835.00031471252441</v>
      </c>
      <c r="Y41" s="11">
        <v>835.00015735626221</v>
      </c>
      <c r="Z41" s="11">
        <v>835.0000786781311</v>
      </c>
      <c r="AA41" s="11">
        <v>835</v>
      </c>
      <c r="AB41" s="11">
        <v>835</v>
      </c>
      <c r="AC41" s="11">
        <v>835</v>
      </c>
      <c r="AD41" s="11">
        <v>835</v>
      </c>
      <c r="AE41" s="11">
        <v>835</v>
      </c>
      <c r="AF41" s="11">
        <v>835</v>
      </c>
      <c r="AG41" s="11">
        <v>835</v>
      </c>
      <c r="AH41" s="11">
        <v>835</v>
      </c>
      <c r="AI41" s="11">
        <v>835</v>
      </c>
      <c r="AJ41" s="11">
        <v>835</v>
      </c>
      <c r="AK41" s="11">
        <v>835</v>
      </c>
      <c r="AL41" s="11">
        <v>835</v>
      </c>
      <c r="AM41" s="11">
        <v>835</v>
      </c>
    </row>
    <row r="42" spans="2:39" x14ac:dyDescent="0.25">
      <c r="B42" s="3" t="s">
        <v>92</v>
      </c>
      <c r="C42" s="3" t="s">
        <v>90</v>
      </c>
      <c r="D42" s="3" t="s">
        <v>91</v>
      </c>
      <c r="E42" s="11">
        <v>248.5</v>
      </c>
      <c r="F42" s="11">
        <v>211.75</v>
      </c>
      <c r="G42" s="11">
        <v>193.375</v>
      </c>
      <c r="H42" s="11">
        <v>184.1875</v>
      </c>
      <c r="I42" s="11">
        <v>179.59375</v>
      </c>
      <c r="J42" s="11">
        <v>177.296875</v>
      </c>
      <c r="K42" s="11">
        <v>176.1484375</v>
      </c>
      <c r="L42" s="11">
        <v>175.57421875</v>
      </c>
      <c r="M42" s="11">
        <v>175.287109375</v>
      </c>
      <c r="N42" s="11">
        <v>175.1435546875</v>
      </c>
      <c r="O42" s="11">
        <v>175.07177734375</v>
      </c>
      <c r="P42" s="11">
        <v>175.035888671875</v>
      </c>
      <c r="Q42" s="11">
        <v>175.0179443359375</v>
      </c>
      <c r="R42" s="11">
        <v>175.00897216796875</v>
      </c>
      <c r="S42" s="11">
        <v>175.00448608398438</v>
      </c>
      <c r="T42" s="11">
        <v>175.00224304199219</v>
      </c>
      <c r="U42" s="11">
        <v>175.00112152099609</v>
      </c>
      <c r="V42" s="11">
        <v>175.00056076049805</v>
      </c>
      <c r="W42" s="11">
        <v>175.00028038024902</v>
      </c>
      <c r="X42" s="11">
        <v>175.00014019012451</v>
      </c>
      <c r="Y42" s="11">
        <v>175.00007009506226</v>
      </c>
      <c r="Z42" s="11">
        <v>175.00003504753113</v>
      </c>
      <c r="AA42" s="11">
        <v>175</v>
      </c>
      <c r="AB42" s="11">
        <v>175</v>
      </c>
      <c r="AC42" s="11">
        <v>175</v>
      </c>
      <c r="AD42" s="11">
        <v>175</v>
      </c>
      <c r="AE42" s="11">
        <v>175</v>
      </c>
      <c r="AF42" s="11">
        <v>175</v>
      </c>
      <c r="AG42" s="11">
        <v>175</v>
      </c>
      <c r="AH42" s="11">
        <v>175</v>
      </c>
      <c r="AI42" s="11">
        <v>175</v>
      </c>
      <c r="AJ42" s="11">
        <v>175</v>
      </c>
      <c r="AK42" s="11">
        <v>175</v>
      </c>
      <c r="AL42" s="11">
        <v>175</v>
      </c>
      <c r="AM42" s="11">
        <v>175</v>
      </c>
    </row>
    <row r="43" spans="2:39" x14ac:dyDescent="0.25">
      <c r="B43" s="3" t="s">
        <v>93</v>
      </c>
      <c r="C43" s="3" t="s">
        <v>90</v>
      </c>
      <c r="D43" s="3" t="s">
        <v>91</v>
      </c>
      <c r="E43" s="11">
        <v>720</v>
      </c>
      <c r="F43" s="11">
        <v>588</v>
      </c>
      <c r="G43" s="11">
        <v>522</v>
      </c>
      <c r="H43" s="11">
        <v>489</v>
      </c>
      <c r="I43" s="11">
        <v>472.5</v>
      </c>
      <c r="J43" s="11">
        <v>464.25</v>
      </c>
      <c r="K43" s="11">
        <v>460.125</v>
      </c>
      <c r="L43" s="11">
        <v>458.0625</v>
      </c>
      <c r="M43" s="11">
        <v>457.03125</v>
      </c>
      <c r="N43" s="11">
        <v>456.515625</v>
      </c>
      <c r="O43" s="11">
        <v>456.2578125</v>
      </c>
      <c r="P43" s="11">
        <v>456.12890625</v>
      </c>
      <c r="Q43" s="11">
        <v>456</v>
      </c>
      <c r="R43" s="11">
        <v>438</v>
      </c>
      <c r="S43" s="11">
        <v>429</v>
      </c>
      <c r="T43" s="11">
        <v>424.5</v>
      </c>
      <c r="U43" s="11">
        <v>422.25</v>
      </c>
      <c r="V43" s="11">
        <v>421.125</v>
      </c>
      <c r="W43" s="11">
        <v>420.5625</v>
      </c>
      <c r="X43" s="11">
        <v>420.28125</v>
      </c>
      <c r="Y43" s="11">
        <v>420.140625</v>
      </c>
      <c r="Z43" s="11">
        <v>420.0703125</v>
      </c>
      <c r="AA43" s="11">
        <v>420</v>
      </c>
      <c r="AB43" s="11">
        <v>420</v>
      </c>
      <c r="AC43" s="11">
        <v>420</v>
      </c>
      <c r="AD43" s="11">
        <v>420</v>
      </c>
      <c r="AE43" s="11">
        <v>420</v>
      </c>
      <c r="AF43" s="11">
        <v>420</v>
      </c>
      <c r="AG43" s="11">
        <v>420</v>
      </c>
      <c r="AH43" s="11">
        <v>420</v>
      </c>
      <c r="AI43" s="11">
        <v>420</v>
      </c>
      <c r="AJ43" s="11">
        <v>420</v>
      </c>
      <c r="AK43" s="11">
        <v>420</v>
      </c>
      <c r="AL43" s="11">
        <v>420</v>
      </c>
      <c r="AM43" s="11">
        <v>420</v>
      </c>
    </row>
    <row r="44" spans="2:39" x14ac:dyDescent="0.25">
      <c r="B44" s="3" t="s">
        <v>94</v>
      </c>
      <c r="C44" s="3" t="s">
        <v>90</v>
      </c>
      <c r="D44" s="3" t="s">
        <v>91</v>
      </c>
      <c r="E44" s="11">
        <v>720</v>
      </c>
      <c r="F44" s="11">
        <v>630</v>
      </c>
      <c r="G44" s="11">
        <v>585</v>
      </c>
      <c r="H44" s="11">
        <v>562.5</v>
      </c>
      <c r="I44" s="11">
        <v>551.25</v>
      </c>
      <c r="J44" s="11">
        <v>545.625</v>
      </c>
      <c r="K44" s="11">
        <v>542.8125</v>
      </c>
      <c r="L44" s="11">
        <v>541.40625</v>
      </c>
      <c r="M44" s="11">
        <v>540.703125</v>
      </c>
      <c r="N44" s="11">
        <v>540.3515625</v>
      </c>
      <c r="O44" s="11">
        <v>540.17578125</v>
      </c>
      <c r="P44" s="11">
        <v>540.087890625</v>
      </c>
      <c r="Q44" s="11">
        <v>540</v>
      </c>
      <c r="R44" s="11">
        <v>540</v>
      </c>
      <c r="S44" s="11">
        <v>540</v>
      </c>
      <c r="T44" s="11">
        <v>540</v>
      </c>
      <c r="U44" s="11">
        <v>540</v>
      </c>
      <c r="V44" s="11">
        <v>540</v>
      </c>
      <c r="W44" s="11">
        <v>540</v>
      </c>
      <c r="X44" s="11">
        <v>540</v>
      </c>
      <c r="Y44" s="11">
        <v>540</v>
      </c>
      <c r="Z44" s="11">
        <v>540</v>
      </c>
      <c r="AA44" s="11">
        <v>540</v>
      </c>
      <c r="AB44" s="11">
        <v>540</v>
      </c>
      <c r="AC44" s="11">
        <v>540</v>
      </c>
      <c r="AD44" s="11">
        <v>540</v>
      </c>
      <c r="AE44" s="11">
        <v>540</v>
      </c>
      <c r="AF44" s="11">
        <v>540</v>
      </c>
      <c r="AG44" s="11">
        <v>540</v>
      </c>
      <c r="AH44" s="11">
        <v>540</v>
      </c>
      <c r="AI44" s="11">
        <v>540</v>
      </c>
      <c r="AJ44" s="11">
        <v>540</v>
      </c>
      <c r="AK44" s="11">
        <v>540</v>
      </c>
      <c r="AL44" s="11">
        <v>540</v>
      </c>
      <c r="AM44" s="11">
        <v>540</v>
      </c>
    </row>
    <row r="45" spans="2:39" x14ac:dyDescent="0.25">
      <c r="AM45" s="8"/>
    </row>
    <row r="46" spans="2:39" x14ac:dyDescent="0.25">
      <c r="B46" s="4" t="s">
        <v>95</v>
      </c>
      <c r="C46" s="4"/>
      <c r="D46" s="4"/>
      <c r="E46" s="5"/>
      <c r="AM46" s="8"/>
    </row>
    <row r="47" spans="2:39" x14ac:dyDescent="0.25">
      <c r="B47" s="4" t="s">
        <v>175</v>
      </c>
      <c r="C47" s="4" t="s">
        <v>8</v>
      </c>
      <c r="D47" s="4" t="s">
        <v>9</v>
      </c>
      <c r="E47" s="5">
        <v>1990</v>
      </c>
      <c r="F47" s="5">
        <v>1991</v>
      </c>
      <c r="G47" s="5">
        <v>1992</v>
      </c>
      <c r="H47" s="5">
        <v>1993</v>
      </c>
      <c r="I47" s="5">
        <v>1994</v>
      </c>
      <c r="J47" s="5">
        <v>1995</v>
      </c>
      <c r="K47" s="5">
        <v>1996</v>
      </c>
      <c r="L47" s="5">
        <v>1997</v>
      </c>
      <c r="M47" s="5">
        <v>1998</v>
      </c>
      <c r="N47" s="5">
        <v>1999</v>
      </c>
      <c r="O47" s="5">
        <v>2000</v>
      </c>
      <c r="P47" s="5">
        <v>2001</v>
      </c>
      <c r="Q47" s="5">
        <v>2002</v>
      </c>
      <c r="R47" s="5">
        <v>2003</v>
      </c>
      <c r="S47" s="5">
        <v>2004</v>
      </c>
      <c r="T47" s="5">
        <v>2005</v>
      </c>
      <c r="U47" s="5">
        <v>2006</v>
      </c>
      <c r="V47" s="5">
        <v>2007</v>
      </c>
      <c r="W47" s="5">
        <v>2008</v>
      </c>
      <c r="X47" s="5">
        <v>2009</v>
      </c>
      <c r="Y47" s="5">
        <v>2010</v>
      </c>
      <c r="Z47" s="5">
        <v>2011</v>
      </c>
      <c r="AA47" s="5">
        <v>2012</v>
      </c>
      <c r="AB47" s="5">
        <v>2013</v>
      </c>
      <c r="AC47" s="5">
        <v>2014</v>
      </c>
      <c r="AD47" s="5">
        <v>2015</v>
      </c>
      <c r="AE47" s="5">
        <v>2016</v>
      </c>
      <c r="AF47" s="5">
        <v>2017</v>
      </c>
      <c r="AG47" s="5">
        <v>2018</v>
      </c>
      <c r="AH47" s="5">
        <v>2019</v>
      </c>
      <c r="AI47" s="5">
        <v>2020</v>
      </c>
      <c r="AJ47" s="5">
        <v>2021</v>
      </c>
      <c r="AK47" s="5">
        <v>2022</v>
      </c>
      <c r="AL47" s="5">
        <v>2023</v>
      </c>
      <c r="AM47" s="5">
        <v>2024</v>
      </c>
    </row>
    <row r="48" spans="2:39" x14ac:dyDescent="0.25">
      <c r="B48" s="3" t="s">
        <v>186</v>
      </c>
      <c r="C48" s="4"/>
      <c r="D48" s="4"/>
      <c r="E48" s="3"/>
      <c r="AM48" s="8"/>
    </row>
    <row r="49" spans="2:39" x14ac:dyDescent="0.25">
      <c r="B49" s="3" t="s">
        <v>187</v>
      </c>
      <c r="C49" s="3" t="s">
        <v>185</v>
      </c>
      <c r="D49" s="3" t="s">
        <v>196</v>
      </c>
      <c r="E49" s="16">
        <v>1774658.9844655774</v>
      </c>
      <c r="F49" s="16">
        <v>1780188.3772483936</v>
      </c>
      <c r="G49" s="16">
        <v>1789953.4110414835</v>
      </c>
      <c r="H49" s="16">
        <v>1798080.9170311731</v>
      </c>
      <c r="I49" s="16">
        <v>1815922.3973811802</v>
      </c>
      <c r="J49" s="16">
        <v>1847505.3797905776</v>
      </c>
      <c r="K49" s="16">
        <v>1880181.0706730434</v>
      </c>
      <c r="L49" s="16">
        <v>1922321.5520596777</v>
      </c>
      <c r="M49" s="16">
        <v>1958048.2072743964</v>
      </c>
      <c r="N49" s="16">
        <v>2009097.6364527692</v>
      </c>
      <c r="O49" s="16">
        <v>1879125</v>
      </c>
      <c r="P49" s="16">
        <v>1902750</v>
      </c>
      <c r="Q49" s="16">
        <v>1941750</v>
      </c>
      <c r="R49" s="16">
        <v>1633875</v>
      </c>
      <c r="S49" s="16">
        <v>1551750</v>
      </c>
      <c r="T49" s="16">
        <v>1683141.7398236103</v>
      </c>
      <c r="U49" s="16">
        <v>1616074.105263158</v>
      </c>
      <c r="V49" s="16">
        <v>1772826.9473684211</v>
      </c>
      <c r="W49" s="16">
        <v>1572661.8947368423</v>
      </c>
      <c r="X49" s="16">
        <v>1297313.6842105265</v>
      </c>
      <c r="Y49" s="16">
        <v>1260570.9473684211</v>
      </c>
      <c r="Z49" s="16">
        <v>1268614.7368421054</v>
      </c>
      <c r="AA49" s="16">
        <v>1193997.4736842106</v>
      </c>
      <c r="AB49" s="16">
        <v>1272315.7894736843</v>
      </c>
      <c r="AC49" s="16">
        <v>1389473.6842105265</v>
      </c>
      <c r="AD49" s="16">
        <v>1005789.4736842106</v>
      </c>
      <c r="AE49" s="16">
        <v>955263.15789473685</v>
      </c>
      <c r="AF49" s="16">
        <v>827052.6315789473</v>
      </c>
      <c r="AG49" s="16">
        <v>774947.3684210527</v>
      </c>
      <c r="AH49" s="16">
        <v>764210.52631578944</v>
      </c>
      <c r="AI49" s="16">
        <v>855915.47368421056</v>
      </c>
      <c r="AJ49" s="16">
        <v>814105.26315789472</v>
      </c>
      <c r="AK49" s="16">
        <v>639789.47368421056</v>
      </c>
      <c r="AL49" s="16">
        <v>985894.73684210517</v>
      </c>
      <c r="AM49" s="16">
        <v>592736.84210526315</v>
      </c>
    </row>
    <row r="50" spans="2:39" x14ac:dyDescent="0.25">
      <c r="B50" s="3" t="s">
        <v>188</v>
      </c>
      <c r="C50" s="3" t="s">
        <v>185</v>
      </c>
      <c r="D50" s="3" t="s">
        <v>196</v>
      </c>
      <c r="E50" s="16">
        <v>591552.99482185917</v>
      </c>
      <c r="F50" s="16">
        <v>593396.1257494645</v>
      </c>
      <c r="G50" s="16">
        <v>596651.1370138278</v>
      </c>
      <c r="H50" s="16">
        <v>599360.30567705771</v>
      </c>
      <c r="I50" s="16">
        <v>605307.46579372685</v>
      </c>
      <c r="J50" s="16">
        <v>615835.12659685919</v>
      </c>
      <c r="K50" s="16">
        <v>626727.02355768112</v>
      </c>
      <c r="L50" s="16">
        <v>640773.85068655934</v>
      </c>
      <c r="M50" s="16">
        <v>652682.7357581323</v>
      </c>
      <c r="N50" s="16">
        <v>669699.21215092309</v>
      </c>
      <c r="O50" s="16">
        <v>626375</v>
      </c>
      <c r="P50" s="16">
        <v>634250</v>
      </c>
      <c r="Q50" s="16">
        <v>647250</v>
      </c>
      <c r="R50" s="16">
        <v>544625</v>
      </c>
      <c r="S50" s="16">
        <v>517250</v>
      </c>
      <c r="T50" s="16">
        <v>561047.24660787021</v>
      </c>
      <c r="U50" s="16">
        <v>538691.3684210527</v>
      </c>
      <c r="V50" s="16">
        <v>590942.31578947371</v>
      </c>
      <c r="W50" s="16">
        <v>524220.63157894742</v>
      </c>
      <c r="X50" s="16">
        <v>432437.89473684219</v>
      </c>
      <c r="Y50" s="16">
        <v>420190.31578947371</v>
      </c>
      <c r="Z50" s="16">
        <v>422871.57894736849</v>
      </c>
      <c r="AA50" s="16">
        <v>397999.15789473685</v>
      </c>
      <c r="AB50" s="16">
        <v>424105.26315789478</v>
      </c>
      <c r="AC50" s="16">
        <v>463157.89473684219</v>
      </c>
      <c r="AD50" s="16">
        <v>335263.15789473685</v>
      </c>
      <c r="AE50" s="16">
        <v>318421.05263157899</v>
      </c>
      <c r="AF50" s="16">
        <v>275684.21052631579</v>
      </c>
      <c r="AG50" s="16">
        <v>258315.78947368424</v>
      </c>
      <c r="AH50" s="16">
        <v>254736.84210526315</v>
      </c>
      <c r="AI50" s="16">
        <v>285305.15789473685</v>
      </c>
      <c r="AJ50" s="16">
        <v>271368.42105263163</v>
      </c>
      <c r="AK50" s="16">
        <v>213263.15789473685</v>
      </c>
      <c r="AL50" s="16">
        <v>328631.57894736843</v>
      </c>
      <c r="AM50" s="16">
        <v>197578.94736842107</v>
      </c>
    </row>
    <row r="51" spans="2:39" x14ac:dyDescent="0.25">
      <c r="B51" s="3" t="s">
        <v>189</v>
      </c>
      <c r="C51" s="3" t="s">
        <v>185</v>
      </c>
      <c r="D51" s="3" t="s">
        <v>196</v>
      </c>
      <c r="E51" s="16">
        <v>1478882.4870546479</v>
      </c>
      <c r="F51" s="16">
        <v>1483490.3143736613</v>
      </c>
      <c r="G51" s="16">
        <v>1491627.8425345696</v>
      </c>
      <c r="H51" s="16">
        <v>1498400.7641926443</v>
      </c>
      <c r="I51" s="16">
        <v>1513268.6644843169</v>
      </c>
      <c r="J51" s="16">
        <v>1539587.816492148</v>
      </c>
      <c r="K51" s="16">
        <v>1566817.5588942028</v>
      </c>
      <c r="L51" s="16">
        <v>1601934.6267163982</v>
      </c>
      <c r="M51" s="16">
        <v>1631706.8393953305</v>
      </c>
      <c r="N51" s="16">
        <v>1674248.0303773077</v>
      </c>
      <c r="O51" s="16">
        <v>1565937.5</v>
      </c>
      <c r="P51" s="16">
        <v>1585625</v>
      </c>
      <c r="Q51" s="16">
        <v>1618125</v>
      </c>
      <c r="R51" s="16">
        <v>1361562.5</v>
      </c>
      <c r="S51" s="16">
        <v>1293125</v>
      </c>
      <c r="T51" s="16">
        <v>1402618.1165196754</v>
      </c>
      <c r="U51" s="16">
        <v>1346728.4210526317</v>
      </c>
      <c r="V51" s="16">
        <v>1477355.7894736843</v>
      </c>
      <c r="W51" s="16">
        <v>1310551.5789473685</v>
      </c>
      <c r="X51" s="16">
        <v>1081094.7368421054</v>
      </c>
      <c r="Y51" s="16">
        <v>1050475.7894736843</v>
      </c>
      <c r="Z51" s="16">
        <v>1057178.9473684211</v>
      </c>
      <c r="AA51" s="16">
        <v>994997.89473684214</v>
      </c>
      <c r="AB51" s="16">
        <v>1060263.1578947369</v>
      </c>
      <c r="AC51" s="16">
        <v>1157894.7368421054</v>
      </c>
      <c r="AD51" s="16">
        <v>838157.89473684214</v>
      </c>
      <c r="AE51" s="16">
        <v>796052.63157894742</v>
      </c>
      <c r="AF51" s="16">
        <v>689210.52631578944</v>
      </c>
      <c r="AG51" s="16">
        <v>645789.47368421056</v>
      </c>
      <c r="AH51" s="16">
        <v>636842.10526315786</v>
      </c>
      <c r="AI51" s="16">
        <v>713262.89473684214</v>
      </c>
      <c r="AJ51" s="16">
        <v>678421.05263157899</v>
      </c>
      <c r="AK51" s="16">
        <v>533157.89473684214</v>
      </c>
      <c r="AL51" s="16">
        <v>821578.94736842101</v>
      </c>
      <c r="AM51" s="16">
        <v>493947.36842105264</v>
      </c>
    </row>
    <row r="52" spans="2:39" x14ac:dyDescent="0.25">
      <c r="B52" s="3" t="s">
        <v>190</v>
      </c>
      <c r="C52" s="3" t="s">
        <v>185</v>
      </c>
      <c r="D52" s="3" t="s">
        <v>196</v>
      </c>
      <c r="E52" s="16">
        <v>191663.17032228239</v>
      </c>
      <c r="F52" s="16">
        <v>192260.34474282651</v>
      </c>
      <c r="G52" s="16">
        <v>193314.96839248022</v>
      </c>
      <c r="H52" s="16">
        <v>194192.73903936672</v>
      </c>
      <c r="I52" s="16">
        <v>196119.61891716751</v>
      </c>
      <c r="J52" s="16">
        <v>199530.58101738238</v>
      </c>
      <c r="K52" s="16">
        <v>203059.55563268869</v>
      </c>
      <c r="L52" s="16">
        <v>207610.72762244524</v>
      </c>
      <c r="M52" s="16">
        <v>211469.20638563487</v>
      </c>
      <c r="N52" s="16">
        <v>216982.54473689909</v>
      </c>
      <c r="O52" s="16">
        <v>202945.5</v>
      </c>
      <c r="P52" s="16">
        <v>205497</v>
      </c>
      <c r="Q52" s="16">
        <v>209709</v>
      </c>
      <c r="R52" s="16">
        <v>176458.5</v>
      </c>
      <c r="S52" s="16">
        <v>167589</v>
      </c>
      <c r="T52" s="16">
        <v>181779.30790094996</v>
      </c>
      <c r="U52" s="16">
        <v>174536.00336842108</v>
      </c>
      <c r="V52" s="16">
        <v>191465.31031578948</v>
      </c>
      <c r="W52" s="16">
        <v>169847.48463157896</v>
      </c>
      <c r="X52" s="16">
        <v>140109.87789473688</v>
      </c>
      <c r="Y52" s="16">
        <v>136141.66231578949</v>
      </c>
      <c r="Z52" s="16">
        <v>137010.3915789474</v>
      </c>
      <c r="AA52" s="16">
        <v>128951.72715789474</v>
      </c>
      <c r="AB52" s="16">
        <v>137410.10526315792</v>
      </c>
      <c r="AC52" s="16">
        <v>150063.15789473688</v>
      </c>
      <c r="AD52" s="16">
        <v>108625.26315789475</v>
      </c>
      <c r="AE52" s="16">
        <v>103168.4210526316</v>
      </c>
      <c r="AF52" s="16">
        <v>89321.68421052632</v>
      </c>
      <c r="AG52" s="16">
        <v>83694.315789473694</v>
      </c>
      <c r="AH52" s="16">
        <v>82534.736842105267</v>
      </c>
      <c r="AI52" s="16">
        <v>92438.87115789474</v>
      </c>
      <c r="AJ52" s="16">
        <v>87923.368421052655</v>
      </c>
      <c r="AK52" s="16">
        <v>69097.263157894748</v>
      </c>
      <c r="AL52" s="16">
        <v>106476.63157894737</v>
      </c>
      <c r="AM52" s="16">
        <v>64015.578947368427</v>
      </c>
    </row>
    <row r="53" spans="2:39" x14ac:dyDescent="0.25">
      <c r="B53" s="3" t="s">
        <v>191</v>
      </c>
      <c r="C53" s="3" t="s">
        <v>185</v>
      </c>
      <c r="D53" s="3" t="s">
        <v>196</v>
      </c>
      <c r="E53" s="16">
        <v>887329.4922327887</v>
      </c>
      <c r="F53" s="16">
        <v>890094.1886241968</v>
      </c>
      <c r="G53" s="16">
        <v>894976.70552074176</v>
      </c>
      <c r="H53" s="16">
        <v>899040.45851558656</v>
      </c>
      <c r="I53" s="16">
        <v>907961.1986905901</v>
      </c>
      <c r="J53" s="16">
        <v>923752.68989528879</v>
      </c>
      <c r="K53" s="16">
        <v>940090.53533652169</v>
      </c>
      <c r="L53" s="16">
        <v>961160.77602983883</v>
      </c>
      <c r="M53" s="16">
        <v>979024.10363719822</v>
      </c>
      <c r="N53" s="16">
        <v>1004548.8182263846</v>
      </c>
      <c r="O53" s="16">
        <v>939562.5</v>
      </c>
      <c r="P53" s="16">
        <v>951375</v>
      </c>
      <c r="Q53" s="16">
        <v>970875</v>
      </c>
      <c r="R53" s="16">
        <v>816937.5</v>
      </c>
      <c r="S53" s="16">
        <v>775875</v>
      </c>
      <c r="T53" s="16">
        <v>841570.86991180514</v>
      </c>
      <c r="U53" s="16">
        <v>808037.05263157899</v>
      </c>
      <c r="V53" s="16">
        <v>886413.47368421056</v>
      </c>
      <c r="W53" s="16">
        <v>786330.94736842113</v>
      </c>
      <c r="X53" s="16">
        <v>648656.84210526326</v>
      </c>
      <c r="Y53" s="16">
        <v>630285.47368421056</v>
      </c>
      <c r="Z53" s="16">
        <v>634307.3684210527</v>
      </c>
      <c r="AA53" s="16">
        <v>596998.73684210528</v>
      </c>
      <c r="AB53" s="16">
        <v>636157.89473684214</v>
      </c>
      <c r="AC53" s="16">
        <v>694736.84210526326</v>
      </c>
      <c r="AD53" s="16">
        <v>502894.73684210528</v>
      </c>
      <c r="AE53" s="16">
        <v>477631.57894736843</v>
      </c>
      <c r="AF53" s="16">
        <v>413526.31578947365</v>
      </c>
      <c r="AG53" s="16">
        <v>387473.68421052635</v>
      </c>
      <c r="AH53" s="16">
        <v>382105.26315789472</v>
      </c>
      <c r="AI53" s="16">
        <v>427957.73684210528</v>
      </c>
      <c r="AJ53" s="16">
        <v>407052.63157894736</v>
      </c>
      <c r="AK53" s="16">
        <v>319894.73684210528</v>
      </c>
      <c r="AL53" s="16">
        <v>492947.36842105258</v>
      </c>
      <c r="AM53" s="16">
        <v>296368.42105263157</v>
      </c>
    </row>
    <row r="54" spans="2:39" x14ac:dyDescent="0.25">
      <c r="B54" s="3" t="s">
        <v>192</v>
      </c>
      <c r="C54" s="3" t="s">
        <v>185</v>
      </c>
      <c r="D54" s="3" t="s">
        <v>196</v>
      </c>
      <c r="E54" s="16">
        <v>295776.49741092959</v>
      </c>
      <c r="F54" s="16">
        <v>296698.06287473225</v>
      </c>
      <c r="G54" s="16">
        <v>298325.5685069139</v>
      </c>
      <c r="H54" s="16">
        <v>299680.15283852885</v>
      </c>
      <c r="I54" s="16">
        <v>302653.73289686342</v>
      </c>
      <c r="J54" s="16">
        <v>307917.5632984296</v>
      </c>
      <c r="K54" s="16">
        <v>313363.51177884056</v>
      </c>
      <c r="L54" s="16">
        <v>320386.92534327967</v>
      </c>
      <c r="M54" s="16">
        <v>326341.36787906615</v>
      </c>
      <c r="N54" s="16">
        <v>334849.60607546155</v>
      </c>
      <c r="O54" s="16">
        <v>313187.5</v>
      </c>
      <c r="P54" s="16">
        <v>317125</v>
      </c>
      <c r="Q54" s="16">
        <v>323625</v>
      </c>
      <c r="R54" s="16">
        <v>272312.5</v>
      </c>
      <c r="S54" s="16">
        <v>258625</v>
      </c>
      <c r="T54" s="16">
        <v>280523.62330393511</v>
      </c>
      <c r="U54" s="16">
        <v>269345.68421052635</v>
      </c>
      <c r="V54" s="16">
        <v>295471.15789473685</v>
      </c>
      <c r="W54" s="16">
        <v>262110.31578947371</v>
      </c>
      <c r="X54" s="16">
        <v>216218.9473684211</v>
      </c>
      <c r="Y54" s="16">
        <v>210095.15789473685</v>
      </c>
      <c r="Z54" s="16">
        <v>211435.78947368424</v>
      </c>
      <c r="AA54" s="16">
        <v>198999.57894736843</v>
      </c>
      <c r="AB54" s="16">
        <v>212052.63157894739</v>
      </c>
      <c r="AC54" s="16">
        <v>231578.9473684211</v>
      </c>
      <c r="AD54" s="16">
        <v>167631.57894736843</v>
      </c>
      <c r="AE54" s="16">
        <v>159210.5263157895</v>
      </c>
      <c r="AF54" s="16">
        <v>137842.10526315789</v>
      </c>
      <c r="AG54" s="16">
        <v>129157.89473684212</v>
      </c>
      <c r="AH54" s="16">
        <v>127368.42105263157</v>
      </c>
      <c r="AI54" s="16">
        <v>142652.57894736843</v>
      </c>
      <c r="AJ54" s="16">
        <v>135684.21052631582</v>
      </c>
      <c r="AK54" s="16">
        <v>106631.57894736843</v>
      </c>
      <c r="AL54" s="16">
        <v>164315.78947368421</v>
      </c>
      <c r="AM54" s="16">
        <v>98789.473684210534</v>
      </c>
    </row>
    <row r="55" spans="2:39" x14ac:dyDescent="0.25">
      <c r="B55" s="3" t="s">
        <v>193</v>
      </c>
      <c r="C55" s="3" t="s">
        <v>185</v>
      </c>
      <c r="D55" s="3" t="s">
        <v>196</v>
      </c>
      <c r="E55" s="16">
        <v>295776.49741092959</v>
      </c>
      <c r="F55" s="16">
        <v>296698.06287473225</v>
      </c>
      <c r="G55" s="16">
        <v>298325.5685069139</v>
      </c>
      <c r="H55" s="16">
        <v>299680.15283852885</v>
      </c>
      <c r="I55" s="16">
        <v>302653.73289686342</v>
      </c>
      <c r="J55" s="16">
        <v>307917.5632984296</v>
      </c>
      <c r="K55" s="16">
        <v>313363.51177884056</v>
      </c>
      <c r="L55" s="16">
        <v>320386.92534327967</v>
      </c>
      <c r="M55" s="16">
        <v>326341.36787906615</v>
      </c>
      <c r="N55" s="16">
        <v>334849.60607546155</v>
      </c>
      <c r="O55" s="16">
        <v>313187.5</v>
      </c>
      <c r="P55" s="16">
        <v>317125</v>
      </c>
      <c r="Q55" s="16">
        <v>323625</v>
      </c>
      <c r="R55" s="16">
        <v>272312.5</v>
      </c>
      <c r="S55" s="16">
        <v>258625</v>
      </c>
      <c r="T55" s="16">
        <v>280523.62330393511</v>
      </c>
      <c r="U55" s="16">
        <v>269345.68421052635</v>
      </c>
      <c r="V55" s="16">
        <v>295471.15789473685</v>
      </c>
      <c r="W55" s="16">
        <v>262110.31578947371</v>
      </c>
      <c r="X55" s="16">
        <v>216218.9473684211</v>
      </c>
      <c r="Y55" s="16">
        <v>210095.15789473685</v>
      </c>
      <c r="Z55" s="16">
        <v>211435.78947368424</v>
      </c>
      <c r="AA55" s="16">
        <v>198999.57894736843</v>
      </c>
      <c r="AB55" s="16">
        <v>212052.63157894739</v>
      </c>
      <c r="AC55" s="16">
        <v>231578.9473684211</v>
      </c>
      <c r="AD55" s="16">
        <v>167631.57894736843</v>
      </c>
      <c r="AE55" s="16">
        <v>159210.5263157895</v>
      </c>
      <c r="AF55" s="16">
        <v>137842.10526315789</v>
      </c>
      <c r="AG55" s="16">
        <v>129157.89473684212</v>
      </c>
      <c r="AH55" s="16">
        <v>127368.42105263157</v>
      </c>
      <c r="AI55" s="16">
        <v>142652.57894736843</v>
      </c>
      <c r="AJ55" s="16">
        <v>135684.21052631582</v>
      </c>
      <c r="AK55" s="16">
        <v>106631.57894736843</v>
      </c>
      <c r="AL55" s="16">
        <v>164315.78947368421</v>
      </c>
      <c r="AM55" s="16">
        <v>98789.473684210534</v>
      </c>
    </row>
    <row r="56" spans="2:39" x14ac:dyDescent="0.25">
      <c r="B56" s="3" t="s">
        <v>194</v>
      </c>
      <c r="C56" s="3" t="s">
        <v>185</v>
      </c>
      <c r="D56" s="3" t="s">
        <v>196</v>
      </c>
      <c r="E56" s="16">
        <v>5515640.1237190152</v>
      </c>
      <c r="F56" s="16">
        <v>5532825.4764880082</v>
      </c>
      <c r="G56" s="16">
        <v>5563175.2015169309</v>
      </c>
      <c r="H56" s="16">
        <v>5588435.4901328869</v>
      </c>
      <c r="I56" s="16">
        <v>5643886.8110607089</v>
      </c>
      <c r="J56" s="16">
        <v>5742046.7203891147</v>
      </c>
      <c r="K56" s="16">
        <v>5843602.7676518196</v>
      </c>
      <c r="L56" s="16">
        <v>5974575.3838014789</v>
      </c>
      <c r="M56" s="16">
        <v>6085613.8282088246</v>
      </c>
      <c r="N56" s="16">
        <v>6244275.4540952081</v>
      </c>
      <c r="O56" s="16">
        <v>5840320.5</v>
      </c>
      <c r="P56" s="16">
        <v>5913747</v>
      </c>
      <c r="Q56" s="16">
        <v>6034959</v>
      </c>
      <c r="R56" s="16">
        <v>5078083.5</v>
      </c>
      <c r="S56" s="16">
        <v>4822839</v>
      </c>
      <c r="T56" s="16">
        <v>5231204.5273717809</v>
      </c>
      <c r="U56" s="16">
        <v>5022758.3191578956</v>
      </c>
      <c r="V56" s="16">
        <v>5509946.1524210535</v>
      </c>
      <c r="W56" s="16">
        <v>4887833.1688421071</v>
      </c>
      <c r="X56" s="16">
        <v>4032050.9305263166</v>
      </c>
      <c r="Y56" s="16">
        <v>3917854.5044210535</v>
      </c>
      <c r="Z56" s="16">
        <v>3942854.6021052627</v>
      </c>
      <c r="AA56" s="16">
        <v>3710944.1482105264</v>
      </c>
      <c r="AB56" s="16">
        <v>3954357.4736842108</v>
      </c>
      <c r="AC56" s="16">
        <v>4318484.2105263164</v>
      </c>
      <c r="AD56" s="16">
        <v>3125993.6842105268</v>
      </c>
      <c r="AE56" s="16">
        <v>2968957.8947368427</v>
      </c>
      <c r="AF56" s="16">
        <v>2570479.5789473681</v>
      </c>
      <c r="AG56" s="16">
        <v>2408536.4210526319</v>
      </c>
      <c r="AH56" s="16">
        <v>2375166.3157894732</v>
      </c>
      <c r="AI56" s="16">
        <v>2660185.2922105268</v>
      </c>
      <c r="AJ56" s="16">
        <v>2530239.1578947371</v>
      </c>
      <c r="AK56" s="16">
        <v>1988465.6842105268</v>
      </c>
      <c r="AL56" s="16">
        <v>3064160.8421052629</v>
      </c>
      <c r="AM56" s="16">
        <v>1842226.1052631577</v>
      </c>
    </row>
    <row r="57" spans="2:39" x14ac:dyDescent="0.25"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M57" s="16"/>
    </row>
    <row r="58" spans="2:39" x14ac:dyDescent="0.25">
      <c r="B58" s="3" t="s">
        <v>195</v>
      </c>
      <c r="E58" s="17">
        <v>1990</v>
      </c>
      <c r="F58" s="17">
        <v>1991</v>
      </c>
      <c r="G58" s="17">
        <v>1992</v>
      </c>
      <c r="H58" s="17">
        <v>1993</v>
      </c>
      <c r="I58" s="17">
        <v>1994</v>
      </c>
      <c r="J58" s="17">
        <v>1995</v>
      </c>
      <c r="K58" s="17">
        <v>1996</v>
      </c>
      <c r="L58" s="17">
        <v>1997</v>
      </c>
      <c r="M58" s="17">
        <v>1998</v>
      </c>
      <c r="N58" s="17">
        <v>1999</v>
      </c>
      <c r="O58" s="17">
        <v>2000</v>
      </c>
      <c r="P58" s="17">
        <v>2001</v>
      </c>
      <c r="Q58" s="17">
        <v>2002</v>
      </c>
      <c r="R58" s="17">
        <v>2003</v>
      </c>
      <c r="S58" s="17">
        <v>2004</v>
      </c>
      <c r="T58" s="17">
        <v>2005</v>
      </c>
      <c r="U58" s="17">
        <v>2006</v>
      </c>
      <c r="V58" s="17">
        <v>2007</v>
      </c>
      <c r="W58" s="17">
        <v>2008</v>
      </c>
      <c r="X58" s="17">
        <v>2009</v>
      </c>
      <c r="Y58" s="17">
        <v>2010</v>
      </c>
      <c r="Z58" s="17">
        <v>2011</v>
      </c>
      <c r="AA58" s="17">
        <v>2012</v>
      </c>
      <c r="AB58" s="17">
        <v>2013</v>
      </c>
      <c r="AC58" s="17">
        <v>2014</v>
      </c>
      <c r="AD58" s="17">
        <v>2015</v>
      </c>
      <c r="AE58" s="17">
        <v>2016</v>
      </c>
      <c r="AF58" s="17">
        <v>2017</v>
      </c>
      <c r="AG58" s="17">
        <v>2018</v>
      </c>
      <c r="AH58" s="17">
        <v>2019</v>
      </c>
      <c r="AI58" s="17">
        <v>2020</v>
      </c>
      <c r="AJ58" s="17">
        <v>2021</v>
      </c>
      <c r="AK58" s="17">
        <v>2022</v>
      </c>
      <c r="AL58" s="17">
        <v>2023</v>
      </c>
      <c r="AM58" s="17">
        <v>2024</v>
      </c>
    </row>
    <row r="59" spans="2:39" x14ac:dyDescent="0.25">
      <c r="B59" s="3" t="s">
        <v>187</v>
      </c>
      <c r="C59" s="3" t="s">
        <v>185</v>
      </c>
      <c r="D59" s="3" t="s">
        <v>196</v>
      </c>
      <c r="E59" s="16">
        <v>7098635.9378623096</v>
      </c>
      <c r="F59" s="16">
        <v>7120753.5089935744</v>
      </c>
      <c r="G59" s="16">
        <v>7159813.6441659341</v>
      </c>
      <c r="H59" s="16">
        <v>7192323.6681246925</v>
      </c>
      <c r="I59" s="16">
        <v>7263689.5895247208</v>
      </c>
      <c r="J59" s="16">
        <v>7390021.5191623103</v>
      </c>
      <c r="K59" s="16">
        <v>7520724.2826921735</v>
      </c>
      <c r="L59" s="16">
        <v>7689286.2082387106</v>
      </c>
      <c r="M59" s="16">
        <v>7832192.8290975858</v>
      </c>
      <c r="N59" s="16">
        <v>8036390.5458110766</v>
      </c>
      <c r="O59" s="16">
        <v>7856250</v>
      </c>
      <c r="P59" s="16">
        <v>8770875</v>
      </c>
      <c r="Q59" s="16">
        <v>9189000</v>
      </c>
      <c r="R59" s="16">
        <v>9855375</v>
      </c>
      <c r="S59" s="16">
        <v>10614000</v>
      </c>
      <c r="T59" s="16">
        <v>11264102.412665701</v>
      </c>
      <c r="U59" s="16">
        <v>11009504.842105264</v>
      </c>
      <c r="V59" s="16">
        <v>12077383.578947371</v>
      </c>
      <c r="W59" s="16">
        <v>10713759.15789474</v>
      </c>
      <c r="X59" s="16">
        <v>8837949.4736842122</v>
      </c>
      <c r="Y59" s="16">
        <v>8587639.578947369</v>
      </c>
      <c r="Z59" s="16">
        <v>8642437.8947368432</v>
      </c>
      <c r="AA59" s="16">
        <v>8134107.7894736854</v>
      </c>
      <c r="AB59" s="16">
        <v>8514728.7449392714</v>
      </c>
      <c r="AC59" s="16">
        <v>9298785.425101215</v>
      </c>
      <c r="AD59" s="16">
        <v>6731052.6315789474</v>
      </c>
      <c r="AE59" s="16">
        <v>6392914.9797570845</v>
      </c>
      <c r="AF59" s="16">
        <v>5534890.6882591089</v>
      </c>
      <c r="AG59" s="16">
        <v>5186186.2348178141</v>
      </c>
      <c r="AH59" s="16">
        <v>5114331.9838056676</v>
      </c>
      <c r="AI59" s="16">
        <v>5728049.7085020235</v>
      </c>
      <c r="AJ59" s="16">
        <v>5448242.9149797568</v>
      </c>
      <c r="AK59" s="16">
        <v>4281668.0161943324</v>
      </c>
      <c r="AL59" s="16">
        <v>6597910.9311740892</v>
      </c>
      <c r="AM59" s="16">
        <v>3966777.3279352225</v>
      </c>
    </row>
    <row r="60" spans="2:39" x14ac:dyDescent="0.25">
      <c r="B60" s="3" t="s">
        <v>188</v>
      </c>
      <c r="C60" s="3" t="s">
        <v>185</v>
      </c>
      <c r="D60" s="3" t="s">
        <v>196</v>
      </c>
      <c r="E60" s="16">
        <v>2366211.9792874367</v>
      </c>
      <c r="F60" s="16">
        <v>2373584.502997858</v>
      </c>
      <c r="G60" s="16">
        <v>2386604.5480553112</v>
      </c>
      <c r="H60" s="16">
        <v>2397441.2227082308</v>
      </c>
      <c r="I60" s="16">
        <v>2421229.8631749074</v>
      </c>
      <c r="J60" s="16">
        <v>2463340.5063874368</v>
      </c>
      <c r="K60" s="16">
        <v>2506908.0942307245</v>
      </c>
      <c r="L60" s="16">
        <v>2563095.4027462373</v>
      </c>
      <c r="M60" s="16">
        <v>2610730.9430325292</v>
      </c>
      <c r="N60" s="16">
        <v>2678796.8486036924</v>
      </c>
      <c r="O60" s="16">
        <v>2618750</v>
      </c>
      <c r="P60" s="16">
        <v>2923625</v>
      </c>
      <c r="Q60" s="16">
        <v>3063000</v>
      </c>
      <c r="R60" s="16">
        <v>3285125</v>
      </c>
      <c r="S60" s="16">
        <v>3538000</v>
      </c>
      <c r="T60" s="16">
        <v>3754700.8042219006</v>
      </c>
      <c r="U60" s="16">
        <v>3669834.9473684216</v>
      </c>
      <c r="V60" s="16">
        <v>4025794.5263157906</v>
      </c>
      <c r="W60" s="16">
        <v>3571253.0526315803</v>
      </c>
      <c r="X60" s="16">
        <v>2945983.1578947376</v>
      </c>
      <c r="Y60" s="16">
        <v>2862546.5263157897</v>
      </c>
      <c r="Z60" s="16">
        <v>2880812.6315789479</v>
      </c>
      <c r="AA60" s="16">
        <v>2711369.2631578953</v>
      </c>
      <c r="AB60" s="16">
        <v>2838242.9149797573</v>
      </c>
      <c r="AC60" s="16">
        <v>3099595.1417004052</v>
      </c>
      <c r="AD60" s="16">
        <v>2243684.210526316</v>
      </c>
      <c r="AE60" s="16">
        <v>2130971.6599190286</v>
      </c>
      <c r="AF60" s="16">
        <v>1844963.5627530364</v>
      </c>
      <c r="AG60" s="16">
        <v>1728728.7449392714</v>
      </c>
      <c r="AH60" s="16">
        <v>1704777.3279352225</v>
      </c>
      <c r="AI60" s="16">
        <v>1909349.902834008</v>
      </c>
      <c r="AJ60" s="16">
        <v>1816080.971659919</v>
      </c>
      <c r="AK60" s="16">
        <v>1427222.6720647775</v>
      </c>
      <c r="AL60" s="16">
        <v>2199303.6437246962</v>
      </c>
      <c r="AM60" s="16">
        <v>1322259.1093117408</v>
      </c>
    </row>
    <row r="61" spans="2:39" x14ac:dyDescent="0.25">
      <c r="B61" s="3" t="s">
        <v>189</v>
      </c>
      <c r="C61" s="3" t="s">
        <v>185</v>
      </c>
      <c r="D61" s="3" t="s">
        <v>196</v>
      </c>
      <c r="E61" s="16">
        <v>5915529.9482185915</v>
      </c>
      <c r="F61" s="16">
        <v>5933961.2574946452</v>
      </c>
      <c r="G61" s="16">
        <v>5966511.3701382782</v>
      </c>
      <c r="H61" s="16">
        <v>5993603.0567705771</v>
      </c>
      <c r="I61" s="16">
        <v>6053074.6579372678</v>
      </c>
      <c r="J61" s="16">
        <v>6158351.2659685919</v>
      </c>
      <c r="K61" s="16">
        <v>6267270.2355768112</v>
      </c>
      <c r="L61" s="16">
        <v>6407738.5068655927</v>
      </c>
      <c r="M61" s="16">
        <v>6526827.3575813221</v>
      </c>
      <c r="N61" s="16">
        <v>6696992.1215092307</v>
      </c>
      <c r="O61" s="16">
        <v>6546875</v>
      </c>
      <c r="P61" s="16">
        <v>7309062.5</v>
      </c>
      <c r="Q61" s="16">
        <v>7657500</v>
      </c>
      <c r="R61" s="16">
        <v>8212812.5</v>
      </c>
      <c r="S61" s="16">
        <v>8845000</v>
      </c>
      <c r="T61" s="16">
        <v>9386752.0105547514</v>
      </c>
      <c r="U61" s="16">
        <v>9174587.3684210535</v>
      </c>
      <c r="V61" s="16">
        <v>10064486.315789476</v>
      </c>
      <c r="W61" s="16">
        <v>8928132.6315789502</v>
      </c>
      <c r="X61" s="16">
        <v>7364957.8947368432</v>
      </c>
      <c r="Y61" s="16">
        <v>7156366.3157894742</v>
      </c>
      <c r="Z61" s="16">
        <v>7202031.578947369</v>
      </c>
      <c r="AA61" s="16">
        <v>6778423.157894738</v>
      </c>
      <c r="AB61" s="16">
        <v>7095607.2874493925</v>
      </c>
      <c r="AC61" s="16">
        <v>7748987.8542510122</v>
      </c>
      <c r="AD61" s="16">
        <v>5609210.5263157897</v>
      </c>
      <c r="AE61" s="16">
        <v>5327429.1497975709</v>
      </c>
      <c r="AF61" s="16">
        <v>4612408.9068825906</v>
      </c>
      <c r="AG61" s="16">
        <v>4321821.8623481784</v>
      </c>
      <c r="AH61" s="16">
        <v>4261943.3198380563</v>
      </c>
      <c r="AI61" s="16">
        <v>4773374.7570850197</v>
      </c>
      <c r="AJ61" s="16">
        <v>4540202.4291497972</v>
      </c>
      <c r="AK61" s="16">
        <v>3568056.6801619437</v>
      </c>
      <c r="AL61" s="16">
        <v>5498259.1093117408</v>
      </c>
      <c r="AM61" s="16">
        <v>3305647.7732793521</v>
      </c>
    </row>
    <row r="62" spans="2:39" x14ac:dyDescent="0.25">
      <c r="B62" s="3" t="s">
        <v>190</v>
      </c>
      <c r="C62" s="3" t="s">
        <v>185</v>
      </c>
      <c r="D62" s="3" t="s">
        <v>196</v>
      </c>
      <c r="E62" s="16">
        <v>2366211.9792874367</v>
      </c>
      <c r="F62" s="16">
        <v>2373584.502997858</v>
      </c>
      <c r="G62" s="16">
        <v>2386604.5480553112</v>
      </c>
      <c r="H62" s="16">
        <v>2397441.2227082308</v>
      </c>
      <c r="I62" s="16">
        <v>2421229.8631749074</v>
      </c>
      <c r="J62" s="16">
        <v>2463340.5063874368</v>
      </c>
      <c r="K62" s="16">
        <v>2506908.0942307245</v>
      </c>
      <c r="L62" s="16">
        <v>2563095.4027462373</v>
      </c>
      <c r="M62" s="16">
        <v>2610730.9430325292</v>
      </c>
      <c r="N62" s="16">
        <v>2678796.8486036924</v>
      </c>
      <c r="O62" s="16">
        <v>2618750</v>
      </c>
      <c r="P62" s="16">
        <v>2923625</v>
      </c>
      <c r="Q62" s="16">
        <v>3063000</v>
      </c>
      <c r="R62" s="16">
        <v>3285125</v>
      </c>
      <c r="S62" s="16">
        <v>3538000</v>
      </c>
      <c r="T62" s="16">
        <v>3754700.8042219006</v>
      </c>
      <c r="U62" s="16">
        <v>3669834.9473684216</v>
      </c>
      <c r="V62" s="16">
        <v>4025794.5263157906</v>
      </c>
      <c r="W62" s="16">
        <v>3571253.0526315803</v>
      </c>
      <c r="X62" s="16">
        <v>2945983.1578947376</v>
      </c>
      <c r="Y62" s="16">
        <v>2862546.5263157897</v>
      </c>
      <c r="Z62" s="16">
        <v>2880812.6315789479</v>
      </c>
      <c r="AA62" s="16">
        <v>2711369.2631578953</v>
      </c>
      <c r="AB62" s="16">
        <v>2838242.9149797573</v>
      </c>
      <c r="AC62" s="16">
        <v>3099595.1417004052</v>
      </c>
      <c r="AD62" s="16">
        <v>2243684.210526316</v>
      </c>
      <c r="AE62" s="16">
        <v>2130971.6599190286</v>
      </c>
      <c r="AF62" s="16">
        <v>1844963.5627530364</v>
      </c>
      <c r="AG62" s="16">
        <v>1728728.7449392714</v>
      </c>
      <c r="AH62" s="16">
        <v>1704777.3279352225</v>
      </c>
      <c r="AI62" s="16">
        <v>1909349.902834008</v>
      </c>
      <c r="AJ62" s="16">
        <v>1816080.971659919</v>
      </c>
      <c r="AK62" s="16">
        <v>1427222.6720647775</v>
      </c>
      <c r="AL62" s="16">
        <v>2199303.6437246962</v>
      </c>
      <c r="AM62" s="16">
        <v>1322259.1093117408</v>
      </c>
    </row>
    <row r="63" spans="2:39" x14ac:dyDescent="0.25">
      <c r="B63" s="3" t="s">
        <v>191</v>
      </c>
      <c r="C63" s="3" t="s">
        <v>185</v>
      </c>
      <c r="D63" s="3" t="s">
        <v>196</v>
      </c>
      <c r="E63" s="16">
        <v>3549317.9689311548</v>
      </c>
      <c r="F63" s="16">
        <v>3560376.7544967872</v>
      </c>
      <c r="G63" s="16">
        <v>3579906.822082967</v>
      </c>
      <c r="H63" s="16">
        <v>3596161.8340623463</v>
      </c>
      <c r="I63" s="16">
        <v>3631844.7947623604</v>
      </c>
      <c r="J63" s="16">
        <v>3695010.7595811551</v>
      </c>
      <c r="K63" s="16">
        <v>3760362.1413460867</v>
      </c>
      <c r="L63" s="16">
        <v>3844643.1041193553</v>
      </c>
      <c r="M63" s="16">
        <v>3916096.4145487929</v>
      </c>
      <c r="N63" s="16">
        <v>4018195.2729055383</v>
      </c>
      <c r="O63" s="16">
        <v>3928125</v>
      </c>
      <c r="P63" s="16">
        <v>4385437.5</v>
      </c>
      <c r="Q63" s="16">
        <v>4594500</v>
      </c>
      <c r="R63" s="16">
        <v>4927687.5</v>
      </c>
      <c r="S63" s="16">
        <v>5307000</v>
      </c>
      <c r="T63" s="16">
        <v>5632051.2063328503</v>
      </c>
      <c r="U63" s="16">
        <v>5504752.4210526319</v>
      </c>
      <c r="V63" s="16">
        <v>6038691.7894736854</v>
      </c>
      <c r="W63" s="16">
        <v>5356879.5789473699</v>
      </c>
      <c r="X63" s="16">
        <v>4418974.7368421061</v>
      </c>
      <c r="Y63" s="16">
        <v>4293819.7894736845</v>
      </c>
      <c r="Z63" s="16">
        <v>4321218.9473684216</v>
      </c>
      <c r="AA63" s="16">
        <v>4067053.8947368427</v>
      </c>
      <c r="AB63" s="16">
        <v>4257364.3724696357</v>
      </c>
      <c r="AC63" s="16">
        <v>4649392.7125506075</v>
      </c>
      <c r="AD63" s="16">
        <v>3365526.3157894737</v>
      </c>
      <c r="AE63" s="16">
        <v>3196457.4898785423</v>
      </c>
      <c r="AF63" s="16">
        <v>2767445.3441295545</v>
      </c>
      <c r="AG63" s="16">
        <v>2593093.117408907</v>
      </c>
      <c r="AH63" s="16">
        <v>2557165.9919028338</v>
      </c>
      <c r="AI63" s="16">
        <v>2864024.8542510117</v>
      </c>
      <c r="AJ63" s="16">
        <v>2724121.4574898784</v>
      </c>
      <c r="AK63" s="16">
        <v>2140834.0080971662</v>
      </c>
      <c r="AL63" s="16">
        <v>3298955.4655870446</v>
      </c>
      <c r="AM63" s="16">
        <v>1983388.6639676113</v>
      </c>
    </row>
    <row r="64" spans="2:39" x14ac:dyDescent="0.25">
      <c r="B64" s="3" t="s">
        <v>192</v>
      </c>
      <c r="C64" s="3" t="s">
        <v>185</v>
      </c>
      <c r="D64" s="3" t="s">
        <v>196</v>
      </c>
      <c r="E64" s="16">
        <v>1183105.9896437183</v>
      </c>
      <c r="F64" s="16">
        <v>1186792.251498929</v>
      </c>
      <c r="G64" s="16">
        <v>1193302.2740276556</v>
      </c>
      <c r="H64" s="16">
        <v>1198720.6113541154</v>
      </c>
      <c r="I64" s="16">
        <v>1210614.9315874537</v>
      </c>
      <c r="J64" s="16">
        <v>1231670.2531937184</v>
      </c>
      <c r="K64" s="16">
        <v>1253454.0471153622</v>
      </c>
      <c r="L64" s="16">
        <v>1281547.7013731187</v>
      </c>
      <c r="M64" s="16">
        <v>1305365.4715162646</v>
      </c>
      <c r="N64" s="16">
        <v>1339398.4243018462</v>
      </c>
      <c r="O64" s="16">
        <v>1309375</v>
      </c>
      <c r="P64" s="16">
        <v>1461812.5</v>
      </c>
      <c r="Q64" s="16">
        <v>1531500</v>
      </c>
      <c r="R64" s="16">
        <v>1642562.5</v>
      </c>
      <c r="S64" s="16">
        <v>1769000</v>
      </c>
      <c r="T64" s="16">
        <v>1877350.4021109503</v>
      </c>
      <c r="U64" s="16">
        <v>1834917.4736842108</v>
      </c>
      <c r="V64" s="16">
        <v>2012897.2631578953</v>
      </c>
      <c r="W64" s="16">
        <v>1785626.5263157901</v>
      </c>
      <c r="X64" s="16">
        <v>1472991.5789473688</v>
      </c>
      <c r="Y64" s="16">
        <v>1431273.2631578948</v>
      </c>
      <c r="Z64" s="16">
        <v>1440406.3157894739</v>
      </c>
      <c r="AA64" s="16">
        <v>1355684.6315789477</v>
      </c>
      <c r="AB64" s="16">
        <v>1419121.4574898786</v>
      </c>
      <c r="AC64" s="16">
        <v>1549797.5708502026</v>
      </c>
      <c r="AD64" s="16">
        <v>1121842.105263158</v>
      </c>
      <c r="AE64" s="16">
        <v>1065485.8299595143</v>
      </c>
      <c r="AF64" s="16">
        <v>922481.78137651819</v>
      </c>
      <c r="AG64" s="16">
        <v>864364.37246963568</v>
      </c>
      <c r="AH64" s="16">
        <v>852388.66396761127</v>
      </c>
      <c r="AI64" s="16">
        <v>954674.95141700399</v>
      </c>
      <c r="AJ64" s="16">
        <v>908040.48582995951</v>
      </c>
      <c r="AK64" s="16">
        <v>713611.33603238873</v>
      </c>
      <c r="AL64" s="16">
        <v>1099651.8218623481</v>
      </c>
      <c r="AM64" s="16">
        <v>661129.55465587042</v>
      </c>
    </row>
    <row r="65" spans="2:39" x14ac:dyDescent="0.25">
      <c r="B65" s="3" t="s">
        <v>193</v>
      </c>
      <c r="C65" s="3" t="s">
        <v>185</v>
      </c>
      <c r="D65" s="3" t="s">
        <v>196</v>
      </c>
      <c r="E65" s="16">
        <v>1183105.9896437183</v>
      </c>
      <c r="F65" s="16">
        <v>1186792.251498929</v>
      </c>
      <c r="G65" s="16">
        <v>1193302.2740276556</v>
      </c>
      <c r="H65" s="16">
        <v>1198720.6113541154</v>
      </c>
      <c r="I65" s="16">
        <v>1210614.9315874537</v>
      </c>
      <c r="J65" s="16">
        <v>1231670.2531937184</v>
      </c>
      <c r="K65" s="16">
        <v>1253454.0471153622</v>
      </c>
      <c r="L65" s="16">
        <v>1281547.7013731187</v>
      </c>
      <c r="M65" s="16">
        <v>1305365.4715162646</v>
      </c>
      <c r="N65" s="16">
        <v>1339398.4243018462</v>
      </c>
      <c r="O65" s="16">
        <v>1309375</v>
      </c>
      <c r="P65" s="16">
        <v>1461812.5</v>
      </c>
      <c r="Q65" s="16">
        <v>1531500</v>
      </c>
      <c r="R65" s="16">
        <v>1642562.5</v>
      </c>
      <c r="S65" s="16">
        <v>1769000</v>
      </c>
      <c r="T65" s="16">
        <v>1877350.4021109503</v>
      </c>
      <c r="U65" s="16">
        <v>1834917.4736842108</v>
      </c>
      <c r="V65" s="16">
        <v>2012897.2631578953</v>
      </c>
      <c r="W65" s="16">
        <v>1785626.5263157901</v>
      </c>
      <c r="X65" s="16">
        <v>1472991.5789473688</v>
      </c>
      <c r="Y65" s="16">
        <v>1431273.2631578948</v>
      </c>
      <c r="Z65" s="16">
        <v>1440406.3157894739</v>
      </c>
      <c r="AA65" s="16">
        <v>1355684.6315789477</v>
      </c>
      <c r="AB65" s="16">
        <v>1419121.4574898786</v>
      </c>
      <c r="AC65" s="16">
        <v>1549797.5708502026</v>
      </c>
      <c r="AD65" s="16">
        <v>1121842.105263158</v>
      </c>
      <c r="AE65" s="16">
        <v>1065485.8299595143</v>
      </c>
      <c r="AF65" s="16">
        <v>922481.78137651819</v>
      </c>
      <c r="AG65" s="16">
        <v>864364.37246963568</v>
      </c>
      <c r="AH65" s="16">
        <v>852388.66396761127</v>
      </c>
      <c r="AI65" s="16">
        <v>954674.95141700399</v>
      </c>
      <c r="AJ65" s="16">
        <v>908040.48582995951</v>
      </c>
      <c r="AK65" s="16">
        <v>713611.33603238873</v>
      </c>
      <c r="AL65" s="16">
        <v>1099651.8218623481</v>
      </c>
      <c r="AM65" s="16">
        <v>661129.55465587042</v>
      </c>
    </row>
    <row r="66" spans="2:39" x14ac:dyDescent="0.25">
      <c r="B66" s="3" t="s">
        <v>194</v>
      </c>
      <c r="C66" s="3" t="s">
        <v>185</v>
      </c>
      <c r="D66" s="3" t="s">
        <v>196</v>
      </c>
      <c r="E66" s="16">
        <v>23662119.792874366</v>
      </c>
      <c r="F66" s="16">
        <v>23735845.029978581</v>
      </c>
      <c r="G66" s="16">
        <v>23866045.480553113</v>
      </c>
      <c r="H66" s="16">
        <v>23974412.227082312</v>
      </c>
      <c r="I66" s="16">
        <v>24212298.631749071</v>
      </c>
      <c r="J66" s="16">
        <v>24633405.063874364</v>
      </c>
      <c r="K66" s="16">
        <v>25069080.942307245</v>
      </c>
      <c r="L66" s="16">
        <v>25630954.027462371</v>
      </c>
      <c r="M66" s="16">
        <v>26107309.430325292</v>
      </c>
      <c r="N66" s="16">
        <v>26787968.486036927</v>
      </c>
      <c r="O66" s="16">
        <v>26187500</v>
      </c>
      <c r="P66" s="16">
        <v>29236250</v>
      </c>
      <c r="Q66" s="16">
        <v>30630000</v>
      </c>
      <c r="R66" s="16">
        <v>32851250</v>
      </c>
      <c r="S66" s="16">
        <v>35380000</v>
      </c>
      <c r="T66" s="16">
        <v>37547008.042219006</v>
      </c>
      <c r="U66" s="16">
        <v>36698349.473684214</v>
      </c>
      <c r="V66" s="16">
        <v>40257945.263157904</v>
      </c>
      <c r="W66" s="16">
        <v>35712530.526315801</v>
      </c>
      <c r="X66" s="16">
        <v>29459831.578947376</v>
      </c>
      <c r="Y66" s="16">
        <v>28625465.263157904</v>
      </c>
      <c r="Z66" s="16">
        <v>28808126.315789472</v>
      </c>
      <c r="AA66" s="16">
        <v>27113692.631578952</v>
      </c>
      <c r="AB66" s="16">
        <v>28382429.149797566</v>
      </c>
      <c r="AC66" s="16">
        <v>30995951.417004049</v>
      </c>
      <c r="AD66" s="16">
        <v>22436842.105263159</v>
      </c>
      <c r="AE66" s="16">
        <v>21309716.599190284</v>
      </c>
      <c r="AF66" s="16">
        <v>18449635.627530362</v>
      </c>
      <c r="AG66" s="16">
        <v>17287287.449392714</v>
      </c>
      <c r="AH66" s="16">
        <v>17047773.279352225</v>
      </c>
      <c r="AI66" s="16">
        <v>19093499.028340075</v>
      </c>
      <c r="AJ66" s="16">
        <v>18160809.716599189</v>
      </c>
      <c r="AK66" s="16">
        <v>14272226.720647775</v>
      </c>
      <c r="AL66" s="16">
        <v>21993036.437246963</v>
      </c>
      <c r="AM66" s="16">
        <v>13222591.093117408</v>
      </c>
    </row>
    <row r="67" spans="2:39" x14ac:dyDescent="0.25">
      <c r="B67" s="4"/>
      <c r="C67" s="4"/>
      <c r="D67" s="4"/>
      <c r="E67" s="5"/>
      <c r="AM67" s="8"/>
    </row>
    <row r="68" spans="2:39" x14ac:dyDescent="0.25">
      <c r="B68" s="4" t="s">
        <v>71</v>
      </c>
      <c r="C68" s="4" t="s">
        <v>8</v>
      </c>
      <c r="D68" s="4" t="s">
        <v>9</v>
      </c>
      <c r="E68" s="5">
        <v>1990</v>
      </c>
      <c r="F68" s="5">
        <v>1991</v>
      </c>
      <c r="G68" s="5">
        <v>1992</v>
      </c>
      <c r="H68" s="5">
        <v>1993</v>
      </c>
      <c r="I68" s="5">
        <v>1994</v>
      </c>
      <c r="J68" s="5">
        <v>1995</v>
      </c>
      <c r="K68" s="5">
        <v>1996</v>
      </c>
      <c r="L68" s="5">
        <v>1997</v>
      </c>
      <c r="M68" s="5">
        <v>1998</v>
      </c>
      <c r="N68" s="5">
        <v>1999</v>
      </c>
      <c r="O68" s="5">
        <v>2000</v>
      </c>
      <c r="P68" s="5">
        <v>2001</v>
      </c>
      <c r="Q68" s="5">
        <v>2002</v>
      </c>
      <c r="R68" s="5">
        <v>2003</v>
      </c>
      <c r="S68" s="5">
        <v>2004</v>
      </c>
      <c r="T68" s="5">
        <v>2005</v>
      </c>
      <c r="U68" s="5">
        <v>2006</v>
      </c>
      <c r="V68" s="5">
        <v>2007</v>
      </c>
      <c r="W68" s="5">
        <v>2008</v>
      </c>
      <c r="X68" s="5">
        <v>2009</v>
      </c>
      <c r="Y68" s="5">
        <v>2010</v>
      </c>
      <c r="Z68" s="5">
        <v>2011</v>
      </c>
      <c r="AA68" s="5">
        <v>2012</v>
      </c>
      <c r="AB68" s="5">
        <v>2013</v>
      </c>
      <c r="AC68" s="5">
        <v>2014</v>
      </c>
      <c r="AD68" s="5">
        <v>2015</v>
      </c>
      <c r="AE68" s="5">
        <v>2016</v>
      </c>
      <c r="AF68" s="5">
        <v>2017</v>
      </c>
      <c r="AG68" s="5">
        <v>2018</v>
      </c>
      <c r="AH68" s="5">
        <v>2019</v>
      </c>
      <c r="AI68" s="5">
        <v>2020</v>
      </c>
      <c r="AJ68" s="5">
        <v>2021</v>
      </c>
      <c r="AK68" s="5">
        <v>2022</v>
      </c>
      <c r="AL68" s="5">
        <v>2023</v>
      </c>
      <c r="AM68" s="5">
        <v>2024</v>
      </c>
    </row>
    <row r="69" spans="2:39" x14ac:dyDescent="0.25">
      <c r="B69" s="3" t="s">
        <v>96</v>
      </c>
      <c r="C69" s="3" t="s">
        <v>90</v>
      </c>
      <c r="D69" s="3" t="s">
        <v>91</v>
      </c>
      <c r="E69" s="11">
        <v>33</v>
      </c>
      <c r="F69" s="11">
        <v>33</v>
      </c>
      <c r="G69" s="11">
        <v>33</v>
      </c>
      <c r="H69" s="11">
        <v>33</v>
      </c>
      <c r="I69" s="11">
        <v>33</v>
      </c>
      <c r="J69" s="11">
        <v>33</v>
      </c>
      <c r="K69" s="11">
        <v>33</v>
      </c>
      <c r="L69" s="11">
        <v>33</v>
      </c>
      <c r="M69" s="11">
        <v>33</v>
      </c>
      <c r="N69" s="11">
        <v>31.25</v>
      </c>
      <c r="O69" s="11">
        <v>29.5</v>
      </c>
      <c r="P69" s="11">
        <v>27.75</v>
      </c>
      <c r="Q69" s="11">
        <v>26</v>
      </c>
      <c r="R69" s="11">
        <v>24.25</v>
      </c>
      <c r="S69" s="11">
        <v>22.5</v>
      </c>
      <c r="T69" s="11">
        <v>22.5</v>
      </c>
      <c r="U69" s="11">
        <v>22.5</v>
      </c>
      <c r="V69" s="11">
        <v>22.5</v>
      </c>
      <c r="W69" s="11">
        <v>22.5</v>
      </c>
      <c r="X69" s="11">
        <v>22.5</v>
      </c>
      <c r="Y69" s="11">
        <v>22.5</v>
      </c>
      <c r="Z69" s="11">
        <v>22.5</v>
      </c>
      <c r="AA69" s="11">
        <v>22.5</v>
      </c>
      <c r="AB69" s="11">
        <v>22.5</v>
      </c>
      <c r="AC69" s="11">
        <v>22.5</v>
      </c>
      <c r="AD69" s="11">
        <v>22.5</v>
      </c>
      <c r="AE69" s="11">
        <v>22.5</v>
      </c>
      <c r="AF69" s="11">
        <v>22.5</v>
      </c>
      <c r="AG69" s="11">
        <v>22.5</v>
      </c>
      <c r="AH69" s="11">
        <v>22.5</v>
      </c>
      <c r="AI69" s="11">
        <v>22.5</v>
      </c>
      <c r="AJ69" s="11">
        <v>22.5</v>
      </c>
      <c r="AK69" s="11">
        <v>22.5</v>
      </c>
      <c r="AL69" s="11">
        <v>22.5</v>
      </c>
      <c r="AM69" s="11">
        <v>22.5</v>
      </c>
    </row>
    <row r="70" spans="2:39" x14ac:dyDescent="0.25">
      <c r="B70" s="3" t="s">
        <v>97</v>
      </c>
      <c r="C70" s="3" t="s">
        <v>90</v>
      </c>
      <c r="D70" s="3" t="s">
        <v>91</v>
      </c>
      <c r="E70" s="11">
        <v>65.5</v>
      </c>
      <c r="F70" s="11">
        <v>65.5</v>
      </c>
      <c r="G70" s="11">
        <v>65.5</v>
      </c>
      <c r="H70" s="11">
        <v>65.5</v>
      </c>
      <c r="I70" s="11">
        <v>65.5</v>
      </c>
      <c r="J70" s="11">
        <v>65.5</v>
      </c>
      <c r="K70" s="11">
        <v>65.5</v>
      </c>
      <c r="L70" s="11">
        <v>65.5</v>
      </c>
      <c r="M70" s="11">
        <v>65.5</v>
      </c>
      <c r="N70" s="11">
        <v>65.5</v>
      </c>
      <c r="O70" s="11">
        <v>65.5</v>
      </c>
      <c r="P70" s="11">
        <v>65.5</v>
      </c>
      <c r="Q70" s="11">
        <v>65.5</v>
      </c>
      <c r="R70" s="11">
        <v>65.5</v>
      </c>
      <c r="S70" s="11">
        <v>57.75</v>
      </c>
      <c r="T70" s="11">
        <v>53.875</v>
      </c>
      <c r="U70" s="11">
        <v>51.9375</v>
      </c>
      <c r="V70" s="11">
        <v>50.96875</v>
      </c>
      <c r="W70" s="11">
        <v>50.484375</v>
      </c>
      <c r="X70" s="11">
        <v>50.2421875</v>
      </c>
      <c r="Y70" s="11">
        <v>50.12109375</v>
      </c>
      <c r="Z70" s="11">
        <v>50.060546875</v>
      </c>
      <c r="AA70" s="11">
        <v>50</v>
      </c>
      <c r="AB70" s="11">
        <v>50</v>
      </c>
      <c r="AC70" s="11">
        <v>50</v>
      </c>
      <c r="AD70" s="11">
        <v>50</v>
      </c>
      <c r="AE70" s="11">
        <v>50</v>
      </c>
      <c r="AF70" s="11">
        <v>50</v>
      </c>
      <c r="AG70" s="11">
        <v>50</v>
      </c>
      <c r="AH70" s="11">
        <v>50</v>
      </c>
      <c r="AI70" s="11">
        <v>50</v>
      </c>
      <c r="AJ70" s="11">
        <v>50</v>
      </c>
      <c r="AK70" s="11">
        <v>50</v>
      </c>
      <c r="AL70" s="11">
        <v>50</v>
      </c>
      <c r="AM70" s="11">
        <v>50</v>
      </c>
    </row>
    <row r="71" spans="2:39" x14ac:dyDescent="0.25">
      <c r="B71" s="3" t="s">
        <v>98</v>
      </c>
      <c r="C71" s="3" t="s">
        <v>90</v>
      </c>
      <c r="D71" s="3" t="s">
        <v>91</v>
      </c>
      <c r="E71" s="11">
        <v>11.79</v>
      </c>
      <c r="F71" s="11">
        <v>11.79</v>
      </c>
      <c r="G71" s="11">
        <v>11.79</v>
      </c>
      <c r="H71" s="11">
        <v>11.79</v>
      </c>
      <c r="I71" s="11">
        <v>11.79</v>
      </c>
      <c r="J71" s="11">
        <v>11.79</v>
      </c>
      <c r="K71" s="11">
        <v>11.79</v>
      </c>
      <c r="L71" s="11">
        <v>11.79</v>
      </c>
      <c r="M71" s="11">
        <v>11.79</v>
      </c>
      <c r="N71" s="11">
        <v>11.79</v>
      </c>
      <c r="O71" s="11">
        <v>11.79</v>
      </c>
      <c r="P71" s="11">
        <v>11.79</v>
      </c>
      <c r="Q71" s="11">
        <v>11.79</v>
      </c>
      <c r="R71" s="11">
        <v>11.79</v>
      </c>
      <c r="S71" s="11">
        <v>10.395</v>
      </c>
      <c r="T71" s="11">
        <v>9.6974999999999998</v>
      </c>
      <c r="U71" s="11">
        <v>9.348749999999999</v>
      </c>
      <c r="V71" s="11">
        <v>9.1743749999999995</v>
      </c>
      <c r="W71" s="11">
        <v>9.0871874999999989</v>
      </c>
      <c r="X71" s="11">
        <v>9.0435937499999994</v>
      </c>
      <c r="Y71" s="11">
        <v>9.0217968749999997</v>
      </c>
      <c r="Z71" s="11">
        <v>9.0108984374999999</v>
      </c>
      <c r="AA71" s="11">
        <v>9</v>
      </c>
      <c r="AB71" s="11">
        <v>9</v>
      </c>
      <c r="AC71" s="11">
        <v>9</v>
      </c>
      <c r="AD71" s="11">
        <v>9</v>
      </c>
      <c r="AE71" s="11">
        <v>9</v>
      </c>
      <c r="AF71" s="11">
        <v>9</v>
      </c>
      <c r="AG71" s="11">
        <v>9</v>
      </c>
      <c r="AH71" s="11">
        <v>9</v>
      </c>
      <c r="AI71" s="11">
        <v>9</v>
      </c>
      <c r="AJ71" s="11">
        <v>9</v>
      </c>
      <c r="AK71" s="11">
        <v>9</v>
      </c>
      <c r="AL71" s="11">
        <v>9</v>
      </c>
      <c r="AM71" s="11">
        <v>9</v>
      </c>
    </row>
    <row r="72" spans="2:39" x14ac:dyDescent="0.25">
      <c r="B72" s="3" t="s">
        <v>99</v>
      </c>
      <c r="C72" s="3" t="s">
        <v>90</v>
      </c>
      <c r="D72" s="3" t="s">
        <v>91</v>
      </c>
      <c r="E72" s="11">
        <v>56.33</v>
      </c>
      <c r="F72" s="11">
        <v>56.33</v>
      </c>
      <c r="G72" s="11">
        <v>56.33</v>
      </c>
      <c r="H72" s="11">
        <v>56.33</v>
      </c>
      <c r="I72" s="11">
        <v>56.33</v>
      </c>
      <c r="J72" s="11">
        <v>56.33</v>
      </c>
      <c r="K72" s="11">
        <v>56.33</v>
      </c>
      <c r="L72" s="11">
        <v>56.33</v>
      </c>
      <c r="M72" s="11">
        <v>56.33</v>
      </c>
      <c r="N72" s="11">
        <v>56.33</v>
      </c>
      <c r="O72" s="11">
        <v>56.33</v>
      </c>
      <c r="P72" s="11">
        <v>56.33</v>
      </c>
      <c r="Q72" s="11">
        <v>56.33</v>
      </c>
      <c r="R72" s="11">
        <v>56.33</v>
      </c>
      <c r="S72" s="11">
        <v>49.664999999999999</v>
      </c>
      <c r="T72" s="11">
        <v>46.332499999999996</v>
      </c>
      <c r="U72" s="11">
        <v>44.666249999999998</v>
      </c>
      <c r="V72" s="11">
        <v>43.833124999999995</v>
      </c>
      <c r="W72" s="11">
        <v>43.416562499999998</v>
      </c>
      <c r="X72" s="11">
        <v>43.208281249999999</v>
      </c>
      <c r="Y72" s="11">
        <v>43.104140624999999</v>
      </c>
      <c r="Z72" s="11">
        <v>43.0520703125</v>
      </c>
      <c r="AA72" s="11">
        <v>43</v>
      </c>
      <c r="AB72" s="11">
        <v>43</v>
      </c>
      <c r="AC72" s="11">
        <v>43</v>
      </c>
      <c r="AD72" s="11">
        <v>43</v>
      </c>
      <c r="AE72" s="11">
        <v>43</v>
      </c>
      <c r="AF72" s="11">
        <v>43</v>
      </c>
      <c r="AG72" s="11">
        <v>43</v>
      </c>
      <c r="AH72" s="11">
        <v>43</v>
      </c>
      <c r="AI72" s="11">
        <v>43</v>
      </c>
      <c r="AJ72" s="11">
        <v>43</v>
      </c>
      <c r="AK72" s="11">
        <v>43</v>
      </c>
      <c r="AL72" s="11">
        <v>43</v>
      </c>
      <c r="AM72" s="11">
        <v>43</v>
      </c>
    </row>
    <row r="73" spans="2:39" x14ac:dyDescent="0.25">
      <c r="B73" s="3" t="s">
        <v>100</v>
      </c>
      <c r="C73" s="3" t="s">
        <v>90</v>
      </c>
      <c r="D73" s="3" t="s">
        <v>91</v>
      </c>
      <c r="E73" s="11">
        <v>58.95</v>
      </c>
      <c r="F73" s="11">
        <v>58.95</v>
      </c>
      <c r="G73" s="11">
        <v>58.95</v>
      </c>
      <c r="H73" s="11">
        <v>58.95</v>
      </c>
      <c r="I73" s="11">
        <v>58.95</v>
      </c>
      <c r="J73" s="11">
        <v>58.95</v>
      </c>
      <c r="K73" s="11">
        <v>58.95</v>
      </c>
      <c r="L73" s="11">
        <v>58.95</v>
      </c>
      <c r="M73" s="11">
        <v>58.95</v>
      </c>
      <c r="N73" s="11">
        <v>58.95</v>
      </c>
      <c r="O73" s="11">
        <v>58.95</v>
      </c>
      <c r="P73" s="11">
        <v>58.95</v>
      </c>
      <c r="Q73" s="11">
        <v>58.95</v>
      </c>
      <c r="R73" s="11">
        <v>58.95</v>
      </c>
      <c r="S73" s="11">
        <v>51.975000000000001</v>
      </c>
      <c r="T73" s="11">
        <v>48.487499999999997</v>
      </c>
      <c r="U73" s="11">
        <v>46.743749999999999</v>
      </c>
      <c r="V73" s="11">
        <v>45.871875000000003</v>
      </c>
      <c r="W73" s="11">
        <v>45.435937500000001</v>
      </c>
      <c r="X73" s="11">
        <v>45.217968749999997</v>
      </c>
      <c r="Y73" s="11">
        <v>45.108984374999999</v>
      </c>
      <c r="Z73" s="11">
        <v>45.054492187500003</v>
      </c>
      <c r="AA73" s="11">
        <v>45</v>
      </c>
      <c r="AB73" s="11">
        <v>45</v>
      </c>
      <c r="AC73" s="11">
        <v>45</v>
      </c>
      <c r="AD73" s="11">
        <v>45</v>
      </c>
      <c r="AE73" s="11">
        <v>45</v>
      </c>
      <c r="AF73" s="11">
        <v>45</v>
      </c>
      <c r="AG73" s="11">
        <v>45</v>
      </c>
      <c r="AH73" s="11">
        <v>45</v>
      </c>
      <c r="AI73" s="11">
        <v>45</v>
      </c>
      <c r="AJ73" s="11">
        <v>45</v>
      </c>
      <c r="AK73" s="11">
        <v>45</v>
      </c>
      <c r="AL73" s="11">
        <v>45</v>
      </c>
      <c r="AM73" s="11">
        <v>45</v>
      </c>
    </row>
    <row r="74" spans="2:39" x14ac:dyDescent="0.25">
      <c r="B74" s="3" t="s">
        <v>101</v>
      </c>
      <c r="C74" s="3" t="s">
        <v>90</v>
      </c>
      <c r="D74" s="3" t="s">
        <v>91</v>
      </c>
      <c r="E74" s="8">
        <v>400</v>
      </c>
      <c r="F74" s="8">
        <v>400</v>
      </c>
      <c r="G74" s="8">
        <v>400</v>
      </c>
      <c r="H74" s="8">
        <v>400</v>
      </c>
      <c r="I74" s="8">
        <v>400</v>
      </c>
      <c r="J74" s="8">
        <v>400</v>
      </c>
      <c r="K74" s="8">
        <v>400</v>
      </c>
      <c r="L74" s="8">
        <v>400</v>
      </c>
      <c r="M74" s="8">
        <v>400</v>
      </c>
      <c r="N74" s="8">
        <v>400</v>
      </c>
      <c r="O74" s="8">
        <v>400</v>
      </c>
      <c r="P74" s="8">
        <v>400</v>
      </c>
      <c r="Q74" s="8">
        <v>400</v>
      </c>
      <c r="R74" s="8">
        <v>400</v>
      </c>
      <c r="S74" s="8">
        <v>400</v>
      </c>
      <c r="T74" s="8">
        <v>400</v>
      </c>
      <c r="U74" s="8">
        <v>400</v>
      </c>
      <c r="V74" s="8">
        <v>400</v>
      </c>
      <c r="W74" s="8">
        <v>400</v>
      </c>
      <c r="X74" s="8">
        <v>400</v>
      </c>
      <c r="Y74" s="8">
        <v>30</v>
      </c>
      <c r="Z74" s="8">
        <v>30</v>
      </c>
      <c r="AA74" s="8">
        <v>30</v>
      </c>
      <c r="AB74" s="8">
        <v>30</v>
      </c>
      <c r="AC74" s="8">
        <v>30</v>
      </c>
      <c r="AD74" s="8">
        <v>30</v>
      </c>
      <c r="AE74" s="8">
        <v>30</v>
      </c>
      <c r="AF74" s="8">
        <v>30</v>
      </c>
      <c r="AG74" s="8">
        <v>30</v>
      </c>
      <c r="AH74" s="8">
        <v>30</v>
      </c>
      <c r="AI74" s="8">
        <v>30</v>
      </c>
      <c r="AJ74" s="8">
        <v>30</v>
      </c>
      <c r="AK74" s="8">
        <v>30</v>
      </c>
      <c r="AL74" s="8">
        <v>30</v>
      </c>
      <c r="AM74" s="8">
        <v>30</v>
      </c>
    </row>
    <row r="75" spans="2:39" x14ac:dyDescent="0.25">
      <c r="B75" s="3" t="s">
        <v>102</v>
      </c>
      <c r="C75" s="3" t="s">
        <v>90</v>
      </c>
      <c r="D75" s="3" t="s">
        <v>91</v>
      </c>
      <c r="E75" s="8">
        <v>400</v>
      </c>
      <c r="F75" s="8">
        <v>400</v>
      </c>
      <c r="G75" s="8">
        <v>400</v>
      </c>
      <c r="H75" s="8">
        <v>400</v>
      </c>
      <c r="I75" s="8">
        <v>400</v>
      </c>
      <c r="J75" s="8">
        <v>400</v>
      </c>
      <c r="K75" s="8">
        <v>400</v>
      </c>
      <c r="L75" s="8">
        <v>400</v>
      </c>
      <c r="M75" s="8">
        <v>400</v>
      </c>
      <c r="N75" s="8">
        <v>400</v>
      </c>
      <c r="O75" s="8">
        <v>400</v>
      </c>
      <c r="P75" s="8">
        <v>400</v>
      </c>
      <c r="Q75" s="8">
        <v>400</v>
      </c>
      <c r="R75" s="8">
        <v>400</v>
      </c>
      <c r="S75" s="8">
        <v>400</v>
      </c>
      <c r="T75" s="8">
        <v>400</v>
      </c>
      <c r="U75" s="8">
        <v>400</v>
      </c>
      <c r="V75" s="8">
        <v>400</v>
      </c>
      <c r="W75" s="8">
        <v>238</v>
      </c>
      <c r="X75" s="8">
        <v>157</v>
      </c>
      <c r="Y75" s="8">
        <v>116.5</v>
      </c>
      <c r="Z75" s="8">
        <v>96.25</v>
      </c>
      <c r="AA75" s="8">
        <v>76</v>
      </c>
      <c r="AB75" s="8">
        <v>76</v>
      </c>
      <c r="AC75" s="8">
        <v>76</v>
      </c>
      <c r="AD75" s="8">
        <v>76</v>
      </c>
      <c r="AE75" s="8">
        <v>76</v>
      </c>
      <c r="AF75" s="8">
        <v>76</v>
      </c>
      <c r="AG75" s="8">
        <v>76</v>
      </c>
      <c r="AH75" s="8">
        <v>76</v>
      </c>
      <c r="AI75" s="8">
        <v>76</v>
      </c>
      <c r="AJ75" s="8">
        <v>76</v>
      </c>
      <c r="AK75" s="8">
        <v>76</v>
      </c>
      <c r="AL75" s="8">
        <v>76</v>
      </c>
      <c r="AM75" s="8">
        <v>76</v>
      </c>
    </row>
    <row r="76" spans="2:39" x14ac:dyDescent="0.25">
      <c r="B76" s="3" t="s">
        <v>103</v>
      </c>
      <c r="C76" s="3" t="s">
        <v>90</v>
      </c>
      <c r="D76" s="3" t="s">
        <v>91</v>
      </c>
      <c r="E76" s="8">
        <v>450</v>
      </c>
      <c r="F76" s="8">
        <v>450</v>
      </c>
      <c r="G76" s="8">
        <v>450</v>
      </c>
      <c r="H76" s="8">
        <v>450</v>
      </c>
      <c r="I76" s="8">
        <v>450</v>
      </c>
      <c r="J76" s="8">
        <v>450</v>
      </c>
      <c r="K76" s="8">
        <v>450</v>
      </c>
      <c r="L76" s="8">
        <v>450</v>
      </c>
      <c r="M76" s="8">
        <v>450</v>
      </c>
      <c r="N76" s="8">
        <v>450</v>
      </c>
      <c r="O76" s="8">
        <v>450</v>
      </c>
      <c r="P76" s="8">
        <v>450</v>
      </c>
      <c r="Q76" s="8">
        <v>450</v>
      </c>
      <c r="R76" s="8">
        <v>450</v>
      </c>
      <c r="S76" s="8">
        <v>450</v>
      </c>
      <c r="T76" s="8">
        <v>450</v>
      </c>
      <c r="U76" s="8">
        <v>450</v>
      </c>
      <c r="V76" s="8">
        <v>450</v>
      </c>
      <c r="W76" s="8">
        <v>288</v>
      </c>
      <c r="X76" s="8">
        <v>207</v>
      </c>
      <c r="Y76" s="8">
        <v>166.5</v>
      </c>
      <c r="Z76" s="8">
        <v>146.25</v>
      </c>
      <c r="AA76" s="8">
        <v>126</v>
      </c>
      <c r="AB76" s="8">
        <v>126</v>
      </c>
      <c r="AC76" s="8">
        <v>126</v>
      </c>
      <c r="AD76" s="8">
        <v>126</v>
      </c>
      <c r="AE76" s="8">
        <v>126</v>
      </c>
      <c r="AF76" s="8">
        <v>126</v>
      </c>
      <c r="AG76" s="8">
        <v>126</v>
      </c>
      <c r="AH76" s="8">
        <v>126</v>
      </c>
      <c r="AI76" s="8">
        <v>126</v>
      </c>
      <c r="AJ76" s="8">
        <v>126</v>
      </c>
      <c r="AK76" s="8">
        <v>126</v>
      </c>
      <c r="AL76" s="8">
        <v>126</v>
      </c>
      <c r="AM76" s="8">
        <v>126</v>
      </c>
    </row>
    <row r="77" spans="2:39" x14ac:dyDescent="0.25">
      <c r="B77" s="3" t="s">
        <v>104</v>
      </c>
      <c r="C77" s="3" t="s">
        <v>90</v>
      </c>
      <c r="D77" s="3" t="s">
        <v>91</v>
      </c>
      <c r="E77" s="8">
        <v>450</v>
      </c>
      <c r="F77" s="8">
        <v>450</v>
      </c>
      <c r="G77" s="8">
        <v>450</v>
      </c>
      <c r="H77" s="8">
        <v>450</v>
      </c>
      <c r="I77" s="8">
        <v>450</v>
      </c>
      <c r="J77" s="8">
        <v>450</v>
      </c>
      <c r="K77" s="8">
        <v>450</v>
      </c>
      <c r="L77" s="8">
        <v>450</v>
      </c>
      <c r="M77" s="8">
        <v>450</v>
      </c>
      <c r="N77" s="8">
        <v>450</v>
      </c>
      <c r="O77" s="8">
        <v>450</v>
      </c>
      <c r="P77" s="8">
        <v>450</v>
      </c>
      <c r="Q77" s="8">
        <v>450</v>
      </c>
      <c r="R77" s="8">
        <v>450</v>
      </c>
      <c r="S77" s="8">
        <v>450</v>
      </c>
      <c r="T77" s="8">
        <v>450</v>
      </c>
      <c r="U77" s="8">
        <v>450</v>
      </c>
      <c r="V77" s="8">
        <v>450</v>
      </c>
      <c r="W77" s="8">
        <v>387</v>
      </c>
      <c r="X77" s="8">
        <v>355.5</v>
      </c>
      <c r="Y77" s="8">
        <v>339.75</v>
      </c>
      <c r="Z77" s="8">
        <v>331.875</v>
      </c>
      <c r="AA77" s="8">
        <v>324</v>
      </c>
      <c r="AB77" s="8">
        <v>324</v>
      </c>
      <c r="AC77" s="8">
        <v>324</v>
      </c>
      <c r="AD77" s="8">
        <v>324</v>
      </c>
      <c r="AE77" s="8">
        <v>324</v>
      </c>
      <c r="AF77" s="8">
        <v>324</v>
      </c>
      <c r="AG77" s="8">
        <v>324</v>
      </c>
      <c r="AH77" s="8">
        <v>324</v>
      </c>
      <c r="AI77" s="8">
        <v>324</v>
      </c>
      <c r="AJ77" s="8">
        <v>324</v>
      </c>
      <c r="AK77" s="8">
        <v>324</v>
      </c>
      <c r="AL77" s="8">
        <v>324</v>
      </c>
      <c r="AM77" s="8">
        <v>324</v>
      </c>
    </row>
    <row r="78" spans="2:39" x14ac:dyDescent="0.25">
      <c r="B78" s="3" t="s">
        <v>105</v>
      </c>
      <c r="C78" s="3" t="s">
        <v>90</v>
      </c>
      <c r="D78" s="3" t="s">
        <v>91</v>
      </c>
      <c r="E78" s="8">
        <v>450</v>
      </c>
      <c r="F78" s="8">
        <v>450</v>
      </c>
      <c r="G78" s="8">
        <v>450</v>
      </c>
      <c r="H78" s="8">
        <v>450</v>
      </c>
      <c r="I78" s="8">
        <v>450</v>
      </c>
      <c r="J78" s="8">
        <v>450</v>
      </c>
      <c r="K78" s="8">
        <v>450</v>
      </c>
      <c r="L78" s="8">
        <v>450</v>
      </c>
      <c r="M78" s="8">
        <v>450</v>
      </c>
      <c r="N78" s="8">
        <v>450</v>
      </c>
      <c r="O78" s="8">
        <v>450</v>
      </c>
      <c r="P78" s="8">
        <v>450</v>
      </c>
      <c r="Q78" s="8">
        <v>450</v>
      </c>
      <c r="R78" s="8">
        <v>450</v>
      </c>
      <c r="S78" s="8">
        <v>450</v>
      </c>
      <c r="T78" s="8">
        <v>450</v>
      </c>
      <c r="U78" s="8">
        <v>450</v>
      </c>
      <c r="V78" s="8">
        <v>450</v>
      </c>
      <c r="W78" s="8">
        <v>325.5</v>
      </c>
      <c r="X78" s="8">
        <v>263.25</v>
      </c>
      <c r="Y78" s="8">
        <v>232.125</v>
      </c>
      <c r="Z78" s="8">
        <v>216.5625</v>
      </c>
      <c r="AA78" s="8">
        <v>201</v>
      </c>
      <c r="AB78" s="8">
        <v>201</v>
      </c>
      <c r="AC78" s="8">
        <v>201</v>
      </c>
      <c r="AD78" s="8">
        <v>201</v>
      </c>
      <c r="AE78" s="8">
        <v>201</v>
      </c>
      <c r="AF78" s="8">
        <v>201</v>
      </c>
      <c r="AG78" s="8">
        <v>201</v>
      </c>
      <c r="AH78" s="8">
        <v>201</v>
      </c>
      <c r="AI78" s="8">
        <v>201</v>
      </c>
      <c r="AJ78" s="8">
        <v>201</v>
      </c>
      <c r="AK78" s="8">
        <v>201</v>
      </c>
      <c r="AL78" s="8">
        <v>201</v>
      </c>
      <c r="AM78" s="8">
        <v>201</v>
      </c>
    </row>
    <row r="79" spans="2:39" x14ac:dyDescent="0.25">
      <c r="AK79" s="8"/>
      <c r="AL79" s="8"/>
      <c r="AM79" s="8"/>
    </row>
    <row r="80" spans="2:39" x14ac:dyDescent="0.25">
      <c r="B80" s="4" t="s">
        <v>106</v>
      </c>
      <c r="C80" s="4"/>
      <c r="D80" s="4"/>
      <c r="E80" s="5"/>
      <c r="AK80" s="8"/>
      <c r="AL80" s="8"/>
      <c r="AM80" s="8"/>
    </row>
    <row r="81" spans="2:39" x14ac:dyDescent="0.25">
      <c r="B81" s="4" t="s">
        <v>71</v>
      </c>
      <c r="C81" s="4" t="s">
        <v>8</v>
      </c>
      <c r="D81" s="4" t="s">
        <v>9</v>
      </c>
      <c r="E81" s="5">
        <v>1990</v>
      </c>
      <c r="F81" s="5">
        <v>1991</v>
      </c>
      <c r="G81" s="5">
        <v>1992</v>
      </c>
      <c r="H81" s="5">
        <v>1993</v>
      </c>
      <c r="I81" s="5">
        <v>1994</v>
      </c>
      <c r="J81" s="5">
        <v>1995</v>
      </c>
      <c r="K81" s="5">
        <v>1996</v>
      </c>
      <c r="L81" s="5">
        <v>1997</v>
      </c>
      <c r="M81" s="5">
        <v>1998</v>
      </c>
      <c r="N81" s="5">
        <v>1999</v>
      </c>
      <c r="O81" s="5">
        <v>2000</v>
      </c>
      <c r="P81" s="5">
        <v>2001</v>
      </c>
      <c r="Q81" s="5">
        <v>2002</v>
      </c>
      <c r="R81" s="5">
        <v>2003</v>
      </c>
      <c r="S81" s="5">
        <v>2004</v>
      </c>
      <c r="T81" s="5">
        <v>2005</v>
      </c>
      <c r="U81" s="5">
        <v>2006</v>
      </c>
      <c r="V81" s="5">
        <v>2007</v>
      </c>
      <c r="W81" s="5">
        <v>2008</v>
      </c>
      <c r="X81" s="5">
        <v>2009</v>
      </c>
      <c r="Y81" s="5">
        <v>2010</v>
      </c>
      <c r="Z81" s="5">
        <v>2011</v>
      </c>
      <c r="AA81" s="5">
        <v>2012</v>
      </c>
      <c r="AB81" s="5">
        <v>2013</v>
      </c>
      <c r="AC81" s="5">
        <v>2014</v>
      </c>
      <c r="AD81" s="5">
        <v>2015</v>
      </c>
      <c r="AE81" s="5">
        <v>2016</v>
      </c>
      <c r="AF81" s="5">
        <v>2017</v>
      </c>
      <c r="AG81" s="5">
        <v>2018</v>
      </c>
      <c r="AH81" s="5">
        <v>2019</v>
      </c>
      <c r="AI81" s="5">
        <v>2020</v>
      </c>
      <c r="AJ81" s="5">
        <v>2021</v>
      </c>
      <c r="AK81" s="5">
        <v>2022</v>
      </c>
      <c r="AL81" s="5">
        <v>2023</v>
      </c>
      <c r="AM81" s="5">
        <v>2024</v>
      </c>
    </row>
    <row r="82" spans="2:39" x14ac:dyDescent="0.25">
      <c r="B82" s="3" t="s">
        <v>107</v>
      </c>
      <c r="C82" s="3" t="s">
        <v>90</v>
      </c>
      <c r="D82" s="3" t="s">
        <v>91</v>
      </c>
      <c r="E82" s="10">
        <v>440</v>
      </c>
      <c r="F82" s="10">
        <v>440</v>
      </c>
      <c r="G82" s="10">
        <v>440</v>
      </c>
      <c r="H82" s="10">
        <v>440</v>
      </c>
      <c r="I82" s="10">
        <v>440</v>
      </c>
      <c r="J82" s="10">
        <v>440</v>
      </c>
      <c r="K82" s="10">
        <v>440</v>
      </c>
      <c r="L82" s="10">
        <v>440</v>
      </c>
      <c r="M82" s="10">
        <v>440</v>
      </c>
      <c r="N82" s="10">
        <v>440</v>
      </c>
      <c r="O82" s="10">
        <v>440</v>
      </c>
      <c r="P82" s="10">
        <v>440</v>
      </c>
      <c r="Q82" s="10">
        <v>440</v>
      </c>
      <c r="R82" s="10">
        <v>440</v>
      </c>
      <c r="S82" s="10">
        <v>440</v>
      </c>
      <c r="T82" s="10">
        <v>440</v>
      </c>
      <c r="U82" s="10">
        <v>440</v>
      </c>
      <c r="V82" s="10">
        <v>440</v>
      </c>
      <c r="W82" s="10">
        <v>440</v>
      </c>
      <c r="X82" s="10">
        <v>440</v>
      </c>
      <c r="Y82" s="10">
        <v>440</v>
      </c>
      <c r="Z82" s="10">
        <v>440</v>
      </c>
      <c r="AA82" s="10">
        <v>440</v>
      </c>
      <c r="AB82" s="10">
        <v>440</v>
      </c>
      <c r="AC82" s="10">
        <v>440</v>
      </c>
      <c r="AD82" s="10">
        <v>440</v>
      </c>
      <c r="AE82" s="10">
        <v>440</v>
      </c>
      <c r="AF82" s="10">
        <v>440</v>
      </c>
      <c r="AG82" s="10">
        <v>440</v>
      </c>
      <c r="AH82" s="10">
        <v>440</v>
      </c>
      <c r="AI82" s="10">
        <v>440</v>
      </c>
      <c r="AJ82" s="10">
        <v>440</v>
      </c>
      <c r="AK82" s="10">
        <v>440</v>
      </c>
      <c r="AL82" s="10">
        <v>440</v>
      </c>
      <c r="AM82" s="10">
        <v>440</v>
      </c>
    </row>
    <row r="83" spans="2:39" x14ac:dyDescent="0.25">
      <c r="B83" s="3" t="s">
        <v>108</v>
      </c>
      <c r="C83" s="3" t="s">
        <v>90</v>
      </c>
      <c r="D83" s="3" t="s">
        <v>91</v>
      </c>
      <c r="E83" s="10">
        <v>400</v>
      </c>
      <c r="F83" s="10">
        <v>400</v>
      </c>
      <c r="G83" s="10">
        <v>400</v>
      </c>
      <c r="H83" s="10">
        <v>400</v>
      </c>
      <c r="I83" s="10">
        <v>400</v>
      </c>
      <c r="J83" s="10">
        <v>400</v>
      </c>
      <c r="K83" s="10">
        <v>400</v>
      </c>
      <c r="L83" s="10">
        <v>400</v>
      </c>
      <c r="M83" s="10">
        <v>400</v>
      </c>
      <c r="N83" s="10">
        <v>400</v>
      </c>
      <c r="O83" s="10">
        <v>400</v>
      </c>
      <c r="P83" s="10">
        <v>400</v>
      </c>
      <c r="Q83" s="10">
        <v>400</v>
      </c>
      <c r="R83" s="10">
        <v>400</v>
      </c>
      <c r="S83" s="10">
        <v>400</v>
      </c>
      <c r="T83" s="10">
        <v>400</v>
      </c>
      <c r="U83" s="10">
        <v>400</v>
      </c>
      <c r="V83" s="10">
        <v>400</v>
      </c>
      <c r="W83" s="10">
        <v>400</v>
      </c>
      <c r="X83" s="10">
        <v>400</v>
      </c>
      <c r="Y83" s="10">
        <v>400</v>
      </c>
      <c r="Z83" s="10">
        <v>400</v>
      </c>
      <c r="AA83" s="10">
        <v>400</v>
      </c>
      <c r="AB83" s="10">
        <v>400</v>
      </c>
      <c r="AC83" s="10">
        <v>400</v>
      </c>
      <c r="AD83" s="10">
        <v>400</v>
      </c>
      <c r="AE83" s="10">
        <v>400</v>
      </c>
      <c r="AF83" s="10">
        <v>400</v>
      </c>
      <c r="AG83" s="10">
        <v>400</v>
      </c>
      <c r="AH83" s="10">
        <v>400</v>
      </c>
      <c r="AI83" s="10">
        <v>400</v>
      </c>
      <c r="AJ83" s="10">
        <v>400</v>
      </c>
      <c r="AK83" s="10">
        <v>400</v>
      </c>
      <c r="AL83" s="10">
        <v>400</v>
      </c>
      <c r="AM83" s="10">
        <v>400</v>
      </c>
    </row>
    <row r="84" spans="2:39" x14ac:dyDescent="0.25">
      <c r="AK84" s="8"/>
      <c r="AL84" s="8"/>
      <c r="AM84" s="8"/>
    </row>
    <row r="85" spans="2:39" x14ac:dyDescent="0.25">
      <c r="B85" s="4" t="s">
        <v>109</v>
      </c>
      <c r="C85" s="4"/>
      <c r="D85" s="4"/>
      <c r="AK85" s="8"/>
      <c r="AL85" s="8"/>
      <c r="AM85" s="8"/>
    </row>
    <row r="86" spans="2:39" x14ac:dyDescent="0.25">
      <c r="B86" s="4" t="s">
        <v>175</v>
      </c>
      <c r="C86" s="4" t="s">
        <v>8</v>
      </c>
      <c r="D86" s="4" t="s">
        <v>9</v>
      </c>
      <c r="E86" s="5">
        <v>1990</v>
      </c>
      <c r="F86" s="5">
        <v>1991</v>
      </c>
      <c r="G86" s="5">
        <v>1992</v>
      </c>
      <c r="H86" s="5">
        <v>1993</v>
      </c>
      <c r="I86" s="5">
        <v>1994</v>
      </c>
      <c r="J86" s="5">
        <v>1995</v>
      </c>
      <c r="K86" s="5">
        <v>1996</v>
      </c>
      <c r="L86" s="5">
        <v>1997</v>
      </c>
      <c r="M86" s="5">
        <v>1998</v>
      </c>
      <c r="N86" s="5">
        <v>1999</v>
      </c>
      <c r="O86" s="5">
        <v>2000</v>
      </c>
      <c r="P86" s="5">
        <v>2001</v>
      </c>
      <c r="Q86" s="5">
        <v>2002</v>
      </c>
      <c r="R86" s="5">
        <v>2003</v>
      </c>
      <c r="S86" s="5">
        <v>2004</v>
      </c>
      <c r="T86" s="5">
        <v>2005</v>
      </c>
      <c r="U86" s="5">
        <v>2006</v>
      </c>
      <c r="V86" s="5">
        <v>2007</v>
      </c>
      <c r="W86" s="5">
        <v>2008</v>
      </c>
      <c r="X86" s="5">
        <v>2009</v>
      </c>
      <c r="Y86" s="5">
        <v>2010</v>
      </c>
      <c r="Z86" s="5">
        <v>2011</v>
      </c>
      <c r="AA86" s="5">
        <v>2012</v>
      </c>
      <c r="AB86" s="5">
        <v>2013</v>
      </c>
      <c r="AC86" s="5">
        <v>2014</v>
      </c>
      <c r="AD86" s="5">
        <v>2015</v>
      </c>
      <c r="AE86" s="5">
        <v>2016</v>
      </c>
      <c r="AF86" s="5">
        <v>2017</v>
      </c>
      <c r="AG86" s="5">
        <v>2018</v>
      </c>
      <c r="AH86" s="5">
        <v>2019</v>
      </c>
      <c r="AI86" s="5">
        <v>2020</v>
      </c>
      <c r="AJ86" s="5">
        <v>2021</v>
      </c>
      <c r="AK86" s="5">
        <v>2022</v>
      </c>
      <c r="AL86" s="5">
        <v>2023</v>
      </c>
      <c r="AM86" s="5">
        <v>2024</v>
      </c>
    </row>
    <row r="87" spans="2:39" x14ac:dyDescent="0.25">
      <c r="B87" s="3" t="s">
        <v>197</v>
      </c>
      <c r="C87" s="3" t="s">
        <v>198</v>
      </c>
      <c r="D87" s="3" t="s">
        <v>176</v>
      </c>
      <c r="E87" s="10">
        <f t="shared" ref="E87:F87" si="0">F87</f>
        <v>3228640.8525568475</v>
      </c>
      <c r="F87" s="10">
        <f t="shared" si="0"/>
        <v>3228640.8525568475</v>
      </c>
      <c r="G87" s="10">
        <f>H87</f>
        <v>3228640.8525568475</v>
      </c>
      <c r="H87" s="10">
        <v>3228640.8525568475</v>
      </c>
      <c r="I87" s="10">
        <v>4163502.5881978655</v>
      </c>
      <c r="J87" s="10">
        <v>4421677.3548505679</v>
      </c>
      <c r="K87" s="10">
        <v>4682715.8604898583</v>
      </c>
      <c r="L87" s="10">
        <v>4144855.7118213084</v>
      </c>
      <c r="M87" s="10">
        <v>3016045.4869560329</v>
      </c>
      <c r="N87" s="10">
        <v>1191994.9833574607</v>
      </c>
      <c r="O87" s="10">
        <v>1568654.2784588877</v>
      </c>
      <c r="P87" s="10">
        <v>2420776.1209518341</v>
      </c>
      <c r="Q87" s="10">
        <v>3153425.155846423</v>
      </c>
      <c r="R87" s="10">
        <v>2148777.3000579765</v>
      </c>
      <c r="S87" s="10">
        <v>1916756.7438755601</v>
      </c>
      <c r="T87" s="10">
        <v>1765449.108254933</v>
      </c>
      <c r="U87" s="10">
        <v>3099678.1606992572</v>
      </c>
      <c r="V87" s="10">
        <v>2882957.9113455522</v>
      </c>
      <c r="W87" s="10">
        <v>2834988.8719336637</v>
      </c>
      <c r="X87" s="10">
        <v>1460555.3039133137</v>
      </c>
      <c r="Y87" s="10">
        <v>1639720.4497105768</v>
      </c>
      <c r="Z87" s="10">
        <v>1713659.123822771</v>
      </c>
      <c r="AA87" s="10">
        <v>1859836.5709790667</v>
      </c>
      <c r="AB87" s="10">
        <v>1471509.9927020252</v>
      </c>
      <c r="AC87" s="10">
        <v>1639381.2031781815</v>
      </c>
      <c r="AD87" s="10">
        <v>1270736.294034543</v>
      </c>
      <c r="AE87" s="10">
        <v>1639651.3472380321</v>
      </c>
      <c r="AF87" s="10">
        <v>2202066.9337168266</v>
      </c>
      <c r="AG87" s="10">
        <v>3163574.4068988026</v>
      </c>
      <c r="AH87" s="10">
        <v>3102059.7854558062</v>
      </c>
      <c r="AI87" s="10">
        <v>2325573.1072149808</v>
      </c>
      <c r="AJ87" s="10">
        <v>2232558.1608510287</v>
      </c>
      <c r="AK87" s="10">
        <v>1954064.9841910938</v>
      </c>
      <c r="AL87" s="10">
        <v>1510050.0378271423</v>
      </c>
      <c r="AM87" s="10">
        <v>1890051.9873528751</v>
      </c>
    </row>
    <row r="88" spans="2:39" x14ac:dyDescent="0.25">
      <c r="B88" s="4" t="s">
        <v>7</v>
      </c>
      <c r="C88" s="4" t="s">
        <v>8</v>
      </c>
      <c r="D88" s="4" t="s">
        <v>9</v>
      </c>
      <c r="E88" s="5">
        <v>1990</v>
      </c>
      <c r="F88" s="5">
        <v>1991</v>
      </c>
      <c r="G88" s="5">
        <v>1992</v>
      </c>
      <c r="H88" s="5">
        <v>1993</v>
      </c>
      <c r="I88" s="5">
        <v>1994</v>
      </c>
      <c r="J88" s="5">
        <v>1995</v>
      </c>
      <c r="K88" s="5">
        <v>1996</v>
      </c>
      <c r="L88" s="5">
        <v>1997</v>
      </c>
      <c r="M88" s="5">
        <v>1998</v>
      </c>
      <c r="N88" s="5">
        <v>1999</v>
      </c>
      <c r="O88" s="5">
        <v>2000</v>
      </c>
      <c r="P88" s="5">
        <v>2001</v>
      </c>
      <c r="Q88" s="5">
        <v>2002</v>
      </c>
      <c r="R88" s="5">
        <v>2003</v>
      </c>
      <c r="S88" s="5">
        <v>2004</v>
      </c>
      <c r="T88" s="5">
        <v>2005</v>
      </c>
      <c r="U88" s="5">
        <v>2006</v>
      </c>
      <c r="V88" s="5">
        <v>2007</v>
      </c>
      <c r="W88" s="5">
        <v>2008</v>
      </c>
      <c r="X88" s="5">
        <v>2009</v>
      </c>
      <c r="Y88" s="5">
        <v>2010</v>
      </c>
      <c r="Z88" s="5">
        <v>2011</v>
      </c>
      <c r="AA88" s="5">
        <v>2012</v>
      </c>
      <c r="AB88" s="5">
        <v>2013</v>
      </c>
      <c r="AC88" s="5">
        <v>2014</v>
      </c>
      <c r="AD88" s="5">
        <v>2015</v>
      </c>
      <c r="AE88" s="5">
        <v>2016</v>
      </c>
      <c r="AF88" s="5">
        <v>2017</v>
      </c>
      <c r="AG88" s="5">
        <v>2018</v>
      </c>
      <c r="AH88" s="5">
        <v>2019</v>
      </c>
      <c r="AI88" s="5">
        <v>2020</v>
      </c>
      <c r="AJ88" s="5">
        <v>2021</v>
      </c>
      <c r="AK88" s="5">
        <v>2022</v>
      </c>
      <c r="AL88" s="5">
        <v>2023</v>
      </c>
      <c r="AM88" s="5">
        <v>2024</v>
      </c>
    </row>
    <row r="89" spans="2:39" x14ac:dyDescent="0.25">
      <c r="B89" s="3" t="s">
        <v>85</v>
      </c>
      <c r="C89" s="3" t="s">
        <v>110</v>
      </c>
      <c r="D89" s="3" t="s">
        <v>159</v>
      </c>
      <c r="E89" s="10">
        <v>460</v>
      </c>
      <c r="F89" s="10">
        <v>460</v>
      </c>
      <c r="G89" s="10">
        <v>460</v>
      </c>
      <c r="H89" s="10">
        <v>460</v>
      </c>
      <c r="I89" s="10">
        <v>460</v>
      </c>
      <c r="J89" s="10">
        <v>460</v>
      </c>
      <c r="K89" s="10">
        <v>460</v>
      </c>
      <c r="L89" s="10">
        <v>460</v>
      </c>
      <c r="M89" s="10">
        <v>460</v>
      </c>
      <c r="N89" s="10">
        <v>460</v>
      </c>
      <c r="O89" s="10">
        <v>460</v>
      </c>
      <c r="P89" s="10">
        <v>460</v>
      </c>
      <c r="Q89" s="10">
        <v>460</v>
      </c>
      <c r="R89" s="10">
        <v>460</v>
      </c>
      <c r="S89" s="10">
        <v>460</v>
      </c>
      <c r="T89" s="10">
        <v>460</v>
      </c>
      <c r="U89" s="10">
        <v>460</v>
      </c>
      <c r="V89" s="10">
        <v>460</v>
      </c>
      <c r="W89" s="10">
        <v>460</v>
      </c>
      <c r="X89" s="10">
        <v>460</v>
      </c>
      <c r="Y89" s="10">
        <v>460</v>
      </c>
      <c r="Z89" s="10">
        <v>460</v>
      </c>
      <c r="AA89" s="10">
        <v>460</v>
      </c>
      <c r="AB89" s="10">
        <v>460</v>
      </c>
      <c r="AC89" s="10">
        <v>460</v>
      </c>
      <c r="AD89" s="10">
        <v>460</v>
      </c>
      <c r="AE89" s="10">
        <v>460</v>
      </c>
      <c r="AF89" s="10">
        <v>460</v>
      </c>
      <c r="AG89" s="10">
        <v>460</v>
      </c>
      <c r="AH89" s="10">
        <v>460</v>
      </c>
      <c r="AI89" s="10">
        <v>460</v>
      </c>
      <c r="AJ89" s="10">
        <v>460</v>
      </c>
      <c r="AK89" s="10">
        <v>460</v>
      </c>
      <c r="AL89" s="10">
        <v>460</v>
      </c>
      <c r="AM89" s="10">
        <v>460</v>
      </c>
    </row>
    <row r="90" spans="2:39" x14ac:dyDescent="0.25">
      <c r="AK90" s="8"/>
      <c r="AL90" s="8"/>
      <c r="AM90" s="8"/>
    </row>
    <row r="91" spans="2:39" x14ac:dyDescent="0.25">
      <c r="B91" s="4" t="s">
        <v>208</v>
      </c>
      <c r="C91" s="4"/>
      <c r="D91" s="4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</row>
    <row r="92" spans="2:39" x14ac:dyDescent="0.25">
      <c r="B92" s="4" t="s">
        <v>175</v>
      </c>
      <c r="C92" s="4" t="s">
        <v>8</v>
      </c>
      <c r="D92" s="4" t="s">
        <v>9</v>
      </c>
      <c r="E92" s="5">
        <v>1990</v>
      </c>
      <c r="F92" s="5">
        <v>1991</v>
      </c>
      <c r="G92" s="5">
        <v>1992</v>
      </c>
      <c r="H92" s="5">
        <v>1993</v>
      </c>
      <c r="I92" s="5">
        <v>1994</v>
      </c>
      <c r="J92" s="5">
        <v>1995</v>
      </c>
      <c r="K92" s="5">
        <v>1996</v>
      </c>
      <c r="L92" s="5">
        <v>1997</v>
      </c>
      <c r="M92" s="5">
        <v>1998</v>
      </c>
      <c r="N92" s="5">
        <v>1999</v>
      </c>
      <c r="O92" s="5">
        <v>2000</v>
      </c>
      <c r="P92" s="5">
        <v>2001</v>
      </c>
      <c r="Q92" s="5">
        <v>2002</v>
      </c>
      <c r="R92" s="5">
        <v>2003</v>
      </c>
      <c r="S92" s="5">
        <v>2004</v>
      </c>
      <c r="T92" s="5">
        <v>2005</v>
      </c>
      <c r="U92" s="5">
        <v>2006</v>
      </c>
      <c r="V92" s="5">
        <v>2007</v>
      </c>
      <c r="W92" s="5">
        <v>2008</v>
      </c>
      <c r="X92" s="5">
        <v>2009</v>
      </c>
      <c r="Y92" s="5">
        <v>2010</v>
      </c>
      <c r="Z92" s="5">
        <v>2011</v>
      </c>
      <c r="AA92" s="5">
        <v>2012</v>
      </c>
      <c r="AB92" s="5">
        <v>2013</v>
      </c>
      <c r="AC92" s="5">
        <v>2014</v>
      </c>
      <c r="AD92" s="5">
        <v>2015</v>
      </c>
      <c r="AE92" s="5">
        <v>2016</v>
      </c>
      <c r="AF92" s="5">
        <v>2017</v>
      </c>
      <c r="AG92" s="5">
        <v>2018</v>
      </c>
      <c r="AH92" s="5">
        <v>2019</v>
      </c>
      <c r="AI92" s="5">
        <v>2020</v>
      </c>
      <c r="AJ92" s="5">
        <v>2021</v>
      </c>
      <c r="AK92" s="5">
        <v>2022</v>
      </c>
      <c r="AL92" s="5">
        <v>2023</v>
      </c>
      <c r="AM92" s="5">
        <v>2024</v>
      </c>
    </row>
    <row r="93" spans="2:39" x14ac:dyDescent="0.25">
      <c r="B93" s="3" t="s">
        <v>199</v>
      </c>
      <c r="C93" s="3" t="s">
        <v>198</v>
      </c>
      <c r="D93" s="3" t="s">
        <v>176</v>
      </c>
      <c r="E93" s="10">
        <v>450207.24621912255</v>
      </c>
      <c r="F93" s="10">
        <v>450207.24621912255</v>
      </c>
      <c r="G93" s="10">
        <v>450207.24621912255</v>
      </c>
      <c r="H93" s="10">
        <v>450359.14744315209</v>
      </c>
      <c r="I93" s="10">
        <v>536071.41180213483</v>
      </c>
      <c r="J93" s="10">
        <v>431908.6451494327</v>
      </c>
      <c r="K93" s="10">
        <v>321193.13951014081</v>
      </c>
      <c r="L93" s="10">
        <v>285594.28817869228</v>
      </c>
      <c r="M93" s="10">
        <v>200667.51304396748</v>
      </c>
      <c r="N93" s="10">
        <v>172212.01664253956</v>
      </c>
      <c r="O93" s="10">
        <v>143756.52024111163</v>
      </c>
      <c r="P93" s="10">
        <v>131554.48814816607</v>
      </c>
      <c r="Q93" s="10">
        <v>110963.8441535771</v>
      </c>
      <c r="R93" s="10">
        <v>110416.69994202335</v>
      </c>
      <c r="S93" s="10">
        <v>82649.256124439722</v>
      </c>
      <c r="T93" s="10">
        <v>136353.83394506687</v>
      </c>
      <c r="U93" s="10">
        <v>198023.7322007429</v>
      </c>
      <c r="V93" s="10">
        <v>168494.43405444821</v>
      </c>
      <c r="W93" s="10">
        <v>148973.1280663365</v>
      </c>
      <c r="X93" s="10">
        <v>100426.69608668603</v>
      </c>
      <c r="Y93" s="10">
        <v>85272.550289423496</v>
      </c>
      <c r="Z93" s="10">
        <v>91888.123377229334</v>
      </c>
      <c r="AA93" s="10">
        <v>119291.42902093327</v>
      </c>
      <c r="AB93" s="10">
        <v>91490.007297974618</v>
      </c>
      <c r="AC93" s="10">
        <v>109498.79682181857</v>
      </c>
      <c r="AD93" s="10">
        <v>70423.705965457179</v>
      </c>
      <c r="AE93" s="10">
        <v>99348.652761968056</v>
      </c>
      <c r="AF93" s="10">
        <v>102933.06628317341</v>
      </c>
      <c r="AG93" s="10">
        <v>114425.59310119762</v>
      </c>
      <c r="AH93" s="10">
        <v>91940.214544193732</v>
      </c>
      <c r="AI93" s="10">
        <v>112426.8927850195</v>
      </c>
      <c r="AJ93" s="10">
        <v>89441.839148971078</v>
      </c>
      <c r="AK93" s="10">
        <v>99935.015808906232</v>
      </c>
      <c r="AL93" s="10">
        <v>76949.962172857791</v>
      </c>
      <c r="AM93" s="10">
        <v>79948.012647124982</v>
      </c>
    </row>
    <row r="94" spans="2:39" x14ac:dyDescent="0.25">
      <c r="B94" s="4" t="s">
        <v>7</v>
      </c>
      <c r="C94" s="4" t="s">
        <v>8</v>
      </c>
      <c r="D94" s="4" t="s">
        <v>9</v>
      </c>
      <c r="E94" s="5">
        <v>1990</v>
      </c>
      <c r="F94" s="5">
        <v>1991</v>
      </c>
      <c r="G94" s="5">
        <v>1992</v>
      </c>
      <c r="H94" s="5">
        <v>1993</v>
      </c>
      <c r="I94" s="5">
        <v>1994</v>
      </c>
      <c r="J94" s="5">
        <v>1995</v>
      </c>
      <c r="K94" s="5">
        <v>1996</v>
      </c>
      <c r="L94" s="5">
        <v>1997</v>
      </c>
      <c r="M94" s="5">
        <v>1998</v>
      </c>
      <c r="N94" s="5">
        <v>1999</v>
      </c>
      <c r="O94" s="5">
        <v>2000</v>
      </c>
      <c r="P94" s="5">
        <v>2001</v>
      </c>
      <c r="Q94" s="5">
        <v>2002</v>
      </c>
      <c r="R94" s="5">
        <v>2003</v>
      </c>
      <c r="S94" s="5">
        <v>2004</v>
      </c>
      <c r="T94" s="5">
        <v>2005</v>
      </c>
      <c r="U94" s="5">
        <v>2006</v>
      </c>
      <c r="V94" s="5">
        <v>2007</v>
      </c>
      <c r="W94" s="5">
        <v>2008</v>
      </c>
      <c r="X94" s="5">
        <v>2009</v>
      </c>
      <c r="Y94" s="5">
        <v>2010</v>
      </c>
      <c r="Z94" s="5">
        <v>2011</v>
      </c>
      <c r="AA94" s="5">
        <v>2012</v>
      </c>
      <c r="AB94" s="5">
        <v>2013</v>
      </c>
      <c r="AC94" s="5">
        <v>2014</v>
      </c>
      <c r="AD94" s="5">
        <v>2015</v>
      </c>
      <c r="AE94" s="5">
        <v>2016</v>
      </c>
      <c r="AF94" s="5">
        <v>2017</v>
      </c>
      <c r="AG94" s="5">
        <v>2018</v>
      </c>
      <c r="AH94" s="5">
        <v>2019</v>
      </c>
      <c r="AI94" s="5">
        <v>2020</v>
      </c>
      <c r="AJ94" s="5">
        <v>2021</v>
      </c>
      <c r="AK94" s="5">
        <v>2022</v>
      </c>
      <c r="AL94" s="5">
        <v>2023</v>
      </c>
      <c r="AM94" s="5">
        <v>2024</v>
      </c>
    </row>
    <row r="95" spans="2:39" x14ac:dyDescent="0.25">
      <c r="B95" s="3" t="s">
        <v>85</v>
      </c>
      <c r="C95" s="3" t="s">
        <v>110</v>
      </c>
      <c r="D95" s="3" t="s">
        <v>91</v>
      </c>
      <c r="E95" s="7">
        <v>0.62584395380784674</v>
      </c>
      <c r="F95" s="7">
        <v>0.62584395380784674</v>
      </c>
      <c r="G95" s="7">
        <v>0.62584395380784674</v>
      </c>
      <c r="H95" s="7">
        <v>0.62584395380784674</v>
      </c>
      <c r="I95" s="7">
        <v>0.62584395380784674</v>
      </c>
      <c r="J95" s="7">
        <v>0.62584395380784674</v>
      </c>
      <c r="K95" s="7">
        <v>0.62584395380784674</v>
      </c>
      <c r="L95" s="7">
        <v>0.62584395380784674</v>
      </c>
      <c r="M95" s="7">
        <v>0.62584395380784674</v>
      </c>
      <c r="N95" s="7">
        <v>0.62584395380784674</v>
      </c>
      <c r="O95" s="7">
        <v>0.62584395380784674</v>
      </c>
      <c r="P95" s="7">
        <v>0.62584395380784674</v>
      </c>
      <c r="Q95" s="7">
        <v>0.62584395380784674</v>
      </c>
      <c r="R95" s="7">
        <v>0.62584395380784674</v>
      </c>
      <c r="S95" s="7">
        <v>0.62584395380784674</v>
      </c>
      <c r="T95" s="7">
        <v>0.62584395380784674</v>
      </c>
      <c r="U95" s="7">
        <v>0.62584395380784674</v>
      </c>
      <c r="V95" s="7">
        <v>0.62584395380784674</v>
      </c>
      <c r="W95" s="7">
        <v>0.62584395380784674</v>
      </c>
      <c r="X95" s="7">
        <v>0.62584395380784674</v>
      </c>
      <c r="Y95" s="7">
        <v>0.62584395380784674</v>
      </c>
      <c r="Z95" s="7">
        <v>0.62584395380784674</v>
      </c>
      <c r="AA95" s="7">
        <v>0.62584395380784674</v>
      </c>
      <c r="AB95" s="7">
        <v>0.62584395380784674</v>
      </c>
      <c r="AC95" s="7">
        <v>0.62584395380784674</v>
      </c>
      <c r="AD95" s="7">
        <v>0.62584395380784674</v>
      </c>
      <c r="AE95" s="7">
        <v>0.62584395380784674</v>
      </c>
      <c r="AF95" s="7">
        <v>0.62584395380784674</v>
      </c>
      <c r="AG95" s="7">
        <v>0.62584395380784674</v>
      </c>
      <c r="AH95" s="7">
        <v>0.62584395380784674</v>
      </c>
      <c r="AI95" s="7">
        <v>0.62584395380784674</v>
      </c>
      <c r="AJ95" s="7">
        <v>0.62584395380784674</v>
      </c>
      <c r="AK95" s="7">
        <v>0.62584395380784674</v>
      </c>
      <c r="AL95" s="7">
        <v>0.62584395380784674</v>
      </c>
      <c r="AM95" s="7">
        <v>0.62584395380784674</v>
      </c>
    </row>
    <row r="96" spans="2:39" x14ac:dyDescent="0.25">
      <c r="AM96" s="8"/>
    </row>
    <row r="97" spans="2:39" x14ac:dyDescent="0.25">
      <c r="B97" s="4" t="s">
        <v>111</v>
      </c>
      <c r="C97" s="4"/>
      <c r="D97" s="4"/>
      <c r="E97" s="5"/>
      <c r="AM97" s="8"/>
    </row>
    <row r="98" spans="2:39" x14ac:dyDescent="0.25">
      <c r="B98" s="4" t="s">
        <v>175</v>
      </c>
      <c r="C98" s="4" t="s">
        <v>8</v>
      </c>
      <c r="D98" s="4" t="s">
        <v>9</v>
      </c>
      <c r="E98" s="5">
        <v>1990</v>
      </c>
      <c r="F98" s="5">
        <v>1991</v>
      </c>
      <c r="G98" s="5">
        <v>1992</v>
      </c>
      <c r="H98" s="5">
        <v>1993</v>
      </c>
      <c r="I98" s="5">
        <v>1994</v>
      </c>
      <c r="J98" s="5">
        <v>1995</v>
      </c>
      <c r="K98" s="5">
        <v>1996</v>
      </c>
      <c r="L98" s="5">
        <v>1997</v>
      </c>
      <c r="M98" s="5">
        <v>1998</v>
      </c>
      <c r="N98" s="5">
        <v>1999</v>
      </c>
      <c r="O98" s="5">
        <v>2000</v>
      </c>
      <c r="P98" s="5">
        <v>2001</v>
      </c>
      <c r="Q98" s="5">
        <v>2002</v>
      </c>
      <c r="R98" s="5">
        <v>2003</v>
      </c>
      <c r="S98" s="5">
        <v>2004</v>
      </c>
      <c r="T98" s="5">
        <v>2005</v>
      </c>
      <c r="U98" s="5">
        <v>2006</v>
      </c>
      <c r="V98" s="5">
        <v>2007</v>
      </c>
      <c r="W98" s="5">
        <v>2008</v>
      </c>
      <c r="X98" s="5">
        <v>2009</v>
      </c>
      <c r="Y98" s="5">
        <v>2010</v>
      </c>
      <c r="Z98" s="5">
        <v>2011</v>
      </c>
      <c r="AA98" s="5">
        <v>2012</v>
      </c>
      <c r="AB98" s="5">
        <v>2013</v>
      </c>
      <c r="AC98" s="5">
        <v>2014</v>
      </c>
      <c r="AD98" s="5">
        <v>2015</v>
      </c>
      <c r="AE98" s="5">
        <v>2016</v>
      </c>
      <c r="AF98" s="5">
        <v>2017</v>
      </c>
      <c r="AG98" s="5">
        <v>2018</v>
      </c>
      <c r="AH98" s="5">
        <v>2019</v>
      </c>
      <c r="AI98" s="5">
        <v>2020</v>
      </c>
      <c r="AJ98" s="5">
        <v>2021</v>
      </c>
      <c r="AK98" s="5">
        <v>2022</v>
      </c>
      <c r="AL98" s="5">
        <v>2023</v>
      </c>
      <c r="AM98" s="5">
        <v>2024</v>
      </c>
    </row>
    <row r="99" spans="2:39" x14ac:dyDescent="0.25">
      <c r="B99" s="3" t="s">
        <v>209</v>
      </c>
      <c r="C99" s="3" t="s">
        <v>198</v>
      </c>
      <c r="D99" s="3" t="s">
        <v>196</v>
      </c>
      <c r="E99" s="10">
        <f t="shared" ref="E99:J99" si="1">F99</f>
        <v>4762000</v>
      </c>
      <c r="F99" s="10">
        <f t="shared" si="1"/>
        <v>4762000</v>
      </c>
      <c r="G99" s="10">
        <f t="shared" si="1"/>
        <v>4762000</v>
      </c>
      <c r="H99" s="10">
        <f t="shared" si="1"/>
        <v>4762000</v>
      </c>
      <c r="I99" s="10">
        <f t="shared" si="1"/>
        <v>4762000</v>
      </c>
      <c r="J99" s="10">
        <f t="shared" si="1"/>
        <v>4762000</v>
      </c>
      <c r="K99" s="10">
        <f>L99</f>
        <v>4762000</v>
      </c>
      <c r="L99" s="10">
        <v>4762000</v>
      </c>
      <c r="M99" s="10">
        <v>4762000</v>
      </c>
      <c r="N99" s="10">
        <v>4762000</v>
      </c>
      <c r="O99" s="10">
        <v>4762000</v>
      </c>
      <c r="P99" s="10">
        <v>5449000</v>
      </c>
      <c r="Q99" s="10">
        <v>5349900</v>
      </c>
      <c r="R99" s="10">
        <v>5786700</v>
      </c>
      <c r="S99" s="10">
        <v>5880900</v>
      </c>
      <c r="T99" s="10">
        <v>5183300</v>
      </c>
      <c r="U99" s="10">
        <v>4834500</v>
      </c>
      <c r="V99" s="10">
        <v>4660100</v>
      </c>
      <c r="W99" s="10">
        <v>4572900</v>
      </c>
      <c r="X99" s="10">
        <v>4529300</v>
      </c>
      <c r="Y99" s="10">
        <v>4507500</v>
      </c>
      <c r="Z99" s="10">
        <v>4496600</v>
      </c>
      <c r="AA99" s="10">
        <v>4491150</v>
      </c>
      <c r="AB99" s="10">
        <v>3881400</v>
      </c>
      <c r="AC99" s="10">
        <v>4485700</v>
      </c>
      <c r="AD99" s="10">
        <v>4883700</v>
      </c>
      <c r="AE99" s="10">
        <v>4993030</v>
      </c>
      <c r="AF99" s="10">
        <v>5330260</v>
      </c>
      <c r="AG99" s="10">
        <v>5142720</v>
      </c>
      <c r="AH99" s="10">
        <v>5019730</v>
      </c>
      <c r="AI99" s="10">
        <v>6884860</v>
      </c>
      <c r="AJ99" s="10">
        <v>5805545</v>
      </c>
      <c r="AK99" s="10">
        <v>5805545</v>
      </c>
      <c r="AL99" s="10">
        <v>5805545</v>
      </c>
      <c r="AM99" s="10">
        <v>5805545</v>
      </c>
    </row>
    <row r="100" spans="2:39" x14ac:dyDescent="0.25">
      <c r="B100" s="4" t="s">
        <v>7</v>
      </c>
      <c r="C100" s="4" t="s">
        <v>8</v>
      </c>
      <c r="D100" s="4" t="s">
        <v>9</v>
      </c>
      <c r="E100" s="5">
        <v>1990</v>
      </c>
      <c r="F100" s="5">
        <v>1991</v>
      </c>
      <c r="G100" s="5">
        <v>1992</v>
      </c>
      <c r="H100" s="5">
        <v>1993</v>
      </c>
      <c r="I100" s="5">
        <v>1994</v>
      </c>
      <c r="J100" s="5">
        <v>1995</v>
      </c>
      <c r="K100" s="5">
        <v>1996</v>
      </c>
      <c r="L100" s="5">
        <v>1997</v>
      </c>
      <c r="M100" s="5">
        <v>1998</v>
      </c>
      <c r="N100" s="5">
        <v>1999</v>
      </c>
      <c r="O100" s="5">
        <v>2000</v>
      </c>
      <c r="P100" s="5">
        <v>2001</v>
      </c>
      <c r="Q100" s="5">
        <v>2002</v>
      </c>
      <c r="R100" s="5">
        <v>2003</v>
      </c>
      <c r="S100" s="5">
        <v>2004</v>
      </c>
      <c r="T100" s="5">
        <v>2005</v>
      </c>
      <c r="U100" s="5">
        <v>2006</v>
      </c>
      <c r="V100" s="5">
        <v>2007</v>
      </c>
      <c r="W100" s="5">
        <v>2008</v>
      </c>
      <c r="X100" s="5">
        <v>2009</v>
      </c>
      <c r="Y100" s="5">
        <v>2010</v>
      </c>
      <c r="Z100" s="5">
        <v>2011</v>
      </c>
      <c r="AA100" s="5">
        <v>2012</v>
      </c>
      <c r="AB100" s="5">
        <v>2013</v>
      </c>
      <c r="AC100" s="5">
        <v>2014</v>
      </c>
      <c r="AD100" s="5">
        <v>2015</v>
      </c>
      <c r="AE100" s="5">
        <v>2016</v>
      </c>
      <c r="AF100" s="5">
        <v>2017</v>
      </c>
      <c r="AG100" s="5">
        <v>2018</v>
      </c>
      <c r="AH100" s="5">
        <v>2019</v>
      </c>
      <c r="AI100" s="5">
        <v>2020</v>
      </c>
      <c r="AJ100" s="5">
        <v>2021</v>
      </c>
      <c r="AK100" s="5">
        <v>2022</v>
      </c>
      <c r="AL100" s="5">
        <v>2023</v>
      </c>
      <c r="AM100" s="5">
        <v>2024</v>
      </c>
    </row>
    <row r="101" spans="2:39" x14ac:dyDescent="0.25">
      <c r="B101" s="3" t="s">
        <v>85</v>
      </c>
      <c r="C101" s="3" t="s">
        <v>110</v>
      </c>
      <c r="D101" s="3" t="s">
        <v>159</v>
      </c>
      <c r="E101" s="10">
        <v>105</v>
      </c>
      <c r="F101" s="10">
        <v>105</v>
      </c>
      <c r="G101" s="10">
        <v>105</v>
      </c>
      <c r="H101" s="10">
        <v>105</v>
      </c>
      <c r="I101" s="10">
        <v>105</v>
      </c>
      <c r="J101" s="10">
        <v>105</v>
      </c>
      <c r="K101" s="10">
        <v>105</v>
      </c>
      <c r="L101" s="10">
        <v>105</v>
      </c>
      <c r="M101" s="10">
        <v>105</v>
      </c>
      <c r="N101" s="10">
        <v>105</v>
      </c>
      <c r="O101" s="10">
        <v>105</v>
      </c>
      <c r="P101" s="10">
        <v>105</v>
      </c>
      <c r="Q101" s="10">
        <v>105</v>
      </c>
      <c r="R101" s="10">
        <v>105</v>
      </c>
      <c r="S101" s="10">
        <v>105</v>
      </c>
      <c r="T101" s="10">
        <v>105</v>
      </c>
      <c r="U101" s="10">
        <v>105</v>
      </c>
      <c r="V101" s="10">
        <v>105</v>
      </c>
      <c r="W101" s="10">
        <v>105</v>
      </c>
      <c r="X101" s="10">
        <v>105</v>
      </c>
      <c r="Y101" s="10">
        <v>105</v>
      </c>
      <c r="Z101" s="10">
        <v>105</v>
      </c>
      <c r="AA101" s="10">
        <v>105</v>
      </c>
      <c r="AB101" s="10">
        <v>105</v>
      </c>
      <c r="AC101" s="10">
        <v>105</v>
      </c>
      <c r="AD101" s="10">
        <v>105</v>
      </c>
      <c r="AE101" s="10">
        <v>105</v>
      </c>
      <c r="AF101" s="10">
        <v>105</v>
      </c>
      <c r="AG101" s="10">
        <v>105</v>
      </c>
      <c r="AH101" s="10">
        <v>105</v>
      </c>
      <c r="AI101" s="10">
        <v>105</v>
      </c>
      <c r="AJ101" s="10">
        <v>105</v>
      </c>
      <c r="AK101" s="10">
        <v>105</v>
      </c>
      <c r="AL101" s="10">
        <v>105</v>
      </c>
      <c r="AM101" s="10">
        <v>105</v>
      </c>
    </row>
    <row r="102" spans="2:39" x14ac:dyDescent="0.25">
      <c r="B102" s="3" t="s">
        <v>112</v>
      </c>
      <c r="C102" s="3" t="s">
        <v>113</v>
      </c>
      <c r="D102" s="3" t="s">
        <v>159</v>
      </c>
      <c r="E102" s="6">
        <v>1.05</v>
      </c>
      <c r="F102" s="6">
        <v>1.05</v>
      </c>
      <c r="G102" s="6">
        <v>1.05</v>
      </c>
      <c r="H102" s="6">
        <v>1.05</v>
      </c>
      <c r="I102" s="6">
        <v>1.05</v>
      </c>
      <c r="J102" s="6">
        <v>1.05</v>
      </c>
      <c r="K102" s="6">
        <v>1.05</v>
      </c>
      <c r="L102" s="6">
        <v>1.05</v>
      </c>
      <c r="M102" s="6">
        <v>1.05</v>
      </c>
      <c r="N102" s="6">
        <v>1.05</v>
      </c>
      <c r="O102" s="6">
        <v>1.05</v>
      </c>
      <c r="P102" s="6">
        <v>1.05</v>
      </c>
      <c r="Q102" s="6">
        <v>1.05</v>
      </c>
      <c r="R102" s="6">
        <v>1.05</v>
      </c>
      <c r="S102" s="6">
        <v>1.05</v>
      </c>
      <c r="T102" s="6">
        <v>1.05</v>
      </c>
      <c r="U102" s="6">
        <v>1.05</v>
      </c>
      <c r="V102" s="6">
        <v>1.05</v>
      </c>
      <c r="W102" s="6">
        <v>1.05</v>
      </c>
      <c r="X102" s="6">
        <v>1.05</v>
      </c>
      <c r="Y102" s="6">
        <v>1.05</v>
      </c>
      <c r="Z102" s="6">
        <v>1.05</v>
      </c>
      <c r="AA102" s="6">
        <v>1.05</v>
      </c>
      <c r="AB102" s="6">
        <v>1.05</v>
      </c>
      <c r="AC102" s="6">
        <v>1.05</v>
      </c>
      <c r="AD102" s="6">
        <v>1.05</v>
      </c>
      <c r="AE102" s="6">
        <v>1.05</v>
      </c>
      <c r="AF102" s="6">
        <v>1.05</v>
      </c>
      <c r="AG102" s="6">
        <v>1.05</v>
      </c>
      <c r="AH102" s="6">
        <v>1.05</v>
      </c>
      <c r="AI102" s="6">
        <v>1.05</v>
      </c>
      <c r="AJ102" s="6">
        <v>1.05</v>
      </c>
      <c r="AK102" s="6">
        <v>1.05</v>
      </c>
      <c r="AL102" s="6">
        <v>1.05</v>
      </c>
      <c r="AM102" s="6">
        <v>1.05</v>
      </c>
    </row>
    <row r="103" spans="2:39" x14ac:dyDescent="0.25">
      <c r="B103" s="3" t="s">
        <v>114</v>
      </c>
      <c r="C103" s="3" t="s">
        <v>113</v>
      </c>
      <c r="D103" s="3" t="s">
        <v>159</v>
      </c>
      <c r="E103" s="6">
        <v>0.53</v>
      </c>
      <c r="F103" s="6">
        <v>0.53</v>
      </c>
      <c r="G103" s="6">
        <v>0.53</v>
      </c>
      <c r="H103" s="6">
        <v>0.53</v>
      </c>
      <c r="I103" s="6">
        <v>0.53</v>
      </c>
      <c r="J103" s="6">
        <v>0.53</v>
      </c>
      <c r="K103" s="6">
        <v>0.53</v>
      </c>
      <c r="L103" s="6">
        <v>0.53</v>
      </c>
      <c r="M103" s="6">
        <v>0.53</v>
      </c>
      <c r="N103" s="6">
        <v>0.53</v>
      </c>
      <c r="O103" s="6">
        <v>0.53</v>
      </c>
      <c r="P103" s="6">
        <v>0.53</v>
      </c>
      <c r="Q103" s="6">
        <v>0.53</v>
      </c>
      <c r="R103" s="6">
        <v>0.53</v>
      </c>
      <c r="S103" s="6">
        <v>0.53</v>
      </c>
      <c r="T103" s="6">
        <v>0.53</v>
      </c>
      <c r="U103" s="6">
        <v>0.53</v>
      </c>
      <c r="V103" s="6">
        <v>0.53</v>
      </c>
      <c r="W103" s="6">
        <v>0.53</v>
      </c>
      <c r="X103" s="6">
        <v>0.53</v>
      </c>
      <c r="Y103" s="6">
        <v>0.53</v>
      </c>
      <c r="Z103" s="6">
        <v>0.53</v>
      </c>
      <c r="AA103" s="6">
        <v>0.53</v>
      </c>
      <c r="AB103" s="6">
        <v>0.53</v>
      </c>
      <c r="AC103" s="6">
        <v>0.53</v>
      </c>
      <c r="AD103" s="6">
        <v>0.53</v>
      </c>
      <c r="AE103" s="6">
        <v>0.53</v>
      </c>
      <c r="AF103" s="6">
        <v>0.53</v>
      </c>
      <c r="AG103" s="6">
        <v>0.53</v>
      </c>
      <c r="AH103" s="6">
        <v>0.53</v>
      </c>
      <c r="AI103" s="6">
        <v>0.53</v>
      </c>
      <c r="AJ103" s="6">
        <v>0.53</v>
      </c>
      <c r="AK103" s="6">
        <v>0.53</v>
      </c>
      <c r="AL103" s="6">
        <v>0.53</v>
      </c>
      <c r="AM103" s="6">
        <v>0.53</v>
      </c>
    </row>
    <row r="104" spans="2:39" x14ac:dyDescent="0.25">
      <c r="B104" s="3" t="s">
        <v>115</v>
      </c>
      <c r="C104" s="3" t="s">
        <v>113</v>
      </c>
      <c r="D104" s="3" t="s">
        <v>159</v>
      </c>
      <c r="E104" s="6">
        <v>0.53</v>
      </c>
      <c r="F104" s="6">
        <v>0.53</v>
      </c>
      <c r="G104" s="6">
        <v>0.53</v>
      </c>
      <c r="H104" s="6">
        <v>0.53</v>
      </c>
      <c r="I104" s="6">
        <v>0.53</v>
      </c>
      <c r="J104" s="6">
        <v>0.53</v>
      </c>
      <c r="K104" s="6">
        <v>0.53</v>
      </c>
      <c r="L104" s="6">
        <v>0.53</v>
      </c>
      <c r="M104" s="6">
        <v>0.53</v>
      </c>
      <c r="N104" s="6">
        <v>0.53</v>
      </c>
      <c r="O104" s="6">
        <v>0.53</v>
      </c>
      <c r="P104" s="6">
        <v>0.53</v>
      </c>
      <c r="Q104" s="6">
        <v>0.53</v>
      </c>
      <c r="R104" s="6">
        <v>0.53</v>
      </c>
      <c r="S104" s="6">
        <v>0.53</v>
      </c>
      <c r="T104" s="6">
        <v>0.53</v>
      </c>
      <c r="U104" s="6">
        <v>0.53</v>
      </c>
      <c r="V104" s="6">
        <v>0.53</v>
      </c>
      <c r="W104" s="6">
        <v>0.53</v>
      </c>
      <c r="X104" s="6">
        <v>0.53</v>
      </c>
      <c r="Y104" s="6">
        <v>0.53</v>
      </c>
      <c r="Z104" s="6">
        <v>0.53</v>
      </c>
      <c r="AA104" s="6">
        <v>0.53</v>
      </c>
      <c r="AB104" s="6">
        <v>0.53</v>
      </c>
      <c r="AC104" s="6">
        <v>0.53</v>
      </c>
      <c r="AD104" s="6">
        <v>0.53</v>
      </c>
      <c r="AE104" s="6">
        <v>0.53</v>
      </c>
      <c r="AF104" s="6">
        <v>0.53</v>
      </c>
      <c r="AG104" s="6">
        <v>0.53</v>
      </c>
      <c r="AH104" s="6">
        <v>0.53</v>
      </c>
      <c r="AI104" s="6">
        <v>0.53</v>
      </c>
      <c r="AJ104" s="6">
        <v>0.53</v>
      </c>
      <c r="AK104" s="6">
        <v>0.53</v>
      </c>
      <c r="AL104" s="6">
        <v>0.53</v>
      </c>
      <c r="AM104" s="6">
        <v>0.53</v>
      </c>
    </row>
    <row r="105" spans="2:39" x14ac:dyDescent="0.25">
      <c r="B105" s="3" t="s">
        <v>116</v>
      </c>
      <c r="C105" s="3" t="s">
        <v>113</v>
      </c>
      <c r="D105" s="3" t="s">
        <v>159</v>
      </c>
      <c r="E105" s="6">
        <v>0.53</v>
      </c>
      <c r="F105" s="6">
        <v>0.53</v>
      </c>
      <c r="G105" s="6">
        <v>0.53</v>
      </c>
      <c r="H105" s="6">
        <v>0.53</v>
      </c>
      <c r="I105" s="6">
        <v>0.53</v>
      </c>
      <c r="J105" s="6">
        <v>0.53</v>
      </c>
      <c r="K105" s="6">
        <v>0.53</v>
      </c>
      <c r="L105" s="6">
        <v>0.53</v>
      </c>
      <c r="M105" s="6">
        <v>0.53</v>
      </c>
      <c r="N105" s="6">
        <v>0.53</v>
      </c>
      <c r="O105" s="6">
        <v>0.53</v>
      </c>
      <c r="P105" s="6">
        <v>0.53</v>
      </c>
      <c r="Q105" s="6">
        <v>0.53</v>
      </c>
      <c r="R105" s="6">
        <v>0.53</v>
      </c>
      <c r="S105" s="6">
        <v>0.53</v>
      </c>
      <c r="T105" s="6">
        <v>0.53</v>
      </c>
      <c r="U105" s="6">
        <v>0.53</v>
      </c>
      <c r="V105" s="6">
        <v>0.53</v>
      </c>
      <c r="W105" s="6">
        <v>0.53</v>
      </c>
      <c r="X105" s="6">
        <v>0.53</v>
      </c>
      <c r="Y105" s="6">
        <v>0.53</v>
      </c>
      <c r="Z105" s="6">
        <v>0.53</v>
      </c>
      <c r="AA105" s="6">
        <v>0.53</v>
      </c>
      <c r="AB105" s="6">
        <v>0.53</v>
      </c>
      <c r="AC105" s="6">
        <v>0.53</v>
      </c>
      <c r="AD105" s="6">
        <v>0.53</v>
      </c>
      <c r="AE105" s="6">
        <v>0.53</v>
      </c>
      <c r="AF105" s="6">
        <v>0.53</v>
      </c>
      <c r="AG105" s="6">
        <v>0.53</v>
      </c>
      <c r="AH105" s="6">
        <v>0.53</v>
      </c>
      <c r="AI105" s="6">
        <v>0.53</v>
      </c>
      <c r="AJ105" s="6">
        <v>0.53</v>
      </c>
      <c r="AK105" s="6">
        <v>0.53</v>
      </c>
      <c r="AL105" s="6">
        <v>0.53</v>
      </c>
      <c r="AM105" s="6">
        <v>0.53</v>
      </c>
    </row>
    <row r="106" spans="2:39" x14ac:dyDescent="0.25">
      <c r="B106" s="3" t="s">
        <v>210</v>
      </c>
      <c r="AM106" s="8"/>
    </row>
    <row r="107" spans="2:39" x14ac:dyDescent="0.25">
      <c r="B107" s="4" t="s">
        <v>117</v>
      </c>
      <c r="C107" s="4"/>
      <c r="D107" s="4"/>
      <c r="AM107" s="8"/>
    </row>
    <row r="108" spans="2:39" x14ac:dyDescent="0.25">
      <c r="B108" s="4" t="s">
        <v>175</v>
      </c>
      <c r="C108" s="4" t="s">
        <v>8</v>
      </c>
      <c r="D108" s="4" t="s">
        <v>9</v>
      </c>
      <c r="E108" s="5">
        <v>1990</v>
      </c>
      <c r="F108" s="5">
        <v>1991</v>
      </c>
      <c r="G108" s="5">
        <v>1992</v>
      </c>
      <c r="H108" s="5">
        <v>1993</v>
      </c>
      <c r="I108" s="5">
        <v>1994</v>
      </c>
      <c r="J108" s="5">
        <v>1995</v>
      </c>
      <c r="K108" s="5">
        <v>1996</v>
      </c>
      <c r="L108" s="5">
        <v>1997</v>
      </c>
      <c r="M108" s="5">
        <v>1998</v>
      </c>
      <c r="N108" s="5">
        <v>1999</v>
      </c>
      <c r="O108" s="5">
        <v>2000</v>
      </c>
      <c r="P108" s="5">
        <v>2001</v>
      </c>
      <c r="Q108" s="5">
        <v>2002</v>
      </c>
      <c r="R108" s="5">
        <v>2003</v>
      </c>
      <c r="S108" s="5">
        <v>2004</v>
      </c>
      <c r="T108" s="5">
        <v>2005</v>
      </c>
      <c r="U108" s="5">
        <v>2006</v>
      </c>
      <c r="V108" s="5">
        <v>2007</v>
      </c>
      <c r="W108" s="5">
        <v>2008</v>
      </c>
      <c r="X108" s="5">
        <v>2009</v>
      </c>
      <c r="Y108" s="5">
        <v>2010</v>
      </c>
      <c r="Z108" s="5">
        <v>2011</v>
      </c>
      <c r="AA108" s="5">
        <v>2012</v>
      </c>
      <c r="AB108" s="5">
        <v>2013</v>
      </c>
      <c r="AC108" s="5">
        <v>2014</v>
      </c>
      <c r="AD108" s="5">
        <v>2015</v>
      </c>
      <c r="AE108" s="5">
        <v>2016</v>
      </c>
      <c r="AF108" s="5">
        <v>2017</v>
      </c>
      <c r="AG108" s="5">
        <v>2018</v>
      </c>
      <c r="AH108" s="5">
        <v>2019</v>
      </c>
      <c r="AI108" s="5">
        <v>2020</v>
      </c>
      <c r="AJ108" s="5">
        <v>2021</v>
      </c>
      <c r="AK108" s="4">
        <v>2022</v>
      </c>
      <c r="AL108" s="4">
        <v>2023</v>
      </c>
      <c r="AM108" s="5">
        <v>2024</v>
      </c>
    </row>
    <row r="109" spans="2:39" x14ac:dyDescent="0.25">
      <c r="B109" s="3" t="s">
        <v>202</v>
      </c>
      <c r="C109" s="3" t="s">
        <v>198</v>
      </c>
      <c r="D109" s="3" t="s">
        <v>176</v>
      </c>
      <c r="E109" s="8">
        <v>20000000</v>
      </c>
      <c r="F109" s="8">
        <v>23000000</v>
      </c>
      <c r="G109" s="8">
        <v>18000000</v>
      </c>
      <c r="H109" s="8">
        <v>9000000</v>
      </c>
      <c r="I109" s="8">
        <v>17000000</v>
      </c>
      <c r="J109" s="8">
        <v>13000000</v>
      </c>
      <c r="K109" s="8">
        <v>10100000</v>
      </c>
      <c r="L109" s="8">
        <v>12000000</v>
      </c>
      <c r="M109" s="8">
        <v>16600000</v>
      </c>
      <c r="N109" s="8">
        <v>5100000</v>
      </c>
      <c r="O109" s="8">
        <v>8600000</v>
      </c>
      <c r="P109" s="8">
        <v>7300000</v>
      </c>
      <c r="Q109" s="8">
        <v>6700000</v>
      </c>
      <c r="R109" s="8">
        <v>7200000</v>
      </c>
      <c r="S109" s="8">
        <v>6700000</v>
      </c>
      <c r="T109" s="8">
        <v>14200000</v>
      </c>
      <c r="U109" s="8">
        <v>17900000</v>
      </c>
      <c r="V109" s="8">
        <v>31900000</v>
      </c>
      <c r="W109" s="8">
        <v>20300000</v>
      </c>
      <c r="X109" s="8">
        <v>23700000</v>
      </c>
      <c r="Y109" s="8">
        <v>28100000</v>
      </c>
      <c r="Z109" s="8">
        <v>55900000</v>
      </c>
      <c r="AA109" s="8">
        <v>58700000</v>
      </c>
      <c r="AB109" s="8">
        <v>49200000</v>
      </c>
      <c r="AC109" s="8">
        <v>34200000</v>
      </c>
      <c r="AD109" s="8">
        <v>39900000</v>
      </c>
      <c r="AE109" s="8">
        <v>34100000</v>
      </c>
      <c r="AF109" s="8">
        <v>41700000</v>
      </c>
      <c r="AG109" s="8">
        <v>40900000</v>
      </c>
      <c r="AH109" s="8">
        <v>38400000</v>
      </c>
      <c r="AI109" s="8">
        <v>45100000</v>
      </c>
      <c r="AJ109" s="8">
        <v>52200000</v>
      </c>
      <c r="AK109" s="8">
        <v>77800000</v>
      </c>
      <c r="AL109" s="8">
        <v>97300000</v>
      </c>
      <c r="AM109" s="8">
        <v>66800000</v>
      </c>
    </row>
    <row r="110" spans="2:39" x14ac:dyDescent="0.25">
      <c r="B110" s="4" t="s">
        <v>7</v>
      </c>
      <c r="C110" s="4" t="s">
        <v>8</v>
      </c>
      <c r="D110" s="4" t="s">
        <v>9</v>
      </c>
      <c r="E110" s="5">
        <v>1990</v>
      </c>
      <c r="F110" s="5">
        <v>1991</v>
      </c>
      <c r="G110" s="5">
        <v>1992</v>
      </c>
      <c r="H110" s="5">
        <v>1993</v>
      </c>
      <c r="I110" s="5">
        <v>1994</v>
      </c>
      <c r="J110" s="5">
        <v>1995</v>
      </c>
      <c r="K110" s="5">
        <v>1996</v>
      </c>
      <c r="L110" s="5">
        <v>1997</v>
      </c>
      <c r="M110" s="5">
        <v>1998</v>
      </c>
      <c r="N110" s="5">
        <v>1999</v>
      </c>
      <c r="O110" s="5">
        <v>2000</v>
      </c>
      <c r="P110" s="5">
        <v>2001</v>
      </c>
      <c r="Q110" s="5">
        <v>2002</v>
      </c>
      <c r="R110" s="5">
        <v>2003</v>
      </c>
      <c r="S110" s="5">
        <v>2004</v>
      </c>
      <c r="T110" s="5">
        <v>2005</v>
      </c>
      <c r="U110" s="5">
        <v>2006</v>
      </c>
      <c r="V110" s="5">
        <v>2007</v>
      </c>
      <c r="W110" s="5">
        <v>2008</v>
      </c>
      <c r="X110" s="5">
        <v>2009</v>
      </c>
      <c r="Y110" s="5">
        <v>2010</v>
      </c>
      <c r="Z110" s="5">
        <v>2011</v>
      </c>
      <c r="AA110" s="5">
        <v>2012</v>
      </c>
      <c r="AB110" s="5">
        <v>2013</v>
      </c>
      <c r="AC110" s="5">
        <v>2014</v>
      </c>
      <c r="AD110" s="5">
        <v>2015</v>
      </c>
      <c r="AE110" s="5">
        <v>2016</v>
      </c>
      <c r="AF110" s="5">
        <v>2017</v>
      </c>
      <c r="AG110" s="5">
        <v>2018</v>
      </c>
      <c r="AH110" s="5">
        <v>2019</v>
      </c>
      <c r="AI110" s="5">
        <v>2020</v>
      </c>
      <c r="AJ110" s="5">
        <v>2021</v>
      </c>
      <c r="AK110" s="5">
        <v>2022</v>
      </c>
      <c r="AL110" s="5">
        <v>2023</v>
      </c>
      <c r="AM110" s="5">
        <v>2024</v>
      </c>
    </row>
    <row r="111" spans="2:39" x14ac:dyDescent="0.25">
      <c r="B111" s="3" t="s">
        <v>85</v>
      </c>
      <c r="C111" s="3" t="s">
        <v>110</v>
      </c>
      <c r="D111" s="3" t="s">
        <v>159</v>
      </c>
      <c r="E111" s="8">
        <v>1.57</v>
      </c>
      <c r="F111" s="8">
        <v>1.57</v>
      </c>
      <c r="G111" s="8">
        <v>1.57</v>
      </c>
      <c r="H111" s="8">
        <v>1.57</v>
      </c>
      <c r="I111" s="8">
        <v>1.57</v>
      </c>
      <c r="J111" s="8">
        <v>1.57</v>
      </c>
      <c r="K111" s="8">
        <v>1.57</v>
      </c>
      <c r="L111" s="8">
        <v>1.57</v>
      </c>
      <c r="M111" s="8">
        <v>1.57</v>
      </c>
      <c r="N111" s="8">
        <v>1.57</v>
      </c>
      <c r="O111" s="8">
        <v>1.57</v>
      </c>
      <c r="P111" s="8">
        <v>1.57</v>
      </c>
      <c r="Q111" s="8">
        <v>1.57</v>
      </c>
      <c r="R111" s="8">
        <v>1.57</v>
      </c>
      <c r="S111" s="8">
        <v>1.57</v>
      </c>
      <c r="T111" s="8">
        <v>1.57</v>
      </c>
      <c r="U111" s="8">
        <v>1.57</v>
      </c>
      <c r="V111" s="8">
        <v>1.57</v>
      </c>
      <c r="W111" s="8">
        <v>1.57</v>
      </c>
      <c r="X111" s="8">
        <v>1.57</v>
      </c>
      <c r="Y111" s="8">
        <v>1.57</v>
      </c>
      <c r="Z111" s="8">
        <v>1.57</v>
      </c>
      <c r="AA111" s="8">
        <v>1.57</v>
      </c>
      <c r="AB111" s="8">
        <v>1.57</v>
      </c>
      <c r="AC111" s="8">
        <v>1.57</v>
      </c>
      <c r="AD111" s="8">
        <v>1.57</v>
      </c>
      <c r="AE111" s="8">
        <v>1.57</v>
      </c>
      <c r="AF111" s="8">
        <v>1.57</v>
      </c>
      <c r="AG111" s="8">
        <v>1.57</v>
      </c>
      <c r="AH111" s="8">
        <v>1.57</v>
      </c>
      <c r="AI111" s="8">
        <v>1.57</v>
      </c>
      <c r="AJ111" s="8">
        <v>1.57</v>
      </c>
      <c r="AK111" s="8">
        <v>1.57</v>
      </c>
      <c r="AL111" s="8">
        <v>1.57</v>
      </c>
      <c r="AM111" s="8">
        <v>1.57</v>
      </c>
    </row>
    <row r="112" spans="2:39" x14ac:dyDescent="0.25">
      <c r="B112" s="3" t="s">
        <v>14</v>
      </c>
      <c r="C112" s="3" t="s">
        <v>110</v>
      </c>
      <c r="D112" s="3" t="s">
        <v>159</v>
      </c>
      <c r="E112" s="13">
        <v>1.1000000000000001</v>
      </c>
      <c r="F112" s="13">
        <v>1.1000000000000001</v>
      </c>
      <c r="G112" s="13">
        <v>1.1000000000000001</v>
      </c>
      <c r="H112" s="13">
        <v>1.1000000000000001</v>
      </c>
      <c r="I112" s="13">
        <v>1.1000000000000001</v>
      </c>
      <c r="J112" s="13">
        <v>1.1000000000000001</v>
      </c>
      <c r="K112" s="13">
        <v>1.1000000000000001</v>
      </c>
      <c r="L112" s="13">
        <v>1.1000000000000001</v>
      </c>
      <c r="M112" s="13">
        <v>1.1000000000000001</v>
      </c>
      <c r="N112" s="13">
        <v>1.1000000000000001</v>
      </c>
      <c r="O112" s="13">
        <v>1.1000000000000001</v>
      </c>
      <c r="P112" s="13">
        <v>1.1000000000000001</v>
      </c>
      <c r="Q112" s="13">
        <v>1.1000000000000001</v>
      </c>
      <c r="R112" s="13">
        <v>1.1000000000000001</v>
      </c>
      <c r="S112" s="13">
        <v>1.1000000000000001</v>
      </c>
      <c r="T112" s="13">
        <v>1.1000000000000001</v>
      </c>
      <c r="U112" s="13">
        <v>1.1000000000000001</v>
      </c>
      <c r="V112" s="13">
        <v>1.1000000000000001</v>
      </c>
      <c r="W112" s="13">
        <v>1.1000000000000001</v>
      </c>
      <c r="X112" s="13">
        <v>1.1000000000000001</v>
      </c>
      <c r="Y112" s="13">
        <v>1.1000000000000001</v>
      </c>
      <c r="Z112" s="13">
        <v>1.1000000000000001</v>
      </c>
      <c r="AA112" s="13">
        <v>1.1000000000000001</v>
      </c>
      <c r="AB112" s="13">
        <v>1.1000000000000001</v>
      </c>
      <c r="AC112" s="13">
        <v>1.1000000000000001</v>
      </c>
      <c r="AD112" s="13">
        <v>1.1000000000000001</v>
      </c>
      <c r="AE112" s="13">
        <v>1.1000000000000001</v>
      </c>
      <c r="AF112" s="13">
        <v>1.1000000000000001</v>
      </c>
      <c r="AG112" s="13">
        <v>1.1000000000000001</v>
      </c>
      <c r="AH112" s="13">
        <v>1.1000000000000001</v>
      </c>
      <c r="AI112" s="13">
        <v>1.1000000000000001</v>
      </c>
      <c r="AJ112" s="13">
        <v>1.1000000000000001</v>
      </c>
      <c r="AK112" s="13">
        <v>1.1000000000000001</v>
      </c>
      <c r="AL112" s="13">
        <v>1.1000000000000001</v>
      </c>
      <c r="AM112" s="13">
        <v>1.1000000000000001</v>
      </c>
    </row>
    <row r="113" spans="2:39" x14ac:dyDescent="0.25">
      <c r="B113" s="3" t="s">
        <v>13</v>
      </c>
      <c r="C113" s="3" t="s">
        <v>110</v>
      </c>
      <c r="D113" s="3" t="s">
        <v>159</v>
      </c>
      <c r="E113" s="13">
        <v>0.9</v>
      </c>
      <c r="F113" s="13">
        <v>0.9</v>
      </c>
      <c r="G113" s="13">
        <v>0.9</v>
      </c>
      <c r="H113" s="13">
        <v>0.9</v>
      </c>
      <c r="I113" s="13">
        <v>0.9</v>
      </c>
      <c r="J113" s="13">
        <v>0.9</v>
      </c>
      <c r="K113" s="13">
        <v>0.9</v>
      </c>
      <c r="L113" s="13">
        <v>0.9</v>
      </c>
      <c r="M113" s="13">
        <v>0.9</v>
      </c>
      <c r="N113" s="13">
        <v>0.9</v>
      </c>
      <c r="O113" s="13">
        <v>0.9</v>
      </c>
      <c r="P113" s="13">
        <v>0.9</v>
      </c>
      <c r="Q113" s="13">
        <v>0.9</v>
      </c>
      <c r="R113" s="13">
        <v>0.9</v>
      </c>
      <c r="S113" s="13">
        <v>0.9</v>
      </c>
      <c r="T113" s="13">
        <v>0.9</v>
      </c>
      <c r="U113" s="13">
        <v>0.9</v>
      </c>
      <c r="V113" s="13">
        <v>0.9</v>
      </c>
      <c r="W113" s="13">
        <v>0.9</v>
      </c>
      <c r="X113" s="13">
        <v>0.9</v>
      </c>
      <c r="Y113" s="13">
        <v>0.9</v>
      </c>
      <c r="Z113" s="13">
        <v>0.9</v>
      </c>
      <c r="AA113" s="13">
        <v>0.9</v>
      </c>
      <c r="AB113" s="13">
        <v>0.9</v>
      </c>
      <c r="AC113" s="13">
        <v>0.9</v>
      </c>
      <c r="AD113" s="13">
        <v>0.9</v>
      </c>
      <c r="AE113" s="13">
        <v>0.9</v>
      </c>
      <c r="AF113" s="13">
        <v>0.9</v>
      </c>
      <c r="AG113" s="13">
        <v>0.9</v>
      </c>
      <c r="AH113" s="13">
        <v>0.9</v>
      </c>
      <c r="AI113" s="13">
        <v>0.9</v>
      </c>
      <c r="AJ113" s="13">
        <v>0.9</v>
      </c>
      <c r="AK113" s="13">
        <v>0.9</v>
      </c>
      <c r="AL113" s="13">
        <v>0.9</v>
      </c>
      <c r="AM113" s="13">
        <v>0.9</v>
      </c>
    </row>
    <row r="114" spans="2:39" x14ac:dyDescent="0.25">
      <c r="B114" s="3" t="s">
        <v>87</v>
      </c>
      <c r="C114" s="3" t="s">
        <v>110</v>
      </c>
      <c r="D114" s="3" t="s">
        <v>159</v>
      </c>
      <c r="E114" s="13">
        <v>0.6</v>
      </c>
      <c r="F114" s="13">
        <v>0.6</v>
      </c>
      <c r="G114" s="13">
        <v>0.6</v>
      </c>
      <c r="H114" s="13">
        <v>0.6</v>
      </c>
      <c r="I114" s="13">
        <v>0.6</v>
      </c>
      <c r="J114" s="13">
        <v>0.6</v>
      </c>
      <c r="K114" s="13">
        <v>0.6</v>
      </c>
      <c r="L114" s="13">
        <v>0.6</v>
      </c>
      <c r="M114" s="13">
        <v>0.6</v>
      </c>
      <c r="N114" s="13">
        <v>0.6</v>
      </c>
      <c r="O114" s="13">
        <v>0.6</v>
      </c>
      <c r="P114" s="13">
        <v>0.6</v>
      </c>
      <c r="Q114" s="13">
        <v>0.6</v>
      </c>
      <c r="R114" s="13">
        <v>0.6</v>
      </c>
      <c r="S114" s="13">
        <v>0.6</v>
      </c>
      <c r="T114" s="13">
        <v>0.6</v>
      </c>
      <c r="U114" s="13">
        <v>0.6</v>
      </c>
      <c r="V114" s="13">
        <v>0.6</v>
      </c>
      <c r="W114" s="13">
        <v>0.6</v>
      </c>
      <c r="X114" s="13">
        <v>0.6</v>
      </c>
      <c r="Y114" s="13">
        <v>0.6</v>
      </c>
      <c r="Z114" s="13">
        <v>0.6</v>
      </c>
      <c r="AA114" s="13">
        <v>0.6</v>
      </c>
      <c r="AB114" s="13">
        <v>0.6</v>
      </c>
      <c r="AC114" s="13">
        <v>0.6</v>
      </c>
      <c r="AD114" s="13">
        <v>0.6</v>
      </c>
      <c r="AE114" s="13">
        <v>0.6</v>
      </c>
      <c r="AF114" s="13">
        <v>0.6</v>
      </c>
      <c r="AG114" s="13">
        <v>0.6</v>
      </c>
      <c r="AH114" s="13">
        <v>0.6</v>
      </c>
      <c r="AI114" s="13">
        <v>0.6</v>
      </c>
      <c r="AJ114" s="13">
        <v>0.6</v>
      </c>
      <c r="AK114" s="13">
        <v>0.6</v>
      </c>
      <c r="AL114" s="13">
        <v>0.6</v>
      </c>
      <c r="AM114" s="13">
        <v>0.6</v>
      </c>
    </row>
    <row r="115" spans="2:39" x14ac:dyDescent="0.25">
      <c r="AM115" s="8"/>
    </row>
    <row r="116" spans="2:39" x14ac:dyDescent="0.25">
      <c r="B116" s="4" t="s">
        <v>118</v>
      </c>
      <c r="C116" s="4"/>
      <c r="D116" s="4"/>
      <c r="E116" s="5"/>
      <c r="AM116" s="8"/>
    </row>
    <row r="117" spans="2:39" x14ac:dyDescent="0.25">
      <c r="B117" s="4" t="s">
        <v>175</v>
      </c>
      <c r="C117" s="4" t="s">
        <v>8</v>
      </c>
      <c r="D117" s="4" t="s">
        <v>9</v>
      </c>
      <c r="E117" s="5">
        <v>1990</v>
      </c>
      <c r="F117" s="5">
        <v>1991</v>
      </c>
      <c r="G117" s="5">
        <v>1992</v>
      </c>
      <c r="H117" s="5">
        <v>1993</v>
      </c>
      <c r="I117" s="5">
        <v>1994</v>
      </c>
      <c r="J117" s="5">
        <v>1995</v>
      </c>
      <c r="K117" s="5">
        <v>1996</v>
      </c>
      <c r="L117" s="5">
        <v>1997</v>
      </c>
      <c r="M117" s="5">
        <v>1998</v>
      </c>
      <c r="N117" s="5">
        <v>1999</v>
      </c>
      <c r="O117" s="5">
        <v>2000</v>
      </c>
      <c r="P117" s="5">
        <v>2001</v>
      </c>
      <c r="Q117" s="5">
        <v>2002</v>
      </c>
      <c r="R117" s="5">
        <v>2003</v>
      </c>
      <c r="S117" s="5">
        <v>2004</v>
      </c>
      <c r="T117" s="5">
        <v>2005</v>
      </c>
      <c r="U117" s="5">
        <v>2006</v>
      </c>
      <c r="V117" s="5">
        <v>2007</v>
      </c>
      <c r="W117" s="5">
        <v>2008</v>
      </c>
      <c r="X117" s="5">
        <v>2009</v>
      </c>
      <c r="Y117" s="5">
        <v>2010</v>
      </c>
      <c r="Z117" s="5">
        <v>2011</v>
      </c>
      <c r="AA117" s="5">
        <v>2012</v>
      </c>
      <c r="AB117" s="5">
        <v>2013</v>
      </c>
      <c r="AC117" s="5">
        <v>2014</v>
      </c>
      <c r="AD117" s="5">
        <v>2015</v>
      </c>
      <c r="AE117" s="5">
        <v>2016</v>
      </c>
      <c r="AF117" s="5">
        <v>2017</v>
      </c>
      <c r="AG117" s="5">
        <v>2018</v>
      </c>
      <c r="AH117" s="5">
        <v>2019</v>
      </c>
      <c r="AI117" s="5">
        <v>2020</v>
      </c>
      <c r="AJ117" s="5">
        <v>2021</v>
      </c>
      <c r="AK117" s="5">
        <v>2022</v>
      </c>
      <c r="AL117" s="5">
        <v>2023</v>
      </c>
      <c r="AM117" s="5">
        <v>2024</v>
      </c>
    </row>
    <row r="118" spans="2:39" x14ac:dyDescent="0.25">
      <c r="B118" s="3" t="s">
        <v>201</v>
      </c>
      <c r="C118" s="3" t="s">
        <v>198</v>
      </c>
      <c r="D118" s="3" t="s">
        <v>176</v>
      </c>
      <c r="E118" s="10">
        <v>1035000</v>
      </c>
      <c r="F118" s="10">
        <v>1035000</v>
      </c>
      <c r="G118" s="10">
        <v>1035000</v>
      </c>
      <c r="H118" s="10">
        <v>1035000</v>
      </c>
      <c r="I118" s="10">
        <v>683000</v>
      </c>
      <c r="J118" s="10">
        <v>599000</v>
      </c>
      <c r="K118" s="10">
        <v>1029000</v>
      </c>
      <c r="L118" s="10">
        <v>2630000</v>
      </c>
      <c r="M118" s="10">
        <v>2736000</v>
      </c>
      <c r="N118" s="10">
        <v>3078000</v>
      </c>
      <c r="O118" s="10">
        <v>1446000</v>
      </c>
      <c r="P118" s="10">
        <v>4034000</v>
      </c>
      <c r="Q118" s="10">
        <v>3423000</v>
      </c>
      <c r="R118" s="10">
        <v>1428000</v>
      </c>
      <c r="S118" s="10">
        <v>5410000</v>
      </c>
      <c r="T118" s="10">
        <v>5720000</v>
      </c>
      <c r="U118" s="10">
        <v>6251000</v>
      </c>
      <c r="V118" s="10">
        <v>8832000</v>
      </c>
      <c r="W118" s="10">
        <v>6011000</v>
      </c>
      <c r="X118" s="10">
        <v>3890000</v>
      </c>
      <c r="Y118" s="10">
        <v>2148000</v>
      </c>
      <c r="Z118" s="10">
        <v>2477447.8525</v>
      </c>
      <c r="AA118" s="10">
        <v>1671000</v>
      </c>
      <c r="AB118" s="10">
        <v>1343000</v>
      </c>
      <c r="AC118" s="10">
        <v>1862000</v>
      </c>
      <c r="AD118" s="10">
        <v>2151000</v>
      </c>
      <c r="AE118" s="10">
        <v>2039000</v>
      </c>
      <c r="AF118" s="10">
        <v>2149000</v>
      </c>
      <c r="AG118" s="10">
        <v>2659000</v>
      </c>
      <c r="AH118" s="10">
        <v>2884000</v>
      </c>
      <c r="AI118" s="10">
        <v>2631000</v>
      </c>
      <c r="AJ118" s="10">
        <v>2138000</v>
      </c>
      <c r="AK118" s="10">
        <v>2087000</v>
      </c>
      <c r="AL118" s="10">
        <v>2514000</v>
      </c>
      <c r="AM118" s="10">
        <v>1861000</v>
      </c>
    </row>
    <row r="119" spans="2:39" x14ac:dyDescent="0.25">
      <c r="B119" s="4" t="s">
        <v>7</v>
      </c>
      <c r="C119" s="4" t="s">
        <v>8</v>
      </c>
      <c r="D119" s="4" t="s">
        <v>9</v>
      </c>
      <c r="E119" s="5">
        <v>1990</v>
      </c>
      <c r="F119" s="5">
        <v>1991</v>
      </c>
      <c r="G119" s="5">
        <v>1992</v>
      </c>
      <c r="H119" s="5">
        <v>1993</v>
      </c>
      <c r="I119" s="5">
        <v>1994</v>
      </c>
      <c r="J119" s="5">
        <v>1995</v>
      </c>
      <c r="K119" s="5">
        <v>1996</v>
      </c>
      <c r="L119" s="5">
        <v>1997</v>
      </c>
      <c r="M119" s="5">
        <v>1998</v>
      </c>
      <c r="N119" s="5">
        <v>1999</v>
      </c>
      <c r="O119" s="5">
        <v>2000</v>
      </c>
      <c r="P119" s="5">
        <v>2001</v>
      </c>
      <c r="Q119" s="5">
        <v>2002</v>
      </c>
      <c r="R119" s="5">
        <v>2003</v>
      </c>
      <c r="S119" s="5">
        <v>2004</v>
      </c>
      <c r="T119" s="5">
        <v>2005</v>
      </c>
      <c r="U119" s="5">
        <v>2006</v>
      </c>
      <c r="V119" s="5">
        <v>2007</v>
      </c>
      <c r="W119" s="5">
        <v>2008</v>
      </c>
      <c r="X119" s="5">
        <v>2009</v>
      </c>
      <c r="Y119" s="5">
        <v>2010</v>
      </c>
      <c r="Z119" s="5">
        <v>2011</v>
      </c>
      <c r="AA119" s="5">
        <v>2012</v>
      </c>
      <c r="AB119" s="5">
        <v>2013</v>
      </c>
      <c r="AC119" s="5">
        <v>2014</v>
      </c>
      <c r="AD119" s="5">
        <v>2015</v>
      </c>
      <c r="AE119" s="5">
        <v>2016</v>
      </c>
      <c r="AF119" s="5">
        <v>2017</v>
      </c>
      <c r="AG119" s="5">
        <v>2018</v>
      </c>
      <c r="AH119" s="5">
        <v>2019</v>
      </c>
      <c r="AI119" s="5">
        <v>2020</v>
      </c>
      <c r="AJ119" s="5">
        <v>2021</v>
      </c>
      <c r="AK119" s="5">
        <v>2022</v>
      </c>
      <c r="AL119" s="5">
        <v>2023</v>
      </c>
      <c r="AM119" s="5">
        <v>2024</v>
      </c>
    </row>
    <row r="120" spans="2:39" x14ac:dyDescent="0.25">
      <c r="B120" s="3" t="s">
        <v>85</v>
      </c>
      <c r="C120" s="3" t="s">
        <v>110</v>
      </c>
      <c r="D120" s="3" t="s">
        <v>159</v>
      </c>
      <c r="E120" s="10">
        <v>522</v>
      </c>
      <c r="F120" s="10">
        <v>522</v>
      </c>
      <c r="G120" s="10">
        <v>522</v>
      </c>
      <c r="H120" s="10">
        <v>522</v>
      </c>
      <c r="I120" s="10">
        <v>522</v>
      </c>
      <c r="J120" s="10">
        <v>522</v>
      </c>
      <c r="K120" s="10">
        <v>522</v>
      </c>
      <c r="L120" s="10">
        <v>522</v>
      </c>
      <c r="M120" s="10">
        <v>522</v>
      </c>
      <c r="N120" s="10">
        <v>522</v>
      </c>
      <c r="O120" s="10">
        <v>522</v>
      </c>
      <c r="P120" s="10">
        <v>522</v>
      </c>
      <c r="Q120" s="10">
        <v>522</v>
      </c>
      <c r="R120" s="10">
        <v>522</v>
      </c>
      <c r="S120" s="10">
        <v>522</v>
      </c>
      <c r="T120" s="10">
        <v>522</v>
      </c>
      <c r="U120" s="10">
        <v>522</v>
      </c>
      <c r="V120" s="10">
        <v>522</v>
      </c>
      <c r="W120" s="10">
        <v>522</v>
      </c>
      <c r="X120" s="10">
        <v>522</v>
      </c>
      <c r="Y120" s="10">
        <v>522</v>
      </c>
      <c r="Z120" s="10">
        <v>522</v>
      </c>
      <c r="AA120" s="10">
        <v>522</v>
      </c>
      <c r="AB120" s="10">
        <v>522</v>
      </c>
      <c r="AC120" s="10">
        <v>522</v>
      </c>
      <c r="AD120" s="10">
        <v>522</v>
      </c>
      <c r="AE120" s="10">
        <v>522</v>
      </c>
      <c r="AF120" s="10">
        <v>522</v>
      </c>
      <c r="AG120" s="10">
        <v>522</v>
      </c>
      <c r="AH120" s="10">
        <v>522</v>
      </c>
      <c r="AI120" s="10">
        <v>522</v>
      </c>
      <c r="AJ120" s="10">
        <v>522</v>
      </c>
      <c r="AK120" s="10">
        <v>522</v>
      </c>
      <c r="AL120" s="10">
        <v>522</v>
      </c>
      <c r="AM120" s="10">
        <v>522</v>
      </c>
    </row>
  </sheetData>
  <phoneticPr fontId="15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AM75"/>
  <sheetViews>
    <sheetView topLeftCell="J49" zoomScale="75" zoomScaleNormal="75" workbookViewId="0">
      <selection activeCell="AP27" sqref="AP27"/>
    </sheetView>
  </sheetViews>
  <sheetFormatPr defaultColWidth="9.140625" defaultRowHeight="15" x14ac:dyDescent="0.25"/>
  <cols>
    <col min="1" max="1" width="9.140625" style="3"/>
    <col min="2" max="2" width="30.28515625" style="3" customWidth="1"/>
    <col min="3" max="3" width="9.140625" style="3"/>
    <col min="4" max="4" width="26.5703125" style="3" customWidth="1"/>
    <col min="5" max="5" width="9" style="8" bestFit="1" customWidth="1"/>
    <col min="6" max="35" width="9.140625" style="8"/>
    <col min="36" max="16384" width="9.140625" style="3"/>
  </cols>
  <sheetData>
    <row r="1" spans="2:39" x14ac:dyDescent="0.25">
      <c r="B1" s="4" t="s">
        <v>158</v>
      </c>
    </row>
    <row r="2" spans="2:39" x14ac:dyDescent="0.25">
      <c r="B2" s="4" t="s">
        <v>200</v>
      </c>
      <c r="C2" s="4" t="s">
        <v>1</v>
      </c>
      <c r="D2" s="4" t="s">
        <v>2</v>
      </c>
    </row>
    <row r="3" spans="2:39" x14ac:dyDescent="0.25">
      <c r="B3" s="4" t="s">
        <v>3</v>
      </c>
      <c r="C3" s="4" t="s">
        <v>153</v>
      </c>
      <c r="D3" s="4" t="s">
        <v>47</v>
      </c>
      <c r="G3" s="12"/>
    </row>
    <row r="5" spans="2:39" x14ac:dyDescent="0.25">
      <c r="B5" s="4" t="s">
        <v>119</v>
      </c>
      <c r="C5" s="4"/>
      <c r="D5" s="4"/>
      <c r="E5" s="5"/>
    </row>
    <row r="6" spans="2:39" x14ac:dyDescent="0.25">
      <c r="B6" s="4" t="s">
        <v>175</v>
      </c>
      <c r="C6" s="4" t="s">
        <v>8</v>
      </c>
      <c r="D6" s="4" t="s">
        <v>9</v>
      </c>
      <c r="E6" s="5">
        <v>1990</v>
      </c>
      <c r="F6" s="5">
        <v>1991</v>
      </c>
      <c r="G6" s="5">
        <v>1992</v>
      </c>
      <c r="H6" s="5">
        <v>1993</v>
      </c>
      <c r="I6" s="5">
        <v>1994</v>
      </c>
      <c r="J6" s="5">
        <v>1995</v>
      </c>
      <c r="K6" s="5">
        <v>1996</v>
      </c>
      <c r="L6" s="5">
        <v>1997</v>
      </c>
      <c r="M6" s="5">
        <v>1998</v>
      </c>
      <c r="N6" s="5">
        <v>1999</v>
      </c>
      <c r="O6" s="5">
        <v>2000</v>
      </c>
      <c r="P6" s="5">
        <v>2001</v>
      </c>
      <c r="Q6" s="5">
        <v>2002</v>
      </c>
      <c r="R6" s="5">
        <v>2003</v>
      </c>
      <c r="S6" s="5">
        <v>2004</v>
      </c>
      <c r="T6" s="5">
        <v>2005</v>
      </c>
      <c r="U6" s="5">
        <v>2006</v>
      </c>
      <c r="V6" s="5">
        <v>2007</v>
      </c>
      <c r="W6" s="5">
        <v>2008</v>
      </c>
      <c r="X6" s="5">
        <v>2009</v>
      </c>
      <c r="Y6" s="5">
        <v>2010</v>
      </c>
      <c r="Z6" s="5">
        <v>2011</v>
      </c>
      <c r="AA6" s="5">
        <v>2012</v>
      </c>
      <c r="AB6" s="5">
        <v>2013</v>
      </c>
      <c r="AC6" s="5">
        <v>2014</v>
      </c>
      <c r="AD6" s="5">
        <v>2015</v>
      </c>
      <c r="AE6" s="5">
        <v>2016</v>
      </c>
      <c r="AF6" s="5">
        <v>2017</v>
      </c>
      <c r="AG6" s="5">
        <v>2018</v>
      </c>
      <c r="AH6" s="5">
        <v>2019</v>
      </c>
      <c r="AI6" s="5">
        <v>2020</v>
      </c>
      <c r="AJ6" s="5">
        <v>2021</v>
      </c>
      <c r="AK6" s="5">
        <v>2022</v>
      </c>
      <c r="AL6" s="5">
        <v>2023</v>
      </c>
      <c r="AM6" s="5">
        <v>2024</v>
      </c>
    </row>
    <row r="7" spans="2:39" x14ac:dyDescent="0.25">
      <c r="B7" s="3" t="s">
        <v>205</v>
      </c>
      <c r="C7" s="3" t="s">
        <v>206</v>
      </c>
      <c r="D7" s="3" t="s">
        <v>207</v>
      </c>
      <c r="E7" s="10">
        <v>44.022275276579791</v>
      </c>
      <c r="F7" s="10">
        <v>44.578018526157898</v>
      </c>
      <c r="G7" s="10">
        <v>45.215270785674122</v>
      </c>
      <c r="H7" s="10">
        <v>45.637635655353463</v>
      </c>
      <c r="I7" s="10">
        <v>46.022950975060951</v>
      </c>
      <c r="J7" s="10">
        <v>46.356396924807804</v>
      </c>
      <c r="K7" s="10">
        <v>46.897320354397152</v>
      </c>
      <c r="L7" s="10">
        <v>47.490113153947121</v>
      </c>
      <c r="M7" s="10">
        <v>47.630901443840244</v>
      </c>
      <c r="N7" s="10">
        <v>47.608671713857127</v>
      </c>
      <c r="O7" s="10">
        <v>47.512342883930259</v>
      </c>
      <c r="P7" s="10">
        <v>47.27522576411026</v>
      </c>
      <c r="Q7" s="10">
        <v>47.534572613913376</v>
      </c>
      <c r="R7" s="10">
        <v>47.327095134070895</v>
      </c>
      <c r="S7" s="10">
        <v>47.015878914307152</v>
      </c>
      <c r="T7" s="10">
        <v>46.845450984436539</v>
      </c>
      <c r="U7" s="10">
        <v>47.304865404087757</v>
      </c>
      <c r="V7" s="10">
        <v>49.135113172698297</v>
      </c>
      <c r="W7" s="10">
        <v>49.587117682355156</v>
      </c>
      <c r="X7" s="10">
        <v>48.068086133508352</v>
      </c>
      <c r="Y7" s="10">
        <v>45.622815835364726</v>
      </c>
      <c r="Z7" s="10">
        <v>42.947838327395466</v>
      </c>
      <c r="AA7" s="10">
        <v>41.013851818863685</v>
      </c>
      <c r="AB7" s="10">
        <v>39.517050000000005</v>
      </c>
      <c r="AC7" s="10">
        <v>36.614919999999998</v>
      </c>
      <c r="AD7" s="10">
        <v>29.069080000000003</v>
      </c>
      <c r="AE7" s="10">
        <v>27.855779999999999</v>
      </c>
      <c r="AF7" s="10">
        <v>33.568750000000001</v>
      </c>
      <c r="AG7" s="10">
        <v>35.191000000000003</v>
      </c>
      <c r="AH7" s="10">
        <v>38.007607</v>
      </c>
      <c r="AI7" s="10">
        <v>9.4528499999999998</v>
      </c>
      <c r="AJ7" s="10">
        <v>17.512991000000003</v>
      </c>
      <c r="AK7" s="10">
        <v>43.318207000000001</v>
      </c>
      <c r="AL7" s="10">
        <v>46.845599999999997</v>
      </c>
      <c r="AM7" s="10">
        <v>46.888730000000002</v>
      </c>
    </row>
    <row r="8" spans="2:39" x14ac:dyDescent="0.25">
      <c r="B8" s="4" t="s">
        <v>7</v>
      </c>
      <c r="C8" s="4" t="s">
        <v>8</v>
      </c>
      <c r="D8" s="4" t="s">
        <v>9</v>
      </c>
      <c r="E8" s="5">
        <v>1990</v>
      </c>
      <c r="F8" s="5">
        <v>1991</v>
      </c>
      <c r="G8" s="5">
        <v>1992</v>
      </c>
      <c r="H8" s="5">
        <v>1993</v>
      </c>
      <c r="I8" s="5">
        <v>1994</v>
      </c>
      <c r="J8" s="5">
        <v>1995</v>
      </c>
      <c r="K8" s="5">
        <v>1996</v>
      </c>
      <c r="L8" s="5">
        <v>1997</v>
      </c>
      <c r="M8" s="5">
        <v>1998</v>
      </c>
      <c r="N8" s="5">
        <v>1999</v>
      </c>
      <c r="O8" s="5">
        <v>2000</v>
      </c>
      <c r="P8" s="5">
        <v>2001</v>
      </c>
      <c r="Q8" s="5">
        <v>2002</v>
      </c>
      <c r="R8" s="5">
        <v>2003</v>
      </c>
      <c r="S8" s="5">
        <v>2004</v>
      </c>
      <c r="T8" s="5">
        <v>2005</v>
      </c>
      <c r="U8" s="5">
        <v>2006</v>
      </c>
      <c r="V8" s="5">
        <v>2007</v>
      </c>
      <c r="W8" s="5">
        <v>2008</v>
      </c>
      <c r="X8" s="5">
        <v>2009</v>
      </c>
      <c r="Y8" s="5">
        <v>2010</v>
      </c>
      <c r="Z8" s="5">
        <v>2011</v>
      </c>
      <c r="AA8" s="5">
        <v>2012</v>
      </c>
      <c r="AB8" s="5">
        <v>2013</v>
      </c>
      <c r="AC8" s="5">
        <v>2014</v>
      </c>
      <c r="AD8" s="5">
        <v>2015</v>
      </c>
      <c r="AE8" s="5">
        <v>2016</v>
      </c>
      <c r="AF8" s="5">
        <v>2017</v>
      </c>
      <c r="AG8" s="5">
        <v>2018</v>
      </c>
      <c r="AH8" s="5">
        <v>2019</v>
      </c>
      <c r="AI8" s="5">
        <v>2020</v>
      </c>
      <c r="AJ8" s="5">
        <v>2021</v>
      </c>
      <c r="AK8" s="5">
        <v>2022</v>
      </c>
      <c r="AL8" s="5">
        <v>2023</v>
      </c>
      <c r="AM8" s="5">
        <v>2024</v>
      </c>
    </row>
    <row r="9" spans="2:39" x14ac:dyDescent="0.25">
      <c r="B9" s="3" t="s">
        <v>120</v>
      </c>
      <c r="C9" s="3" t="s">
        <v>27</v>
      </c>
      <c r="D9" s="3" t="s">
        <v>159</v>
      </c>
      <c r="E9" s="10">
        <v>260</v>
      </c>
      <c r="F9" s="10">
        <v>260</v>
      </c>
      <c r="G9" s="10">
        <v>260</v>
      </c>
      <c r="H9" s="10">
        <v>260</v>
      </c>
      <c r="I9" s="10">
        <v>260</v>
      </c>
      <c r="J9" s="10">
        <v>260</v>
      </c>
      <c r="K9" s="10">
        <v>260</v>
      </c>
      <c r="L9" s="10">
        <v>260</v>
      </c>
      <c r="M9" s="10">
        <v>260</v>
      </c>
      <c r="N9" s="10">
        <v>260</v>
      </c>
      <c r="O9" s="10">
        <v>260</v>
      </c>
      <c r="P9" s="10">
        <v>260</v>
      </c>
      <c r="Q9" s="10">
        <v>260</v>
      </c>
      <c r="R9" s="10">
        <v>260</v>
      </c>
      <c r="S9" s="10">
        <v>260</v>
      </c>
      <c r="T9" s="10">
        <v>260</v>
      </c>
      <c r="U9" s="10">
        <v>260</v>
      </c>
      <c r="V9" s="10">
        <v>260</v>
      </c>
      <c r="W9" s="10">
        <v>260</v>
      </c>
      <c r="X9" s="10">
        <v>260</v>
      </c>
      <c r="Y9" s="10">
        <v>260</v>
      </c>
      <c r="Z9" s="10">
        <v>260</v>
      </c>
      <c r="AA9" s="10">
        <v>260</v>
      </c>
      <c r="AB9" s="10">
        <v>260</v>
      </c>
      <c r="AC9" s="10">
        <v>260</v>
      </c>
      <c r="AD9" s="10">
        <v>260</v>
      </c>
      <c r="AE9" s="10">
        <v>260</v>
      </c>
      <c r="AF9" s="10">
        <v>260</v>
      </c>
      <c r="AG9" s="10">
        <v>260</v>
      </c>
      <c r="AH9" s="10">
        <v>260</v>
      </c>
      <c r="AI9" s="10">
        <v>260</v>
      </c>
      <c r="AJ9" s="10">
        <v>260</v>
      </c>
      <c r="AK9" s="10">
        <v>260</v>
      </c>
      <c r="AL9" s="10">
        <v>260</v>
      </c>
      <c r="AM9" s="10">
        <v>260</v>
      </c>
    </row>
    <row r="10" spans="2:39" x14ac:dyDescent="0.25">
      <c r="B10" s="3" t="s">
        <v>121</v>
      </c>
      <c r="C10" s="3" t="s">
        <v>27</v>
      </c>
      <c r="D10" s="3" t="s">
        <v>159</v>
      </c>
      <c r="E10" s="10">
        <v>3020</v>
      </c>
      <c r="F10" s="10">
        <v>3020</v>
      </c>
      <c r="G10" s="10">
        <v>3020</v>
      </c>
      <c r="H10" s="10">
        <v>3020</v>
      </c>
      <c r="I10" s="10">
        <v>3020</v>
      </c>
      <c r="J10" s="10">
        <v>3020</v>
      </c>
      <c r="K10" s="10">
        <v>3020</v>
      </c>
      <c r="L10" s="10">
        <v>3020</v>
      </c>
      <c r="M10" s="10">
        <v>3020</v>
      </c>
      <c r="N10" s="10">
        <v>3020</v>
      </c>
      <c r="O10" s="10">
        <v>3020</v>
      </c>
      <c r="P10" s="10">
        <v>3020</v>
      </c>
      <c r="Q10" s="10">
        <v>3020</v>
      </c>
      <c r="R10" s="10">
        <v>3020</v>
      </c>
      <c r="S10" s="10">
        <v>3020</v>
      </c>
      <c r="T10" s="10">
        <v>3020</v>
      </c>
      <c r="U10" s="10">
        <v>3020</v>
      </c>
      <c r="V10" s="10">
        <v>3020</v>
      </c>
      <c r="W10" s="10">
        <v>3020</v>
      </c>
      <c r="X10" s="10">
        <v>3020</v>
      </c>
      <c r="Y10" s="10">
        <v>3020</v>
      </c>
      <c r="Z10" s="10">
        <v>3020</v>
      </c>
      <c r="AA10" s="10">
        <v>3020</v>
      </c>
      <c r="AB10" s="10">
        <v>3020</v>
      </c>
      <c r="AC10" s="10">
        <v>3020</v>
      </c>
      <c r="AD10" s="10">
        <v>3020</v>
      </c>
      <c r="AE10" s="10">
        <v>3020</v>
      </c>
      <c r="AF10" s="10">
        <v>3020</v>
      </c>
      <c r="AG10" s="10">
        <v>3020</v>
      </c>
      <c r="AH10" s="10">
        <v>3020</v>
      </c>
      <c r="AI10" s="10">
        <v>3020</v>
      </c>
      <c r="AJ10" s="10">
        <v>3020</v>
      </c>
      <c r="AK10" s="10">
        <v>3020</v>
      </c>
      <c r="AL10" s="10">
        <v>3020</v>
      </c>
      <c r="AM10" s="10">
        <v>3020</v>
      </c>
    </row>
    <row r="11" spans="2:39" x14ac:dyDescent="0.25">
      <c r="B11" s="3" t="s">
        <v>122</v>
      </c>
      <c r="C11" s="3" t="s">
        <v>27</v>
      </c>
      <c r="D11" s="3" t="s">
        <v>159</v>
      </c>
      <c r="E11" s="10">
        <v>7150</v>
      </c>
      <c r="F11" s="10">
        <v>7150</v>
      </c>
      <c r="G11" s="10">
        <v>7150</v>
      </c>
      <c r="H11" s="10">
        <v>7150</v>
      </c>
      <c r="I11" s="10">
        <v>7150</v>
      </c>
      <c r="J11" s="10">
        <v>7150</v>
      </c>
      <c r="K11" s="10">
        <v>7150</v>
      </c>
      <c r="L11" s="10">
        <v>7150</v>
      </c>
      <c r="M11" s="10">
        <v>7150</v>
      </c>
      <c r="N11" s="10">
        <v>7150</v>
      </c>
      <c r="O11" s="10">
        <v>7150</v>
      </c>
      <c r="P11" s="10">
        <v>7150</v>
      </c>
      <c r="Q11" s="10">
        <v>7150</v>
      </c>
      <c r="R11" s="10">
        <v>7150</v>
      </c>
      <c r="S11" s="10">
        <v>7150</v>
      </c>
      <c r="T11" s="10">
        <v>7150</v>
      </c>
      <c r="U11" s="10">
        <v>7150</v>
      </c>
      <c r="V11" s="10">
        <v>7150</v>
      </c>
      <c r="W11" s="10">
        <v>7150</v>
      </c>
      <c r="X11" s="10">
        <v>7150</v>
      </c>
      <c r="Y11" s="10">
        <v>7150</v>
      </c>
      <c r="Z11" s="10">
        <v>7150</v>
      </c>
      <c r="AA11" s="10">
        <v>7150</v>
      </c>
      <c r="AB11" s="10">
        <v>7150</v>
      </c>
      <c r="AC11" s="10">
        <v>7150</v>
      </c>
      <c r="AD11" s="10">
        <v>7150</v>
      </c>
      <c r="AE11" s="10">
        <v>7150</v>
      </c>
      <c r="AF11" s="10">
        <v>7150</v>
      </c>
      <c r="AG11" s="10">
        <v>7150</v>
      </c>
      <c r="AH11" s="10">
        <v>7150</v>
      </c>
      <c r="AI11" s="10">
        <v>7150</v>
      </c>
      <c r="AJ11" s="10">
        <v>7150</v>
      </c>
      <c r="AK11" s="10">
        <v>7150</v>
      </c>
      <c r="AL11" s="10">
        <v>7150</v>
      </c>
      <c r="AM11" s="10">
        <v>7150</v>
      </c>
    </row>
    <row r="12" spans="2:39" x14ac:dyDescent="0.25">
      <c r="B12" s="3" t="s">
        <v>14</v>
      </c>
      <c r="C12" s="3" t="s">
        <v>27</v>
      </c>
      <c r="D12" s="3" t="s">
        <v>159</v>
      </c>
      <c r="E12" s="10">
        <v>109830</v>
      </c>
      <c r="F12" s="10">
        <v>109830</v>
      </c>
      <c r="G12" s="10">
        <v>109830</v>
      </c>
      <c r="H12" s="10">
        <v>109830</v>
      </c>
      <c r="I12" s="10">
        <v>109830</v>
      </c>
      <c r="J12" s="10">
        <v>109830</v>
      </c>
      <c r="K12" s="10">
        <v>109830</v>
      </c>
      <c r="L12" s="10">
        <v>109830</v>
      </c>
      <c r="M12" s="10">
        <v>109830</v>
      </c>
      <c r="N12" s="10">
        <v>109830</v>
      </c>
      <c r="O12" s="10">
        <v>109830</v>
      </c>
      <c r="P12" s="10">
        <v>109830</v>
      </c>
      <c r="Q12" s="10">
        <v>109830</v>
      </c>
      <c r="R12" s="10">
        <v>109830</v>
      </c>
      <c r="S12" s="10">
        <v>109830</v>
      </c>
      <c r="T12" s="10">
        <v>109830</v>
      </c>
      <c r="U12" s="10">
        <v>109830</v>
      </c>
      <c r="V12" s="10">
        <v>109830</v>
      </c>
      <c r="W12" s="10">
        <v>109830</v>
      </c>
      <c r="X12" s="10">
        <v>109830</v>
      </c>
      <c r="Y12" s="10">
        <v>109830</v>
      </c>
      <c r="Z12" s="10">
        <v>109830</v>
      </c>
      <c r="AA12" s="10">
        <v>109830</v>
      </c>
      <c r="AB12" s="10">
        <v>109830</v>
      </c>
      <c r="AC12" s="10">
        <v>109830</v>
      </c>
      <c r="AD12" s="10">
        <v>109830</v>
      </c>
      <c r="AE12" s="10">
        <v>109830</v>
      </c>
      <c r="AF12" s="10">
        <v>109830</v>
      </c>
      <c r="AG12" s="10">
        <v>109830</v>
      </c>
      <c r="AH12" s="10">
        <v>109830</v>
      </c>
      <c r="AI12" s="10">
        <v>109830</v>
      </c>
      <c r="AJ12" s="10">
        <v>109830</v>
      </c>
      <c r="AK12" s="10">
        <v>109830</v>
      </c>
      <c r="AL12" s="10">
        <v>109830</v>
      </c>
      <c r="AM12" s="10">
        <v>109830</v>
      </c>
    </row>
    <row r="13" spans="2:39" x14ac:dyDescent="0.25">
      <c r="B13" s="3" t="s">
        <v>13</v>
      </c>
      <c r="C13" s="3" t="s">
        <v>27</v>
      </c>
      <c r="D13" s="3" t="s">
        <v>159</v>
      </c>
      <c r="E13" s="10">
        <v>99920</v>
      </c>
      <c r="F13" s="10">
        <v>99920</v>
      </c>
      <c r="G13" s="10">
        <v>99920</v>
      </c>
      <c r="H13" s="10">
        <v>99920</v>
      </c>
      <c r="I13" s="10">
        <v>99920</v>
      </c>
      <c r="J13" s="10">
        <v>99920</v>
      </c>
      <c r="K13" s="10">
        <v>99920</v>
      </c>
      <c r="L13" s="10">
        <v>99920</v>
      </c>
      <c r="M13" s="10">
        <v>99920</v>
      </c>
      <c r="N13" s="10">
        <v>99920</v>
      </c>
      <c r="O13" s="10">
        <v>99920</v>
      </c>
      <c r="P13" s="10">
        <v>99920</v>
      </c>
      <c r="Q13" s="10">
        <v>99920</v>
      </c>
      <c r="R13" s="10">
        <v>99920</v>
      </c>
      <c r="S13" s="10">
        <v>99920</v>
      </c>
      <c r="T13" s="10">
        <v>99920</v>
      </c>
      <c r="U13" s="10">
        <v>99920</v>
      </c>
      <c r="V13" s="10">
        <v>99920</v>
      </c>
      <c r="W13" s="10">
        <v>99920</v>
      </c>
      <c r="X13" s="10">
        <v>99920</v>
      </c>
      <c r="Y13" s="10">
        <v>99920</v>
      </c>
      <c r="Z13" s="10">
        <v>99920</v>
      </c>
      <c r="AA13" s="10">
        <v>99920</v>
      </c>
      <c r="AB13" s="10">
        <v>99920</v>
      </c>
      <c r="AC13" s="10">
        <v>99920</v>
      </c>
      <c r="AD13" s="10">
        <v>99920</v>
      </c>
      <c r="AE13" s="10">
        <v>99920</v>
      </c>
      <c r="AF13" s="10">
        <v>99920</v>
      </c>
      <c r="AG13" s="10">
        <v>99920</v>
      </c>
      <c r="AH13" s="10">
        <v>99920</v>
      </c>
      <c r="AI13" s="10">
        <v>99920</v>
      </c>
      <c r="AJ13" s="10">
        <v>99920</v>
      </c>
      <c r="AK13" s="10">
        <v>99920</v>
      </c>
      <c r="AL13" s="10">
        <v>99920</v>
      </c>
      <c r="AM13" s="10">
        <v>99920</v>
      </c>
    </row>
    <row r="14" spans="2:39" x14ac:dyDescent="0.25">
      <c r="B14" s="3" t="s">
        <v>87</v>
      </c>
      <c r="C14" s="3" t="s">
        <v>27</v>
      </c>
      <c r="D14" s="3" t="s">
        <v>159</v>
      </c>
      <c r="E14" s="10">
        <v>51940</v>
      </c>
      <c r="F14" s="10">
        <v>51940</v>
      </c>
      <c r="G14" s="10">
        <v>51940</v>
      </c>
      <c r="H14" s="10">
        <v>51940</v>
      </c>
      <c r="I14" s="10">
        <v>51940</v>
      </c>
      <c r="J14" s="10">
        <v>51940</v>
      </c>
      <c r="K14" s="10">
        <v>51940</v>
      </c>
      <c r="L14" s="10">
        <v>51940</v>
      </c>
      <c r="M14" s="10">
        <v>51940</v>
      </c>
      <c r="N14" s="10">
        <v>51940</v>
      </c>
      <c r="O14" s="10">
        <v>51940</v>
      </c>
      <c r="P14" s="10">
        <v>51940</v>
      </c>
      <c r="Q14" s="10">
        <v>51940</v>
      </c>
      <c r="R14" s="10">
        <v>51940</v>
      </c>
      <c r="S14" s="10">
        <v>51940</v>
      </c>
      <c r="T14" s="10">
        <v>51940</v>
      </c>
      <c r="U14" s="10">
        <v>51940</v>
      </c>
      <c r="V14" s="10">
        <v>51940</v>
      </c>
      <c r="W14" s="10">
        <v>51940</v>
      </c>
      <c r="X14" s="10">
        <v>51940</v>
      </c>
      <c r="Y14" s="10">
        <v>51940</v>
      </c>
      <c r="Z14" s="10">
        <v>51940</v>
      </c>
      <c r="AA14" s="10">
        <v>51940</v>
      </c>
      <c r="AB14" s="10">
        <v>51940</v>
      </c>
      <c r="AC14" s="10">
        <v>51940</v>
      </c>
      <c r="AD14" s="10">
        <v>51940</v>
      </c>
      <c r="AE14" s="10">
        <v>51940</v>
      </c>
      <c r="AF14" s="10">
        <v>51940</v>
      </c>
      <c r="AG14" s="10">
        <v>51940</v>
      </c>
      <c r="AH14" s="10">
        <v>51940</v>
      </c>
      <c r="AI14" s="10">
        <v>51940</v>
      </c>
      <c r="AJ14" s="10">
        <v>51940</v>
      </c>
      <c r="AK14" s="10">
        <v>51940</v>
      </c>
      <c r="AL14" s="10">
        <v>51940</v>
      </c>
      <c r="AM14" s="10">
        <v>51940</v>
      </c>
    </row>
    <row r="15" spans="2:39" x14ac:dyDescent="0.25">
      <c r="B15" s="3" t="s">
        <v>36</v>
      </c>
      <c r="C15" s="3" t="s">
        <v>27</v>
      </c>
      <c r="D15" s="3" t="s">
        <v>159</v>
      </c>
      <c r="E15" s="6">
        <v>1.48</v>
      </c>
      <c r="F15" s="6">
        <v>1.48</v>
      </c>
      <c r="G15" s="6">
        <v>1.48</v>
      </c>
      <c r="H15" s="6">
        <v>1.48</v>
      </c>
      <c r="I15" s="6">
        <v>1.48</v>
      </c>
      <c r="J15" s="6">
        <v>1.48</v>
      </c>
      <c r="K15" s="6">
        <v>1.48</v>
      </c>
      <c r="L15" s="6">
        <v>1.48</v>
      </c>
      <c r="M15" s="6">
        <v>1.48</v>
      </c>
      <c r="N15" s="6">
        <v>1.48</v>
      </c>
      <c r="O15" s="6">
        <v>1.48</v>
      </c>
      <c r="P15" s="6">
        <v>1.48</v>
      </c>
      <c r="Q15" s="6">
        <v>1.48</v>
      </c>
      <c r="R15" s="6">
        <v>1.48</v>
      </c>
      <c r="S15" s="6">
        <v>1.48</v>
      </c>
      <c r="T15" s="6">
        <v>1.48</v>
      </c>
      <c r="U15" s="6">
        <v>1.48</v>
      </c>
      <c r="V15" s="6">
        <v>1.48</v>
      </c>
      <c r="W15" s="6">
        <v>1.48</v>
      </c>
      <c r="X15" s="6">
        <v>1.48</v>
      </c>
      <c r="Y15" s="6">
        <v>1.48</v>
      </c>
      <c r="Z15" s="6">
        <v>1.48</v>
      </c>
      <c r="AA15" s="6">
        <v>1.48</v>
      </c>
      <c r="AB15" s="6">
        <v>1.48</v>
      </c>
      <c r="AC15" s="6">
        <v>1.48</v>
      </c>
      <c r="AD15" s="6">
        <v>1.48</v>
      </c>
      <c r="AE15" s="6">
        <v>1.48</v>
      </c>
      <c r="AF15" s="6">
        <v>1.48</v>
      </c>
      <c r="AG15" s="6">
        <v>1.48</v>
      </c>
      <c r="AH15" s="6">
        <v>1.48</v>
      </c>
      <c r="AI15" s="6">
        <v>1.48</v>
      </c>
      <c r="AJ15" s="6">
        <v>1.48</v>
      </c>
      <c r="AK15" s="6">
        <v>1.48</v>
      </c>
      <c r="AL15" s="6">
        <v>1.48</v>
      </c>
      <c r="AM15" s="6">
        <v>1.48</v>
      </c>
    </row>
    <row r="16" spans="2:39" x14ac:dyDescent="0.25">
      <c r="B16" s="3" t="s">
        <v>30</v>
      </c>
      <c r="C16" s="3" t="s">
        <v>27</v>
      </c>
      <c r="D16" s="3" t="s">
        <v>159</v>
      </c>
      <c r="E16" s="10">
        <v>30</v>
      </c>
      <c r="F16" s="10">
        <v>30</v>
      </c>
      <c r="G16" s="10">
        <v>30</v>
      </c>
      <c r="H16" s="10">
        <v>30</v>
      </c>
      <c r="I16" s="10">
        <v>30</v>
      </c>
      <c r="J16" s="10">
        <v>30</v>
      </c>
      <c r="K16" s="10">
        <v>30</v>
      </c>
      <c r="L16" s="10">
        <v>30</v>
      </c>
      <c r="M16" s="10">
        <v>30</v>
      </c>
      <c r="N16" s="10">
        <v>30</v>
      </c>
      <c r="O16" s="10">
        <v>30</v>
      </c>
      <c r="P16" s="10">
        <v>30</v>
      </c>
      <c r="Q16" s="10">
        <v>30</v>
      </c>
      <c r="R16" s="10">
        <v>30</v>
      </c>
      <c r="S16" s="10">
        <v>30</v>
      </c>
      <c r="T16" s="10">
        <v>30</v>
      </c>
      <c r="U16" s="10">
        <v>30</v>
      </c>
      <c r="V16" s="10">
        <v>30</v>
      </c>
      <c r="W16" s="10">
        <v>30</v>
      </c>
      <c r="X16" s="10">
        <v>30</v>
      </c>
      <c r="Y16" s="10">
        <v>30</v>
      </c>
      <c r="Z16" s="10">
        <v>30</v>
      </c>
      <c r="AA16" s="10">
        <v>30</v>
      </c>
      <c r="AB16" s="10">
        <v>30</v>
      </c>
      <c r="AC16" s="10">
        <v>30</v>
      </c>
      <c r="AD16" s="10">
        <v>30</v>
      </c>
      <c r="AE16" s="10">
        <v>30</v>
      </c>
      <c r="AF16" s="10">
        <v>30</v>
      </c>
      <c r="AG16" s="10">
        <v>30</v>
      </c>
      <c r="AH16" s="10">
        <v>30</v>
      </c>
      <c r="AI16" s="10">
        <v>30</v>
      </c>
      <c r="AJ16" s="10">
        <v>30</v>
      </c>
      <c r="AK16" s="10">
        <v>30</v>
      </c>
      <c r="AL16" s="10">
        <v>30</v>
      </c>
      <c r="AM16" s="10">
        <v>30</v>
      </c>
    </row>
    <row r="17" spans="2:39" x14ac:dyDescent="0.25">
      <c r="B17" s="3" t="s">
        <v>32</v>
      </c>
      <c r="C17" s="3" t="s">
        <v>27</v>
      </c>
      <c r="D17" s="3" t="s">
        <v>159</v>
      </c>
      <c r="E17" s="10">
        <v>260</v>
      </c>
      <c r="F17" s="10">
        <v>260</v>
      </c>
      <c r="G17" s="10">
        <v>260</v>
      </c>
      <c r="H17" s="10">
        <v>260</v>
      </c>
      <c r="I17" s="10">
        <v>260</v>
      </c>
      <c r="J17" s="10">
        <v>260</v>
      </c>
      <c r="K17" s="10">
        <v>260</v>
      </c>
      <c r="L17" s="10">
        <v>260</v>
      </c>
      <c r="M17" s="10">
        <v>260</v>
      </c>
      <c r="N17" s="10">
        <v>260</v>
      </c>
      <c r="O17" s="10">
        <v>260</v>
      </c>
      <c r="P17" s="10">
        <v>260</v>
      </c>
      <c r="Q17" s="10">
        <v>260</v>
      </c>
      <c r="R17" s="10">
        <v>260</v>
      </c>
      <c r="S17" s="10">
        <v>260</v>
      </c>
      <c r="T17" s="10">
        <v>260</v>
      </c>
      <c r="U17" s="10">
        <v>260</v>
      </c>
      <c r="V17" s="10">
        <v>260</v>
      </c>
      <c r="W17" s="10">
        <v>260</v>
      </c>
      <c r="X17" s="10">
        <v>260</v>
      </c>
      <c r="Y17" s="10">
        <v>260</v>
      </c>
      <c r="Z17" s="10">
        <v>260</v>
      </c>
      <c r="AA17" s="10">
        <v>260</v>
      </c>
      <c r="AB17" s="10">
        <v>260</v>
      </c>
      <c r="AC17" s="10">
        <v>260</v>
      </c>
      <c r="AD17" s="10">
        <v>260</v>
      </c>
      <c r="AE17" s="10">
        <v>260</v>
      </c>
      <c r="AF17" s="10">
        <v>260</v>
      </c>
      <c r="AG17" s="10">
        <v>260</v>
      </c>
      <c r="AH17" s="10">
        <v>260</v>
      </c>
      <c r="AI17" s="10">
        <v>260</v>
      </c>
      <c r="AJ17" s="10">
        <v>260</v>
      </c>
      <c r="AK17" s="10">
        <v>260</v>
      </c>
      <c r="AL17" s="10">
        <v>260</v>
      </c>
      <c r="AM17" s="10">
        <v>260</v>
      </c>
    </row>
    <row r="18" spans="2:39" x14ac:dyDescent="0.25">
      <c r="B18" s="3" t="s">
        <v>40</v>
      </c>
      <c r="C18" s="3" t="s">
        <v>27</v>
      </c>
      <c r="D18" s="3" t="s">
        <v>159</v>
      </c>
      <c r="E18" s="10">
        <v>444</v>
      </c>
      <c r="F18" s="10">
        <v>444</v>
      </c>
      <c r="G18" s="10">
        <v>444</v>
      </c>
      <c r="H18" s="10">
        <v>444</v>
      </c>
      <c r="I18" s="10">
        <v>444</v>
      </c>
      <c r="J18" s="10">
        <v>444</v>
      </c>
      <c r="K18" s="10">
        <v>444</v>
      </c>
      <c r="L18" s="10">
        <v>444</v>
      </c>
      <c r="M18" s="10">
        <v>444</v>
      </c>
      <c r="N18" s="10">
        <v>444</v>
      </c>
      <c r="O18" s="10">
        <v>444</v>
      </c>
      <c r="P18" s="10">
        <v>444</v>
      </c>
      <c r="Q18" s="10">
        <v>444</v>
      </c>
      <c r="R18" s="10">
        <v>444</v>
      </c>
      <c r="S18" s="10">
        <v>444</v>
      </c>
      <c r="T18" s="10">
        <v>444</v>
      </c>
      <c r="U18" s="10">
        <v>444</v>
      </c>
      <c r="V18" s="10">
        <v>444</v>
      </c>
      <c r="W18" s="10">
        <v>444</v>
      </c>
      <c r="X18" s="10">
        <v>444</v>
      </c>
      <c r="Y18" s="10">
        <v>444</v>
      </c>
      <c r="Z18" s="10">
        <v>444</v>
      </c>
      <c r="AA18" s="10">
        <v>444</v>
      </c>
      <c r="AB18" s="10">
        <v>444</v>
      </c>
      <c r="AC18" s="10">
        <v>444</v>
      </c>
      <c r="AD18" s="10">
        <v>444</v>
      </c>
      <c r="AE18" s="10">
        <v>444</v>
      </c>
      <c r="AF18" s="10">
        <v>444</v>
      </c>
      <c r="AG18" s="10">
        <v>444</v>
      </c>
      <c r="AH18" s="10">
        <v>444</v>
      </c>
      <c r="AI18" s="10">
        <v>444</v>
      </c>
      <c r="AJ18" s="10">
        <v>444</v>
      </c>
      <c r="AK18" s="10">
        <v>444</v>
      </c>
      <c r="AL18" s="10">
        <v>444</v>
      </c>
      <c r="AM18" s="10">
        <v>444</v>
      </c>
    </row>
    <row r="19" spans="2:39" x14ac:dyDescent="0.25">
      <c r="B19" s="3" t="s">
        <v>37</v>
      </c>
      <c r="C19" s="3" t="s">
        <v>27</v>
      </c>
      <c r="D19" s="3" t="s">
        <v>159</v>
      </c>
      <c r="E19" s="11">
        <v>15.6</v>
      </c>
      <c r="F19" s="11">
        <v>15.6</v>
      </c>
      <c r="G19" s="11">
        <v>15.6</v>
      </c>
      <c r="H19" s="11">
        <v>15.6</v>
      </c>
      <c r="I19" s="11">
        <v>15.6</v>
      </c>
      <c r="J19" s="11">
        <v>15.6</v>
      </c>
      <c r="K19" s="11">
        <v>15.6</v>
      </c>
      <c r="L19" s="11">
        <v>15.6</v>
      </c>
      <c r="M19" s="11">
        <v>15.6</v>
      </c>
      <c r="N19" s="11">
        <v>15.6</v>
      </c>
      <c r="O19" s="11">
        <v>15.6</v>
      </c>
      <c r="P19" s="11">
        <v>15.6</v>
      </c>
      <c r="Q19" s="11">
        <v>15.6</v>
      </c>
      <c r="R19" s="11">
        <v>15.6</v>
      </c>
      <c r="S19" s="11">
        <v>15.6</v>
      </c>
      <c r="T19" s="11">
        <v>15.6</v>
      </c>
      <c r="U19" s="11">
        <v>15.6</v>
      </c>
      <c r="V19" s="11">
        <v>15.6</v>
      </c>
      <c r="W19" s="11">
        <v>15.6</v>
      </c>
      <c r="X19" s="11">
        <v>15.6</v>
      </c>
      <c r="Y19" s="11">
        <v>15.6</v>
      </c>
      <c r="Z19" s="11">
        <v>15.6</v>
      </c>
      <c r="AA19" s="11">
        <v>15.6</v>
      </c>
      <c r="AB19" s="11">
        <v>15.6</v>
      </c>
      <c r="AC19" s="11">
        <v>15.6</v>
      </c>
      <c r="AD19" s="11">
        <v>15.6</v>
      </c>
      <c r="AE19" s="11">
        <v>15.6</v>
      </c>
      <c r="AF19" s="11">
        <v>15.6</v>
      </c>
      <c r="AG19" s="11">
        <v>15.6</v>
      </c>
      <c r="AH19" s="11">
        <v>15.6</v>
      </c>
      <c r="AI19" s="11">
        <v>15.6</v>
      </c>
      <c r="AJ19" s="11">
        <v>15.6</v>
      </c>
      <c r="AK19" s="11">
        <v>15.6</v>
      </c>
      <c r="AL19" s="11">
        <v>15.6</v>
      </c>
      <c r="AM19" s="11">
        <v>15.6</v>
      </c>
    </row>
    <row r="20" spans="2:39" x14ac:dyDescent="0.25">
      <c r="B20" s="3" t="s">
        <v>41</v>
      </c>
      <c r="C20" s="3" t="s">
        <v>27</v>
      </c>
      <c r="D20" s="3" t="s">
        <v>159</v>
      </c>
      <c r="E20" s="6">
        <v>5.7000000000000002E-2</v>
      </c>
      <c r="F20" s="6">
        <v>5.7000000000000002E-2</v>
      </c>
      <c r="G20" s="6">
        <v>5.7000000000000002E-2</v>
      </c>
      <c r="H20" s="6">
        <v>5.7000000000000002E-2</v>
      </c>
      <c r="I20" s="6">
        <v>5.7000000000000002E-2</v>
      </c>
      <c r="J20" s="6">
        <v>5.7000000000000002E-2</v>
      </c>
      <c r="K20" s="6">
        <v>5.7000000000000002E-2</v>
      </c>
      <c r="L20" s="6">
        <v>5.7000000000000002E-2</v>
      </c>
      <c r="M20" s="6">
        <v>5.7000000000000002E-2</v>
      </c>
      <c r="N20" s="6">
        <v>5.7000000000000002E-2</v>
      </c>
      <c r="O20" s="6">
        <v>5.7000000000000002E-2</v>
      </c>
      <c r="P20" s="6">
        <v>5.7000000000000002E-2</v>
      </c>
      <c r="Q20" s="6">
        <v>5.7000000000000002E-2</v>
      </c>
      <c r="R20" s="6">
        <v>5.7000000000000002E-2</v>
      </c>
      <c r="S20" s="6">
        <v>5.7000000000000002E-2</v>
      </c>
      <c r="T20" s="6">
        <v>5.7000000000000002E-2</v>
      </c>
      <c r="U20" s="6">
        <v>5.7000000000000002E-2</v>
      </c>
      <c r="V20" s="6">
        <v>5.7000000000000002E-2</v>
      </c>
      <c r="W20" s="6">
        <v>5.7000000000000002E-2</v>
      </c>
      <c r="X20" s="6">
        <v>5.7000000000000002E-2</v>
      </c>
      <c r="Y20" s="6">
        <v>5.7000000000000002E-2</v>
      </c>
      <c r="Z20" s="6">
        <v>5.7000000000000002E-2</v>
      </c>
      <c r="AA20" s="6">
        <v>5.7000000000000002E-2</v>
      </c>
      <c r="AB20" s="6">
        <v>5.7000000000000002E-2</v>
      </c>
      <c r="AC20" s="6">
        <v>5.7000000000000002E-2</v>
      </c>
      <c r="AD20" s="6">
        <v>5.7000000000000002E-2</v>
      </c>
      <c r="AE20" s="6">
        <v>5.7000000000000002E-2</v>
      </c>
      <c r="AF20" s="6">
        <v>5.7000000000000002E-2</v>
      </c>
      <c r="AG20" s="6">
        <v>5.7000000000000002E-2</v>
      </c>
      <c r="AH20" s="6">
        <v>5.7000000000000002E-2</v>
      </c>
      <c r="AI20" s="6">
        <v>5.7000000000000002E-2</v>
      </c>
      <c r="AJ20" s="6">
        <v>5.7000000000000002E-2</v>
      </c>
      <c r="AK20" s="6">
        <v>5.7000000000000002E-2</v>
      </c>
      <c r="AL20" s="6">
        <v>5.7000000000000002E-2</v>
      </c>
      <c r="AM20" s="6">
        <v>5.7000000000000002E-2</v>
      </c>
    </row>
    <row r="21" spans="2:39" x14ac:dyDescent="0.25">
      <c r="B21" s="3" t="s">
        <v>29</v>
      </c>
      <c r="C21" s="3" t="s">
        <v>27</v>
      </c>
      <c r="D21" s="3" t="s">
        <v>159</v>
      </c>
      <c r="E21" s="10">
        <v>784</v>
      </c>
      <c r="F21" s="10">
        <v>784</v>
      </c>
      <c r="G21" s="10">
        <v>784</v>
      </c>
      <c r="H21" s="10">
        <v>784</v>
      </c>
      <c r="I21" s="10">
        <v>784</v>
      </c>
      <c r="J21" s="10">
        <v>784</v>
      </c>
      <c r="K21" s="10">
        <v>784</v>
      </c>
      <c r="L21" s="10">
        <v>784</v>
      </c>
      <c r="M21" s="10">
        <v>784</v>
      </c>
      <c r="N21" s="10">
        <v>784</v>
      </c>
      <c r="O21" s="10">
        <v>784</v>
      </c>
      <c r="P21" s="10">
        <v>784</v>
      </c>
      <c r="Q21" s="10">
        <v>784</v>
      </c>
      <c r="R21" s="10">
        <v>784</v>
      </c>
      <c r="S21" s="10">
        <v>784</v>
      </c>
      <c r="T21" s="10">
        <v>784</v>
      </c>
      <c r="U21" s="10">
        <v>784</v>
      </c>
      <c r="V21" s="10">
        <v>784</v>
      </c>
      <c r="W21" s="10">
        <v>784</v>
      </c>
      <c r="X21" s="10">
        <v>784</v>
      </c>
      <c r="Y21" s="10">
        <v>784</v>
      </c>
      <c r="Z21" s="10">
        <v>784</v>
      </c>
      <c r="AA21" s="10">
        <v>784</v>
      </c>
      <c r="AB21" s="10">
        <v>784</v>
      </c>
      <c r="AC21" s="10">
        <v>784</v>
      </c>
      <c r="AD21" s="10">
        <v>784</v>
      </c>
      <c r="AE21" s="10">
        <v>784</v>
      </c>
      <c r="AF21" s="10">
        <v>784</v>
      </c>
      <c r="AG21" s="10">
        <v>784</v>
      </c>
      <c r="AH21" s="10">
        <v>784</v>
      </c>
      <c r="AI21" s="10">
        <v>784</v>
      </c>
      <c r="AJ21" s="10">
        <v>784</v>
      </c>
      <c r="AK21" s="10">
        <v>784</v>
      </c>
      <c r="AL21" s="10">
        <v>784</v>
      </c>
      <c r="AM21" s="10">
        <v>784</v>
      </c>
    </row>
    <row r="22" spans="2:39" x14ac:dyDescent="0.25">
      <c r="B22" s="3" t="s">
        <v>35</v>
      </c>
      <c r="C22" s="3" t="s">
        <v>27</v>
      </c>
      <c r="D22" s="3" t="s">
        <v>159</v>
      </c>
      <c r="E22" s="6">
        <v>1.33</v>
      </c>
      <c r="F22" s="6">
        <v>1.33</v>
      </c>
      <c r="G22" s="6">
        <v>1.33</v>
      </c>
      <c r="H22" s="6">
        <v>1.33</v>
      </c>
      <c r="I22" s="6">
        <v>1.33</v>
      </c>
      <c r="J22" s="6">
        <v>1.33</v>
      </c>
      <c r="K22" s="6">
        <v>1.33</v>
      </c>
      <c r="L22" s="6">
        <v>1.33</v>
      </c>
      <c r="M22" s="6">
        <v>1.33</v>
      </c>
      <c r="N22" s="6">
        <v>1.33</v>
      </c>
      <c r="O22" s="6">
        <v>1.33</v>
      </c>
      <c r="P22" s="6">
        <v>1.33</v>
      </c>
      <c r="Q22" s="6">
        <v>1.33</v>
      </c>
      <c r="R22" s="6">
        <v>1.33</v>
      </c>
      <c r="S22" s="6">
        <v>1.33</v>
      </c>
      <c r="T22" s="6">
        <v>1.33</v>
      </c>
      <c r="U22" s="6">
        <v>1.33</v>
      </c>
      <c r="V22" s="6">
        <v>1.33</v>
      </c>
      <c r="W22" s="6">
        <v>1.33</v>
      </c>
      <c r="X22" s="6">
        <v>1.33</v>
      </c>
      <c r="Y22" s="6">
        <v>1.33</v>
      </c>
      <c r="Z22" s="6">
        <v>1.33</v>
      </c>
      <c r="AA22" s="6">
        <v>1.33</v>
      </c>
      <c r="AB22" s="6">
        <v>1.33</v>
      </c>
      <c r="AC22" s="6">
        <v>1.33</v>
      </c>
      <c r="AD22" s="6">
        <v>1.33</v>
      </c>
      <c r="AE22" s="6">
        <v>1.33</v>
      </c>
      <c r="AF22" s="6">
        <v>1.33</v>
      </c>
      <c r="AG22" s="6">
        <v>1.33</v>
      </c>
      <c r="AH22" s="6">
        <v>1.33</v>
      </c>
      <c r="AI22" s="6">
        <v>1.33</v>
      </c>
      <c r="AJ22" s="6">
        <v>1.33</v>
      </c>
      <c r="AK22" s="6">
        <v>1.33</v>
      </c>
      <c r="AL22" s="6">
        <v>1.33</v>
      </c>
      <c r="AM22" s="6">
        <v>1.33</v>
      </c>
    </row>
    <row r="23" spans="2:39" x14ac:dyDescent="0.25"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</row>
    <row r="24" spans="2:39" x14ac:dyDescent="0.25">
      <c r="B24" s="4" t="s">
        <v>123</v>
      </c>
      <c r="C24" s="4"/>
      <c r="D24" s="4"/>
    </row>
    <row r="25" spans="2:39" x14ac:dyDescent="0.25">
      <c r="B25" s="4" t="s">
        <v>175</v>
      </c>
      <c r="C25" s="4" t="s">
        <v>8</v>
      </c>
      <c r="D25" s="4" t="s">
        <v>9</v>
      </c>
      <c r="E25" s="5">
        <v>1990</v>
      </c>
      <c r="F25" s="5">
        <v>1991</v>
      </c>
      <c r="G25" s="5">
        <v>1992</v>
      </c>
      <c r="H25" s="5">
        <v>1993</v>
      </c>
      <c r="I25" s="5">
        <v>1994</v>
      </c>
      <c r="J25" s="5">
        <v>1995</v>
      </c>
      <c r="K25" s="5">
        <v>1996</v>
      </c>
      <c r="L25" s="5">
        <v>1997</v>
      </c>
      <c r="M25" s="5">
        <v>1998</v>
      </c>
      <c r="N25" s="5">
        <v>1999</v>
      </c>
      <c r="O25" s="5">
        <v>2000</v>
      </c>
      <c r="P25" s="5">
        <v>2001</v>
      </c>
      <c r="Q25" s="5">
        <v>2002</v>
      </c>
      <c r="R25" s="5">
        <v>2003</v>
      </c>
      <c r="S25" s="5">
        <v>2004</v>
      </c>
      <c r="T25" s="5">
        <v>2005</v>
      </c>
      <c r="U25" s="5">
        <v>2006</v>
      </c>
      <c r="V25" s="5">
        <v>2007</v>
      </c>
      <c r="W25" s="5">
        <v>2008</v>
      </c>
      <c r="X25" s="5">
        <v>2009</v>
      </c>
      <c r="Y25" s="5">
        <v>2010</v>
      </c>
      <c r="Z25" s="5">
        <v>2011</v>
      </c>
      <c r="AA25" s="5">
        <v>2012</v>
      </c>
      <c r="AB25" s="5">
        <v>2013</v>
      </c>
      <c r="AC25" s="5">
        <v>2014</v>
      </c>
      <c r="AD25" s="5">
        <v>2015</v>
      </c>
      <c r="AE25" s="5">
        <v>2016</v>
      </c>
      <c r="AF25" s="5">
        <v>2017</v>
      </c>
      <c r="AG25" s="5">
        <v>2018</v>
      </c>
      <c r="AH25" s="5">
        <v>2019</v>
      </c>
      <c r="AI25" s="5">
        <v>2020</v>
      </c>
      <c r="AJ25" s="5">
        <v>2021</v>
      </c>
      <c r="AK25" s="5">
        <v>2022</v>
      </c>
      <c r="AL25" s="5">
        <v>2023</v>
      </c>
      <c r="AM25" s="5">
        <v>2024</v>
      </c>
    </row>
    <row r="26" spans="2:39" x14ac:dyDescent="0.25">
      <c r="B26" s="3" t="s">
        <v>203</v>
      </c>
      <c r="C26" s="3" t="s">
        <v>198</v>
      </c>
      <c r="D26" s="3" t="s">
        <v>204</v>
      </c>
      <c r="E26" s="10">
        <v>6999342.0999999996</v>
      </c>
      <c r="F26" s="10">
        <v>7548192.0499999998</v>
      </c>
      <c r="G26" s="10">
        <v>7196219.75</v>
      </c>
      <c r="H26" s="10">
        <v>6899287.6500000004</v>
      </c>
      <c r="I26" s="10">
        <v>7138056.6500000004</v>
      </c>
      <c r="J26" s="10">
        <v>7610041.3499999996</v>
      </c>
      <c r="K26" s="10">
        <v>7309041</v>
      </c>
      <c r="L26" s="10">
        <v>7472532.2000000002</v>
      </c>
      <c r="M26" s="10">
        <v>7651426.4500000002</v>
      </c>
      <c r="N26" s="10">
        <v>8170368.25</v>
      </c>
      <c r="O26" s="10">
        <v>8141589.2999999998</v>
      </c>
      <c r="P26" s="10">
        <v>8077895.5999999996</v>
      </c>
      <c r="Q26" s="10">
        <v>8335303.0999999996</v>
      </c>
      <c r="R26" s="10">
        <v>7374550.4500000002</v>
      </c>
      <c r="S26" s="10">
        <v>6337451.9500000002</v>
      </c>
      <c r="T26" s="10">
        <v>6527752.2000000002</v>
      </c>
      <c r="U26" s="10">
        <v>6636069.5999999996</v>
      </c>
      <c r="V26" s="10">
        <v>6413815.2999999998</v>
      </c>
      <c r="W26" s="10">
        <v>5880415.0499999998</v>
      </c>
      <c r="X26" s="10">
        <v>5630040.3600000003</v>
      </c>
      <c r="Y26" s="10">
        <v>5037997.3499999996</v>
      </c>
      <c r="Z26" s="10">
        <v>5086998.1500000004</v>
      </c>
      <c r="AA26" s="10">
        <v>4666832.29</v>
      </c>
      <c r="AB26" s="10">
        <v>4067151.56</v>
      </c>
      <c r="AC26" s="10">
        <v>3868604.16</v>
      </c>
      <c r="AD26" s="10">
        <v>4173693.76</v>
      </c>
      <c r="AE26" s="10">
        <v>3518646.8</v>
      </c>
      <c r="AF26" s="10">
        <v>4545796.96</v>
      </c>
      <c r="AG26" s="10">
        <v>2305131.6799999997</v>
      </c>
      <c r="AH26" s="10">
        <v>3562677.75</v>
      </c>
      <c r="AI26" s="10">
        <v>3324169.25</v>
      </c>
      <c r="AJ26" s="10">
        <v>3485589.69</v>
      </c>
      <c r="AK26" s="10">
        <v>2970090.27</v>
      </c>
      <c r="AL26" s="10">
        <v>2485923.5</v>
      </c>
      <c r="AM26" s="10">
        <v>2390790.48</v>
      </c>
    </row>
    <row r="27" spans="2:39" x14ac:dyDescent="0.25">
      <c r="B27" s="4" t="s">
        <v>7</v>
      </c>
      <c r="C27" s="4" t="s">
        <v>8</v>
      </c>
      <c r="D27" s="4" t="s">
        <v>9</v>
      </c>
      <c r="E27" s="5">
        <v>1990</v>
      </c>
      <c r="F27" s="5">
        <v>1991</v>
      </c>
      <c r="G27" s="5">
        <v>1992</v>
      </c>
      <c r="H27" s="5">
        <v>1993</v>
      </c>
      <c r="I27" s="5">
        <v>1994</v>
      </c>
      <c r="J27" s="5">
        <v>1995</v>
      </c>
      <c r="K27" s="5">
        <v>1996</v>
      </c>
      <c r="L27" s="5">
        <v>1997</v>
      </c>
      <c r="M27" s="5">
        <v>1998</v>
      </c>
      <c r="N27" s="5">
        <v>1999</v>
      </c>
      <c r="O27" s="5">
        <v>2000</v>
      </c>
      <c r="P27" s="5">
        <v>2001</v>
      </c>
      <c r="Q27" s="5">
        <v>2002</v>
      </c>
      <c r="R27" s="5">
        <v>2003</v>
      </c>
      <c r="S27" s="5">
        <v>2004</v>
      </c>
      <c r="T27" s="5">
        <v>2005</v>
      </c>
      <c r="U27" s="5">
        <v>2006</v>
      </c>
      <c r="V27" s="5">
        <v>2007</v>
      </c>
      <c r="W27" s="5">
        <v>2008</v>
      </c>
      <c r="X27" s="5">
        <v>2009</v>
      </c>
      <c r="Y27" s="5">
        <v>2010</v>
      </c>
      <c r="Z27" s="5">
        <v>2011</v>
      </c>
      <c r="AA27" s="5">
        <v>2012</v>
      </c>
      <c r="AB27" s="5">
        <v>2013</v>
      </c>
      <c r="AC27" s="5">
        <v>2014</v>
      </c>
      <c r="AD27" s="5">
        <v>2015</v>
      </c>
      <c r="AE27" s="5">
        <v>2016</v>
      </c>
      <c r="AF27" s="5">
        <v>2017</v>
      </c>
      <c r="AG27" s="5">
        <v>2018</v>
      </c>
      <c r="AH27" s="5">
        <v>2019</v>
      </c>
      <c r="AI27" s="5">
        <v>2020</v>
      </c>
      <c r="AJ27" s="5">
        <v>2021</v>
      </c>
      <c r="AK27" s="5">
        <v>2022</v>
      </c>
      <c r="AL27" s="5">
        <v>2023</v>
      </c>
      <c r="AM27" s="5">
        <v>2024</v>
      </c>
    </row>
    <row r="28" spans="2:39" x14ac:dyDescent="0.25">
      <c r="B28" s="3" t="s">
        <v>120</v>
      </c>
      <c r="C28" s="3" t="s">
        <v>27</v>
      </c>
      <c r="D28" s="3" t="s">
        <v>159</v>
      </c>
      <c r="E28" s="6">
        <v>1.8</v>
      </c>
      <c r="F28" s="6">
        <v>1.8</v>
      </c>
      <c r="G28" s="6">
        <v>1.8</v>
      </c>
      <c r="H28" s="6">
        <v>1.8</v>
      </c>
      <c r="I28" s="6">
        <v>1.8</v>
      </c>
      <c r="J28" s="6">
        <v>1.8</v>
      </c>
      <c r="K28" s="6">
        <v>1.8</v>
      </c>
      <c r="L28" s="6">
        <v>1.8</v>
      </c>
      <c r="M28" s="6">
        <v>1.8</v>
      </c>
      <c r="N28" s="6">
        <v>1.8</v>
      </c>
      <c r="O28" s="6">
        <v>1.8</v>
      </c>
      <c r="P28" s="6">
        <v>1.8</v>
      </c>
      <c r="Q28" s="6">
        <v>1.8</v>
      </c>
      <c r="R28" s="6">
        <v>1.8</v>
      </c>
      <c r="S28" s="6">
        <v>1.8</v>
      </c>
      <c r="T28" s="6">
        <v>1.8</v>
      </c>
      <c r="U28" s="6">
        <v>1.8</v>
      </c>
      <c r="V28" s="6">
        <v>1.8</v>
      </c>
      <c r="W28" s="6">
        <v>1.8</v>
      </c>
      <c r="X28" s="6">
        <v>1.8</v>
      </c>
      <c r="Y28" s="6">
        <v>1.8</v>
      </c>
      <c r="Z28" s="6">
        <v>1.8</v>
      </c>
      <c r="AA28" s="6">
        <v>1.8</v>
      </c>
      <c r="AB28" s="6">
        <v>1.8</v>
      </c>
      <c r="AC28" s="6">
        <v>1.8</v>
      </c>
      <c r="AD28" s="6">
        <v>1.8</v>
      </c>
      <c r="AE28" s="6">
        <v>1.8</v>
      </c>
      <c r="AF28" s="6">
        <v>1.8</v>
      </c>
      <c r="AG28" s="6">
        <v>1.8</v>
      </c>
      <c r="AH28" s="6">
        <v>1.8</v>
      </c>
      <c r="AI28" s="6">
        <v>1.8</v>
      </c>
      <c r="AJ28" s="6">
        <v>1.8</v>
      </c>
      <c r="AK28" s="6">
        <v>1.8</v>
      </c>
      <c r="AL28" s="6">
        <v>1.8</v>
      </c>
      <c r="AM28" s="6">
        <v>1.8</v>
      </c>
    </row>
    <row r="29" spans="2:39" x14ac:dyDescent="0.25">
      <c r="B29" s="3" t="s">
        <v>124</v>
      </c>
      <c r="C29" s="3" t="s">
        <v>27</v>
      </c>
      <c r="D29" s="3" t="s">
        <v>159</v>
      </c>
      <c r="E29" s="6">
        <v>4.1500000000000004</v>
      </c>
      <c r="F29" s="6">
        <v>4.1500000000000004</v>
      </c>
      <c r="G29" s="6">
        <v>4.1500000000000004</v>
      </c>
      <c r="H29" s="6">
        <v>4.1500000000000004</v>
      </c>
      <c r="I29" s="6">
        <v>4.1500000000000004</v>
      </c>
      <c r="J29" s="6">
        <v>4.1500000000000004</v>
      </c>
      <c r="K29" s="6">
        <v>4.1500000000000004</v>
      </c>
      <c r="L29" s="6">
        <v>4.1500000000000004</v>
      </c>
      <c r="M29" s="6">
        <v>4.1500000000000004</v>
      </c>
      <c r="N29" s="6">
        <v>4.1500000000000004</v>
      </c>
      <c r="O29" s="6">
        <v>4.1500000000000004</v>
      </c>
      <c r="P29" s="6">
        <v>4.1500000000000004</v>
      </c>
      <c r="Q29" s="6">
        <v>4.1500000000000004</v>
      </c>
      <c r="R29" s="6">
        <v>4.1500000000000004</v>
      </c>
      <c r="S29" s="6">
        <v>4.1500000000000004</v>
      </c>
      <c r="T29" s="6">
        <v>4.1500000000000004</v>
      </c>
      <c r="U29" s="6">
        <v>4.1500000000000004</v>
      </c>
      <c r="V29" s="6">
        <v>4.1500000000000004</v>
      </c>
      <c r="W29" s="6">
        <v>4.1500000000000004</v>
      </c>
      <c r="X29" s="6">
        <v>4.1500000000000004</v>
      </c>
      <c r="Y29" s="6">
        <v>4.1500000000000004</v>
      </c>
      <c r="Z29" s="6">
        <v>4.1500000000000004</v>
      </c>
      <c r="AA29" s="6">
        <v>4.1500000000000004</v>
      </c>
      <c r="AB29" s="6">
        <v>4.1500000000000004</v>
      </c>
      <c r="AC29" s="6">
        <v>4.1500000000000004</v>
      </c>
      <c r="AD29" s="6">
        <v>4.1500000000000004</v>
      </c>
      <c r="AE29" s="6">
        <v>4.1500000000000004</v>
      </c>
      <c r="AF29" s="6">
        <v>4.1500000000000004</v>
      </c>
      <c r="AG29" s="6">
        <v>4.1500000000000004</v>
      </c>
      <c r="AH29" s="6">
        <v>4.1500000000000004</v>
      </c>
      <c r="AI29" s="6">
        <v>4.1500000000000004</v>
      </c>
      <c r="AJ29" s="6">
        <v>4.1500000000000004</v>
      </c>
      <c r="AK29" s="6">
        <v>4.1500000000000004</v>
      </c>
      <c r="AL29" s="6">
        <v>4.1500000000000004</v>
      </c>
      <c r="AM29" s="6">
        <v>4.1500000000000004</v>
      </c>
    </row>
    <row r="30" spans="2:39" x14ac:dyDescent="0.25">
      <c r="B30" s="3" t="s">
        <v>122</v>
      </c>
      <c r="C30" s="3" t="s">
        <v>27</v>
      </c>
      <c r="D30" s="3" t="s">
        <v>159</v>
      </c>
      <c r="E30" s="6">
        <v>55.1</v>
      </c>
      <c r="F30" s="6">
        <v>55.1</v>
      </c>
      <c r="G30" s="6">
        <v>55.1</v>
      </c>
      <c r="H30" s="6">
        <v>55.1</v>
      </c>
      <c r="I30" s="6">
        <v>55.1</v>
      </c>
      <c r="J30" s="6">
        <v>55.1</v>
      </c>
      <c r="K30" s="6">
        <v>55.1</v>
      </c>
      <c r="L30" s="6">
        <v>55.1</v>
      </c>
      <c r="M30" s="6">
        <v>55.1</v>
      </c>
      <c r="N30" s="6">
        <v>55.1</v>
      </c>
      <c r="O30" s="6">
        <v>55.1</v>
      </c>
      <c r="P30" s="6">
        <v>55.1</v>
      </c>
      <c r="Q30" s="6">
        <v>55.1</v>
      </c>
      <c r="R30" s="6">
        <v>55.1</v>
      </c>
      <c r="S30" s="6">
        <v>55.1</v>
      </c>
      <c r="T30" s="6">
        <v>55.1</v>
      </c>
      <c r="U30" s="6">
        <v>55.1</v>
      </c>
      <c r="V30" s="6">
        <v>55.1</v>
      </c>
      <c r="W30" s="6">
        <v>55.1</v>
      </c>
      <c r="X30" s="6">
        <v>55.1</v>
      </c>
      <c r="Y30" s="6">
        <v>55.1</v>
      </c>
      <c r="Z30" s="6">
        <v>55.1</v>
      </c>
      <c r="AA30" s="6">
        <v>55.1</v>
      </c>
      <c r="AB30" s="6">
        <v>55.1</v>
      </c>
      <c r="AC30" s="6">
        <v>55.1</v>
      </c>
      <c r="AD30" s="6">
        <v>55.1</v>
      </c>
      <c r="AE30" s="6">
        <v>55.1</v>
      </c>
      <c r="AF30" s="6">
        <v>55.1</v>
      </c>
      <c r="AG30" s="6">
        <v>55.1</v>
      </c>
      <c r="AH30" s="6">
        <v>55.1</v>
      </c>
      <c r="AI30" s="6">
        <v>55.1</v>
      </c>
      <c r="AJ30" s="6">
        <v>55.1</v>
      </c>
      <c r="AK30" s="6">
        <v>55.1</v>
      </c>
      <c r="AL30" s="6">
        <v>55.1</v>
      </c>
      <c r="AM30" s="6">
        <v>55.1</v>
      </c>
    </row>
    <row r="31" spans="2:39" x14ac:dyDescent="0.25">
      <c r="B31" s="3" t="s">
        <v>85</v>
      </c>
      <c r="C31" s="3" t="s">
        <v>125</v>
      </c>
      <c r="D31" s="3" t="s">
        <v>159</v>
      </c>
      <c r="E31" s="6">
        <v>4.84</v>
      </c>
      <c r="F31" s="6">
        <v>4.84</v>
      </c>
      <c r="G31" s="6">
        <v>4.84</v>
      </c>
      <c r="H31" s="6">
        <v>4.84</v>
      </c>
      <c r="I31" s="6">
        <v>4.84</v>
      </c>
      <c r="J31" s="6">
        <v>4.84</v>
      </c>
      <c r="K31" s="6">
        <v>4.84</v>
      </c>
      <c r="L31" s="6">
        <v>4.84</v>
      </c>
      <c r="M31" s="6">
        <v>4.84</v>
      </c>
      <c r="N31" s="6">
        <v>4.84</v>
      </c>
      <c r="O31" s="6">
        <v>4.84</v>
      </c>
      <c r="P31" s="6">
        <v>4.84</v>
      </c>
      <c r="Q31" s="6">
        <v>4.84</v>
      </c>
      <c r="R31" s="6">
        <v>4.84</v>
      </c>
      <c r="S31" s="6">
        <v>4.84</v>
      </c>
      <c r="T31" s="6">
        <v>4.84</v>
      </c>
      <c r="U31" s="6">
        <v>4.84</v>
      </c>
      <c r="V31" s="6">
        <v>4.84</v>
      </c>
      <c r="W31" s="6">
        <v>4.84</v>
      </c>
      <c r="X31" s="6">
        <v>4.84</v>
      </c>
      <c r="Y31" s="6">
        <v>4.84</v>
      </c>
      <c r="Z31" s="6">
        <v>4.84</v>
      </c>
      <c r="AA31" s="6">
        <v>4.84</v>
      </c>
      <c r="AB31" s="6">
        <v>4.84</v>
      </c>
      <c r="AC31" s="6">
        <v>4.84</v>
      </c>
      <c r="AD31" s="6">
        <v>4.84</v>
      </c>
      <c r="AE31" s="6">
        <v>4.84</v>
      </c>
      <c r="AF31" s="6">
        <v>4.84</v>
      </c>
      <c r="AG31" s="6">
        <v>4.84</v>
      </c>
      <c r="AH31" s="6">
        <v>4.84</v>
      </c>
      <c r="AI31" s="6">
        <v>4.84</v>
      </c>
      <c r="AJ31" s="6">
        <v>4.84</v>
      </c>
      <c r="AK31" s="6">
        <v>4.84</v>
      </c>
      <c r="AL31" s="6">
        <v>4.84</v>
      </c>
      <c r="AM31" s="6">
        <v>4.84</v>
      </c>
    </row>
    <row r="32" spans="2:39" x14ac:dyDescent="0.25">
      <c r="B32" s="3" t="s">
        <v>14</v>
      </c>
      <c r="C32" s="3" t="s">
        <v>27</v>
      </c>
      <c r="D32" s="3" t="s">
        <v>159</v>
      </c>
      <c r="E32" s="10">
        <v>27</v>
      </c>
      <c r="F32" s="10">
        <v>27</v>
      </c>
      <c r="G32" s="10">
        <v>27</v>
      </c>
      <c r="H32" s="10">
        <v>27</v>
      </c>
      <c r="I32" s="10">
        <v>27</v>
      </c>
      <c r="J32" s="10">
        <v>27</v>
      </c>
      <c r="K32" s="10">
        <v>27</v>
      </c>
      <c r="L32" s="10">
        <v>27</v>
      </c>
      <c r="M32" s="10">
        <v>27</v>
      </c>
      <c r="N32" s="10">
        <v>27</v>
      </c>
      <c r="O32" s="10">
        <v>27</v>
      </c>
      <c r="P32" s="10">
        <v>27</v>
      </c>
      <c r="Q32" s="10">
        <v>27</v>
      </c>
      <c r="R32" s="10">
        <v>27</v>
      </c>
      <c r="S32" s="10">
        <v>27</v>
      </c>
      <c r="T32" s="10">
        <v>27</v>
      </c>
      <c r="U32" s="10">
        <v>27</v>
      </c>
      <c r="V32" s="10">
        <v>27</v>
      </c>
      <c r="W32" s="10">
        <v>27</v>
      </c>
      <c r="X32" s="10">
        <v>27</v>
      </c>
      <c r="Y32" s="10">
        <v>27</v>
      </c>
      <c r="Z32" s="10">
        <v>27</v>
      </c>
      <c r="AA32" s="10">
        <v>27</v>
      </c>
      <c r="AB32" s="10">
        <v>27</v>
      </c>
      <c r="AC32" s="10">
        <v>27</v>
      </c>
      <c r="AD32" s="10">
        <v>27</v>
      </c>
      <c r="AE32" s="10">
        <v>27</v>
      </c>
      <c r="AF32" s="10">
        <v>27</v>
      </c>
      <c r="AG32" s="10">
        <v>27</v>
      </c>
      <c r="AH32" s="10">
        <v>27</v>
      </c>
      <c r="AI32" s="10">
        <v>27</v>
      </c>
      <c r="AJ32" s="10">
        <v>27</v>
      </c>
      <c r="AK32" s="10">
        <v>27</v>
      </c>
      <c r="AL32" s="10">
        <v>27</v>
      </c>
      <c r="AM32" s="10">
        <v>27</v>
      </c>
    </row>
    <row r="33" spans="2:39" x14ac:dyDescent="0.25">
      <c r="B33" s="3" t="s">
        <v>13</v>
      </c>
      <c r="C33" s="3" t="s">
        <v>27</v>
      </c>
      <c r="D33" s="3" t="s">
        <v>159</v>
      </c>
      <c r="E33" s="10">
        <v>27</v>
      </c>
      <c r="F33" s="10">
        <v>27</v>
      </c>
      <c r="G33" s="10">
        <v>27</v>
      </c>
      <c r="H33" s="10">
        <v>27</v>
      </c>
      <c r="I33" s="10">
        <v>27</v>
      </c>
      <c r="J33" s="10">
        <v>27</v>
      </c>
      <c r="K33" s="10">
        <v>27</v>
      </c>
      <c r="L33" s="10">
        <v>27</v>
      </c>
      <c r="M33" s="10">
        <v>27</v>
      </c>
      <c r="N33" s="10">
        <v>27</v>
      </c>
      <c r="O33" s="10">
        <v>27</v>
      </c>
      <c r="P33" s="10">
        <v>27</v>
      </c>
      <c r="Q33" s="10">
        <v>27</v>
      </c>
      <c r="R33" s="10">
        <v>27</v>
      </c>
      <c r="S33" s="10">
        <v>27</v>
      </c>
      <c r="T33" s="10">
        <v>27</v>
      </c>
      <c r="U33" s="10">
        <v>27</v>
      </c>
      <c r="V33" s="10">
        <v>27</v>
      </c>
      <c r="W33" s="10">
        <v>27</v>
      </c>
      <c r="X33" s="10">
        <v>27</v>
      </c>
      <c r="Y33" s="10">
        <v>27</v>
      </c>
      <c r="Z33" s="10">
        <v>27</v>
      </c>
      <c r="AA33" s="10">
        <v>27</v>
      </c>
      <c r="AB33" s="10">
        <v>27</v>
      </c>
      <c r="AC33" s="10">
        <v>27</v>
      </c>
      <c r="AD33" s="10">
        <v>27</v>
      </c>
      <c r="AE33" s="10">
        <v>27</v>
      </c>
      <c r="AF33" s="10">
        <v>27</v>
      </c>
      <c r="AG33" s="10">
        <v>27</v>
      </c>
      <c r="AH33" s="10">
        <v>27</v>
      </c>
      <c r="AI33" s="10">
        <v>27</v>
      </c>
      <c r="AJ33" s="10">
        <v>27</v>
      </c>
      <c r="AK33" s="10">
        <v>27</v>
      </c>
      <c r="AL33" s="10">
        <v>27</v>
      </c>
      <c r="AM33" s="10">
        <v>27</v>
      </c>
    </row>
    <row r="34" spans="2:39" x14ac:dyDescent="0.25">
      <c r="B34" s="3" t="s">
        <v>87</v>
      </c>
      <c r="C34" s="3" t="s">
        <v>27</v>
      </c>
      <c r="D34" s="3" t="s">
        <v>159</v>
      </c>
      <c r="E34" s="10">
        <v>27</v>
      </c>
      <c r="F34" s="10">
        <v>27</v>
      </c>
      <c r="G34" s="10">
        <v>27</v>
      </c>
      <c r="H34" s="10">
        <v>27</v>
      </c>
      <c r="I34" s="10">
        <v>27</v>
      </c>
      <c r="J34" s="10">
        <v>27</v>
      </c>
      <c r="K34" s="10">
        <v>27</v>
      </c>
      <c r="L34" s="10">
        <v>27</v>
      </c>
      <c r="M34" s="10">
        <v>27</v>
      </c>
      <c r="N34" s="10">
        <v>27</v>
      </c>
      <c r="O34" s="10">
        <v>27</v>
      </c>
      <c r="P34" s="10">
        <v>27</v>
      </c>
      <c r="Q34" s="10">
        <v>27</v>
      </c>
      <c r="R34" s="10">
        <v>27</v>
      </c>
      <c r="S34" s="10">
        <v>27</v>
      </c>
      <c r="T34" s="10">
        <v>27</v>
      </c>
      <c r="U34" s="10">
        <v>27</v>
      </c>
      <c r="V34" s="10">
        <v>27</v>
      </c>
      <c r="W34" s="10">
        <v>27</v>
      </c>
      <c r="X34" s="10">
        <v>27</v>
      </c>
      <c r="Y34" s="10">
        <v>27</v>
      </c>
      <c r="Z34" s="10">
        <v>27</v>
      </c>
      <c r="AA34" s="10">
        <v>27</v>
      </c>
      <c r="AB34" s="10">
        <v>27</v>
      </c>
      <c r="AC34" s="10">
        <v>27</v>
      </c>
      <c r="AD34" s="10">
        <v>27</v>
      </c>
      <c r="AE34" s="10">
        <v>27</v>
      </c>
      <c r="AF34" s="10">
        <v>27</v>
      </c>
      <c r="AG34" s="10">
        <v>27</v>
      </c>
      <c r="AH34" s="10">
        <v>27</v>
      </c>
      <c r="AI34" s="10">
        <v>27</v>
      </c>
      <c r="AJ34" s="10">
        <v>27</v>
      </c>
      <c r="AK34" s="10">
        <v>27</v>
      </c>
      <c r="AL34" s="10">
        <v>27</v>
      </c>
      <c r="AM34" s="10">
        <v>27</v>
      </c>
    </row>
    <row r="35" spans="2:39" x14ac:dyDescent="0.25">
      <c r="B35" s="3" t="s">
        <v>28</v>
      </c>
      <c r="C35" s="3" t="s">
        <v>126</v>
      </c>
      <c r="D35" s="3" t="s">
        <v>159</v>
      </c>
      <c r="E35" s="10">
        <v>40</v>
      </c>
      <c r="F35" s="10">
        <v>40</v>
      </c>
      <c r="G35" s="10">
        <v>40</v>
      </c>
      <c r="H35" s="10">
        <v>40</v>
      </c>
      <c r="I35" s="10">
        <v>40</v>
      </c>
      <c r="J35" s="10">
        <v>40</v>
      </c>
      <c r="K35" s="10">
        <v>40</v>
      </c>
      <c r="L35" s="10">
        <v>40</v>
      </c>
      <c r="M35" s="10">
        <v>40</v>
      </c>
      <c r="N35" s="10">
        <v>40</v>
      </c>
      <c r="O35" s="10">
        <v>40</v>
      </c>
      <c r="P35" s="10">
        <v>40</v>
      </c>
      <c r="Q35" s="10">
        <v>40</v>
      </c>
      <c r="R35" s="10">
        <v>40</v>
      </c>
      <c r="S35" s="10">
        <v>40</v>
      </c>
      <c r="T35" s="10">
        <v>40</v>
      </c>
      <c r="U35" s="10">
        <v>40</v>
      </c>
      <c r="V35" s="10">
        <v>40</v>
      </c>
      <c r="W35" s="10">
        <v>40</v>
      </c>
      <c r="X35" s="10">
        <v>40</v>
      </c>
      <c r="Y35" s="10">
        <v>40</v>
      </c>
      <c r="Z35" s="10">
        <v>40</v>
      </c>
      <c r="AA35" s="10">
        <v>40</v>
      </c>
      <c r="AB35" s="10">
        <v>40</v>
      </c>
      <c r="AC35" s="10">
        <v>40</v>
      </c>
      <c r="AD35" s="10">
        <v>40</v>
      </c>
      <c r="AE35" s="10">
        <v>40</v>
      </c>
      <c r="AF35" s="10">
        <v>40</v>
      </c>
      <c r="AG35" s="10">
        <v>40</v>
      </c>
      <c r="AH35" s="10">
        <v>40</v>
      </c>
      <c r="AI35" s="10">
        <v>40</v>
      </c>
      <c r="AJ35" s="10">
        <v>40</v>
      </c>
      <c r="AK35" s="10">
        <v>40</v>
      </c>
      <c r="AL35" s="10">
        <v>40</v>
      </c>
      <c r="AM35" s="10">
        <v>40</v>
      </c>
    </row>
    <row r="36" spans="2:39" x14ac:dyDescent="0.25">
      <c r="B36" s="3" t="s">
        <v>36</v>
      </c>
      <c r="C36" s="3" t="s">
        <v>27</v>
      </c>
      <c r="D36" s="3" t="s">
        <v>159</v>
      </c>
      <c r="E36" s="6">
        <v>5.4</v>
      </c>
      <c r="F36" s="6">
        <v>5.4</v>
      </c>
      <c r="G36" s="6">
        <v>5.4</v>
      </c>
      <c r="H36" s="6">
        <v>5.4</v>
      </c>
      <c r="I36" s="6">
        <v>5.4</v>
      </c>
      <c r="J36" s="6">
        <v>5.4</v>
      </c>
      <c r="K36" s="6">
        <v>5.4</v>
      </c>
      <c r="L36" s="6">
        <v>5.4</v>
      </c>
      <c r="M36" s="6">
        <v>5.4</v>
      </c>
      <c r="N36" s="6">
        <v>5.4</v>
      </c>
      <c r="O36" s="6">
        <v>5.4</v>
      </c>
      <c r="P36" s="6">
        <v>5.4</v>
      </c>
      <c r="Q36" s="6">
        <v>5.4</v>
      </c>
      <c r="R36" s="6">
        <v>5.4</v>
      </c>
      <c r="S36" s="6">
        <v>5.4</v>
      </c>
      <c r="T36" s="6">
        <v>5.4</v>
      </c>
      <c r="U36" s="6">
        <v>5.4</v>
      </c>
      <c r="V36" s="6">
        <v>5.4</v>
      </c>
      <c r="W36" s="6">
        <v>5.4</v>
      </c>
      <c r="X36" s="6">
        <v>5.4</v>
      </c>
      <c r="Y36" s="6">
        <v>5.4</v>
      </c>
      <c r="Z36" s="6">
        <v>5.4</v>
      </c>
      <c r="AA36" s="6">
        <v>5.4</v>
      </c>
      <c r="AB36" s="6">
        <v>5.4</v>
      </c>
      <c r="AC36" s="6">
        <v>5.4</v>
      </c>
      <c r="AD36" s="6">
        <v>5.4</v>
      </c>
      <c r="AE36" s="6">
        <v>5.4</v>
      </c>
      <c r="AF36" s="6">
        <v>5.4</v>
      </c>
      <c r="AG36" s="6">
        <v>5.4</v>
      </c>
      <c r="AH36" s="6">
        <v>5.4</v>
      </c>
      <c r="AI36" s="6">
        <v>5.4</v>
      </c>
      <c r="AJ36" s="6">
        <v>5.4</v>
      </c>
      <c r="AK36" s="6">
        <v>5.4</v>
      </c>
      <c r="AL36" s="6">
        <v>5.4</v>
      </c>
      <c r="AM36" s="6">
        <v>5.4</v>
      </c>
    </row>
    <row r="37" spans="2:39" x14ac:dyDescent="0.25">
      <c r="B37" s="3" t="s">
        <v>30</v>
      </c>
      <c r="C37" s="3" t="s">
        <v>27</v>
      </c>
      <c r="D37" s="3" t="s">
        <v>159</v>
      </c>
      <c r="E37" s="6">
        <v>2.7</v>
      </c>
      <c r="F37" s="6">
        <v>2.7</v>
      </c>
      <c r="G37" s="6">
        <v>2.7</v>
      </c>
      <c r="H37" s="6">
        <v>2.7</v>
      </c>
      <c r="I37" s="6">
        <v>2.7</v>
      </c>
      <c r="J37" s="6">
        <v>2.7</v>
      </c>
      <c r="K37" s="6">
        <v>2.7</v>
      </c>
      <c r="L37" s="6">
        <v>2.7</v>
      </c>
      <c r="M37" s="6">
        <v>2.7</v>
      </c>
      <c r="N37" s="6">
        <v>2.7</v>
      </c>
      <c r="O37" s="6">
        <v>2.7</v>
      </c>
      <c r="P37" s="6">
        <v>2.7</v>
      </c>
      <c r="Q37" s="6">
        <v>2.7</v>
      </c>
      <c r="R37" s="6">
        <v>2.7</v>
      </c>
      <c r="S37" s="6">
        <v>2.7</v>
      </c>
      <c r="T37" s="6">
        <v>2.7</v>
      </c>
      <c r="U37" s="6">
        <v>2.7</v>
      </c>
      <c r="V37" s="6">
        <v>2.7</v>
      </c>
      <c r="W37" s="6">
        <v>2.7</v>
      </c>
      <c r="X37" s="6">
        <v>2.7</v>
      </c>
      <c r="Y37" s="6">
        <v>2.7</v>
      </c>
      <c r="Z37" s="6">
        <v>2.7</v>
      </c>
      <c r="AA37" s="6">
        <v>2.7</v>
      </c>
      <c r="AB37" s="6">
        <v>2.7</v>
      </c>
      <c r="AC37" s="6">
        <v>2.7</v>
      </c>
      <c r="AD37" s="6">
        <v>2.7</v>
      </c>
      <c r="AE37" s="6">
        <v>2.7</v>
      </c>
      <c r="AF37" s="6">
        <v>2.7</v>
      </c>
      <c r="AG37" s="6">
        <v>2.7</v>
      </c>
      <c r="AH37" s="6">
        <v>2.7</v>
      </c>
      <c r="AI37" s="6">
        <v>2.7</v>
      </c>
      <c r="AJ37" s="6">
        <v>2.7</v>
      </c>
      <c r="AK37" s="6">
        <v>2.7</v>
      </c>
      <c r="AL37" s="6">
        <v>2.7</v>
      </c>
      <c r="AM37" s="6">
        <v>2.7</v>
      </c>
    </row>
    <row r="38" spans="2:39" x14ac:dyDescent="0.25">
      <c r="B38" s="3" t="s">
        <v>32</v>
      </c>
      <c r="C38" s="3" t="s">
        <v>27</v>
      </c>
      <c r="D38" s="3" t="s">
        <v>159</v>
      </c>
      <c r="E38" s="6">
        <v>2.7</v>
      </c>
      <c r="F38" s="6">
        <v>2.7</v>
      </c>
      <c r="G38" s="6">
        <v>2.7</v>
      </c>
      <c r="H38" s="6">
        <v>2.7</v>
      </c>
      <c r="I38" s="6">
        <v>2.7</v>
      </c>
      <c r="J38" s="6">
        <v>2.7</v>
      </c>
      <c r="K38" s="6">
        <v>2.7</v>
      </c>
      <c r="L38" s="6">
        <v>2.7</v>
      </c>
      <c r="M38" s="6">
        <v>2.7</v>
      </c>
      <c r="N38" s="6">
        <v>2.7</v>
      </c>
      <c r="O38" s="6">
        <v>2.7</v>
      </c>
      <c r="P38" s="6">
        <v>2.7</v>
      </c>
      <c r="Q38" s="6">
        <v>2.7</v>
      </c>
      <c r="R38" s="6">
        <v>2.7</v>
      </c>
      <c r="S38" s="6">
        <v>2.7</v>
      </c>
      <c r="T38" s="6">
        <v>2.7</v>
      </c>
      <c r="U38" s="6">
        <v>2.7</v>
      </c>
      <c r="V38" s="6">
        <v>2.7</v>
      </c>
      <c r="W38" s="6">
        <v>2.7</v>
      </c>
      <c r="X38" s="6">
        <v>2.7</v>
      </c>
      <c r="Y38" s="6">
        <v>2.7</v>
      </c>
      <c r="Z38" s="6">
        <v>2.7</v>
      </c>
      <c r="AA38" s="6">
        <v>2.7</v>
      </c>
      <c r="AB38" s="6">
        <v>2.7</v>
      </c>
      <c r="AC38" s="6">
        <v>2.7</v>
      </c>
      <c r="AD38" s="6">
        <v>2.7</v>
      </c>
      <c r="AE38" s="6">
        <v>2.7</v>
      </c>
      <c r="AF38" s="6">
        <v>2.7</v>
      </c>
      <c r="AG38" s="6">
        <v>2.7</v>
      </c>
      <c r="AH38" s="6">
        <v>2.7</v>
      </c>
      <c r="AI38" s="6">
        <v>2.7</v>
      </c>
      <c r="AJ38" s="6">
        <v>2.7</v>
      </c>
      <c r="AK38" s="6">
        <v>2.7</v>
      </c>
      <c r="AL38" s="6">
        <v>2.7</v>
      </c>
      <c r="AM38" s="6">
        <v>2.7</v>
      </c>
    </row>
    <row r="39" spans="2:39" x14ac:dyDescent="0.25">
      <c r="B39" s="3" t="s">
        <v>40</v>
      </c>
      <c r="C39" s="3" t="s">
        <v>27</v>
      </c>
      <c r="D39" s="3" t="s">
        <v>159</v>
      </c>
      <c r="E39" s="6">
        <v>5.4</v>
      </c>
      <c r="F39" s="6">
        <v>5.4</v>
      </c>
      <c r="G39" s="6">
        <v>5.4</v>
      </c>
      <c r="H39" s="6">
        <v>5.4</v>
      </c>
      <c r="I39" s="6">
        <v>5.4</v>
      </c>
      <c r="J39" s="6">
        <v>5.4</v>
      </c>
      <c r="K39" s="6">
        <v>5.4</v>
      </c>
      <c r="L39" s="6">
        <v>5.4</v>
      </c>
      <c r="M39" s="6">
        <v>5.4</v>
      </c>
      <c r="N39" s="6">
        <v>5.4</v>
      </c>
      <c r="O39" s="6">
        <v>5.4</v>
      </c>
      <c r="P39" s="6">
        <v>5.4</v>
      </c>
      <c r="Q39" s="6">
        <v>5.4</v>
      </c>
      <c r="R39" s="6">
        <v>5.4</v>
      </c>
      <c r="S39" s="6">
        <v>5.4</v>
      </c>
      <c r="T39" s="6">
        <v>5.4</v>
      </c>
      <c r="U39" s="6">
        <v>5.4</v>
      </c>
      <c r="V39" s="6">
        <v>5.4</v>
      </c>
      <c r="W39" s="6">
        <v>5.4</v>
      </c>
      <c r="X39" s="6">
        <v>5.4</v>
      </c>
      <c r="Y39" s="6">
        <v>5.4</v>
      </c>
      <c r="Z39" s="6">
        <v>5.4</v>
      </c>
      <c r="AA39" s="6">
        <v>5.4</v>
      </c>
      <c r="AB39" s="6">
        <v>5.4</v>
      </c>
      <c r="AC39" s="6">
        <v>5.4</v>
      </c>
      <c r="AD39" s="6">
        <v>5.4</v>
      </c>
      <c r="AE39" s="6">
        <v>5.4</v>
      </c>
      <c r="AF39" s="6">
        <v>5.4</v>
      </c>
      <c r="AG39" s="6">
        <v>5.4</v>
      </c>
      <c r="AH39" s="6">
        <v>5.4</v>
      </c>
      <c r="AI39" s="6">
        <v>5.4</v>
      </c>
      <c r="AJ39" s="6">
        <v>5.4</v>
      </c>
      <c r="AK39" s="6">
        <v>5.4</v>
      </c>
      <c r="AL39" s="6">
        <v>5.4</v>
      </c>
      <c r="AM39" s="6">
        <v>5.4</v>
      </c>
    </row>
    <row r="40" spans="2:39" x14ac:dyDescent="0.25">
      <c r="B40" s="3" t="s">
        <v>127</v>
      </c>
      <c r="C40" s="3" t="s">
        <v>128</v>
      </c>
      <c r="D40" s="3" t="s">
        <v>159</v>
      </c>
      <c r="E40" s="7">
        <v>0.1</v>
      </c>
      <c r="F40" s="7">
        <v>0.1</v>
      </c>
      <c r="G40" s="7">
        <v>0.1</v>
      </c>
      <c r="H40" s="7">
        <v>0.1</v>
      </c>
      <c r="I40" s="7">
        <v>0.1</v>
      </c>
      <c r="J40" s="7">
        <v>0.1</v>
      </c>
      <c r="K40" s="7">
        <v>0.1</v>
      </c>
      <c r="L40" s="7">
        <v>0.1</v>
      </c>
      <c r="M40" s="7">
        <v>0.1</v>
      </c>
      <c r="N40" s="7">
        <v>0.1</v>
      </c>
      <c r="O40" s="7">
        <v>0.1</v>
      </c>
      <c r="P40" s="7">
        <v>0.1</v>
      </c>
      <c r="Q40" s="7">
        <v>0.1</v>
      </c>
      <c r="R40" s="7">
        <v>0.1</v>
      </c>
      <c r="S40" s="7">
        <v>0.1</v>
      </c>
      <c r="T40" s="7">
        <v>0.1</v>
      </c>
      <c r="U40" s="7">
        <v>0.1</v>
      </c>
      <c r="V40" s="7">
        <v>0.1</v>
      </c>
      <c r="W40" s="7">
        <v>0.1</v>
      </c>
      <c r="X40" s="7">
        <v>0.1</v>
      </c>
      <c r="Y40" s="7">
        <v>0.1</v>
      </c>
      <c r="Z40" s="7">
        <v>0.1</v>
      </c>
      <c r="AA40" s="7">
        <v>0.1</v>
      </c>
      <c r="AB40" s="7">
        <v>0.1</v>
      </c>
      <c r="AC40" s="7">
        <v>0.1</v>
      </c>
      <c r="AD40" s="7">
        <v>0.1</v>
      </c>
      <c r="AE40" s="7">
        <v>0.1</v>
      </c>
      <c r="AF40" s="7">
        <v>0.1</v>
      </c>
      <c r="AG40" s="7">
        <v>0.1</v>
      </c>
      <c r="AH40" s="7">
        <v>0.1</v>
      </c>
      <c r="AI40" s="7">
        <v>0.1</v>
      </c>
      <c r="AJ40" s="7">
        <v>0.1</v>
      </c>
      <c r="AK40" s="7">
        <v>0.1</v>
      </c>
      <c r="AL40" s="7">
        <v>0.1</v>
      </c>
      <c r="AM40" s="7">
        <v>0.1</v>
      </c>
    </row>
    <row r="41" spans="2:39" x14ac:dyDescent="0.25">
      <c r="B41" s="3" t="s">
        <v>112</v>
      </c>
      <c r="C41" s="3" t="s">
        <v>27</v>
      </c>
      <c r="D41" s="3" t="s">
        <v>159</v>
      </c>
      <c r="E41" s="7">
        <v>0.111</v>
      </c>
      <c r="F41" s="7">
        <v>0.111</v>
      </c>
      <c r="G41" s="7">
        <v>0.111</v>
      </c>
      <c r="H41" s="7">
        <v>0.111</v>
      </c>
      <c r="I41" s="7">
        <v>0.111</v>
      </c>
      <c r="J41" s="7">
        <v>0.111</v>
      </c>
      <c r="K41" s="7">
        <v>0.111</v>
      </c>
      <c r="L41" s="7">
        <v>0.111</v>
      </c>
      <c r="M41" s="7">
        <v>0.111</v>
      </c>
      <c r="N41" s="7">
        <v>0.111</v>
      </c>
      <c r="O41" s="7">
        <v>0.111</v>
      </c>
      <c r="P41" s="7">
        <v>0.111</v>
      </c>
      <c r="Q41" s="7">
        <v>0.111</v>
      </c>
      <c r="R41" s="7">
        <v>0.111</v>
      </c>
      <c r="S41" s="7">
        <v>0.111</v>
      </c>
      <c r="T41" s="7">
        <v>0.111</v>
      </c>
      <c r="U41" s="7">
        <v>0.111</v>
      </c>
      <c r="V41" s="7">
        <v>0.111</v>
      </c>
      <c r="W41" s="7">
        <v>0.111</v>
      </c>
      <c r="X41" s="7">
        <v>0.111</v>
      </c>
      <c r="Y41" s="7">
        <v>0.111</v>
      </c>
      <c r="Z41" s="7">
        <v>0.111</v>
      </c>
      <c r="AA41" s="7">
        <v>0.111</v>
      </c>
      <c r="AB41" s="7">
        <v>0.111</v>
      </c>
      <c r="AC41" s="7">
        <v>0.111</v>
      </c>
      <c r="AD41" s="7">
        <v>0.111</v>
      </c>
      <c r="AE41" s="7">
        <v>0.111</v>
      </c>
      <c r="AF41" s="7">
        <v>0.111</v>
      </c>
      <c r="AG41" s="7">
        <v>0.111</v>
      </c>
      <c r="AH41" s="7">
        <v>0.111</v>
      </c>
      <c r="AI41" s="7">
        <v>0.111</v>
      </c>
      <c r="AJ41" s="7">
        <v>0.111</v>
      </c>
      <c r="AK41" s="7">
        <v>0.111</v>
      </c>
      <c r="AL41" s="7">
        <v>0.111</v>
      </c>
      <c r="AM41" s="7">
        <v>0.111</v>
      </c>
    </row>
    <row r="42" spans="2:39" x14ac:dyDescent="0.25">
      <c r="B42" s="3" t="s">
        <v>114</v>
      </c>
      <c r="C42" s="3" t="s">
        <v>27</v>
      </c>
      <c r="D42" s="3" t="s">
        <v>159</v>
      </c>
      <c r="E42" s="7">
        <v>4.4999999999999998E-2</v>
      </c>
      <c r="F42" s="7">
        <v>4.4999999999999998E-2</v>
      </c>
      <c r="G42" s="7">
        <v>4.4999999999999998E-2</v>
      </c>
      <c r="H42" s="7">
        <v>4.4999999999999998E-2</v>
      </c>
      <c r="I42" s="7">
        <v>4.4999999999999998E-2</v>
      </c>
      <c r="J42" s="7">
        <v>4.4999999999999998E-2</v>
      </c>
      <c r="K42" s="7">
        <v>4.4999999999999998E-2</v>
      </c>
      <c r="L42" s="7">
        <v>4.4999999999999998E-2</v>
      </c>
      <c r="M42" s="7">
        <v>4.4999999999999998E-2</v>
      </c>
      <c r="N42" s="7">
        <v>4.4999999999999998E-2</v>
      </c>
      <c r="O42" s="7">
        <v>4.4999999999999998E-2</v>
      </c>
      <c r="P42" s="7">
        <v>4.4999999999999998E-2</v>
      </c>
      <c r="Q42" s="7">
        <v>4.4999999999999998E-2</v>
      </c>
      <c r="R42" s="7">
        <v>4.4999999999999998E-2</v>
      </c>
      <c r="S42" s="7">
        <v>4.4999999999999998E-2</v>
      </c>
      <c r="T42" s="7">
        <v>4.4999999999999998E-2</v>
      </c>
      <c r="U42" s="7">
        <v>4.4999999999999998E-2</v>
      </c>
      <c r="V42" s="7">
        <v>4.4999999999999998E-2</v>
      </c>
      <c r="W42" s="7">
        <v>4.4999999999999998E-2</v>
      </c>
      <c r="X42" s="7">
        <v>4.4999999999999998E-2</v>
      </c>
      <c r="Y42" s="7">
        <v>4.4999999999999998E-2</v>
      </c>
      <c r="Z42" s="7">
        <v>4.4999999999999998E-2</v>
      </c>
      <c r="AA42" s="7">
        <v>4.4999999999999998E-2</v>
      </c>
      <c r="AB42" s="7">
        <v>4.4999999999999998E-2</v>
      </c>
      <c r="AC42" s="7">
        <v>4.4999999999999998E-2</v>
      </c>
      <c r="AD42" s="7">
        <v>4.4999999999999998E-2</v>
      </c>
      <c r="AE42" s="7">
        <v>4.4999999999999998E-2</v>
      </c>
      <c r="AF42" s="7">
        <v>4.4999999999999998E-2</v>
      </c>
      <c r="AG42" s="7">
        <v>4.4999999999999998E-2</v>
      </c>
      <c r="AH42" s="7">
        <v>4.4999999999999998E-2</v>
      </c>
      <c r="AI42" s="7">
        <v>4.4999999999999998E-2</v>
      </c>
      <c r="AJ42" s="7">
        <v>4.4999999999999998E-2</v>
      </c>
      <c r="AK42" s="7">
        <v>4.4999999999999998E-2</v>
      </c>
      <c r="AL42" s="7">
        <v>4.4999999999999998E-2</v>
      </c>
      <c r="AM42" s="7">
        <v>4.4999999999999998E-2</v>
      </c>
    </row>
    <row r="43" spans="2:39" x14ac:dyDescent="0.25">
      <c r="B43" s="3" t="s">
        <v>115</v>
      </c>
      <c r="C43" s="3" t="s">
        <v>27</v>
      </c>
      <c r="D43" s="3" t="s">
        <v>159</v>
      </c>
      <c r="E43" s="7">
        <v>4.4999999999999998E-2</v>
      </c>
      <c r="F43" s="7">
        <v>4.4999999999999998E-2</v>
      </c>
      <c r="G43" s="7">
        <v>4.4999999999999998E-2</v>
      </c>
      <c r="H43" s="7">
        <v>4.4999999999999998E-2</v>
      </c>
      <c r="I43" s="7">
        <v>4.4999999999999998E-2</v>
      </c>
      <c r="J43" s="7">
        <v>4.4999999999999998E-2</v>
      </c>
      <c r="K43" s="7">
        <v>4.4999999999999998E-2</v>
      </c>
      <c r="L43" s="7">
        <v>4.4999999999999998E-2</v>
      </c>
      <c r="M43" s="7">
        <v>4.4999999999999998E-2</v>
      </c>
      <c r="N43" s="7">
        <v>4.4999999999999998E-2</v>
      </c>
      <c r="O43" s="7">
        <v>4.4999999999999998E-2</v>
      </c>
      <c r="P43" s="7">
        <v>4.4999999999999998E-2</v>
      </c>
      <c r="Q43" s="7">
        <v>4.4999999999999998E-2</v>
      </c>
      <c r="R43" s="7">
        <v>4.4999999999999998E-2</v>
      </c>
      <c r="S43" s="7">
        <v>4.4999999999999998E-2</v>
      </c>
      <c r="T43" s="7">
        <v>4.4999999999999998E-2</v>
      </c>
      <c r="U43" s="7">
        <v>4.4999999999999998E-2</v>
      </c>
      <c r="V43" s="7">
        <v>4.4999999999999998E-2</v>
      </c>
      <c r="W43" s="7">
        <v>4.4999999999999998E-2</v>
      </c>
      <c r="X43" s="7">
        <v>4.4999999999999998E-2</v>
      </c>
      <c r="Y43" s="7">
        <v>4.4999999999999998E-2</v>
      </c>
      <c r="Z43" s="7">
        <v>4.4999999999999998E-2</v>
      </c>
      <c r="AA43" s="7">
        <v>4.4999999999999998E-2</v>
      </c>
      <c r="AB43" s="7">
        <v>4.4999999999999998E-2</v>
      </c>
      <c r="AC43" s="7">
        <v>4.4999999999999998E-2</v>
      </c>
      <c r="AD43" s="7">
        <v>4.4999999999999998E-2</v>
      </c>
      <c r="AE43" s="7">
        <v>4.4999999999999998E-2</v>
      </c>
      <c r="AF43" s="7">
        <v>4.4999999999999998E-2</v>
      </c>
      <c r="AG43" s="7">
        <v>4.4999999999999998E-2</v>
      </c>
      <c r="AH43" s="7">
        <v>4.4999999999999998E-2</v>
      </c>
      <c r="AI43" s="7">
        <v>4.4999999999999998E-2</v>
      </c>
      <c r="AJ43" s="7">
        <v>4.4999999999999998E-2</v>
      </c>
      <c r="AK43" s="7">
        <v>4.4999999999999998E-2</v>
      </c>
      <c r="AL43" s="7">
        <v>4.4999999999999998E-2</v>
      </c>
      <c r="AM43" s="7">
        <v>4.4999999999999998E-2</v>
      </c>
    </row>
    <row r="44" spans="2:39" x14ac:dyDescent="0.25">
      <c r="B44" s="3" t="s">
        <v>116</v>
      </c>
      <c r="C44" s="3" t="s">
        <v>27</v>
      </c>
      <c r="D44" s="3" t="s">
        <v>159</v>
      </c>
      <c r="E44" s="7">
        <v>4.4999999999999998E-2</v>
      </c>
      <c r="F44" s="7">
        <v>4.4999999999999998E-2</v>
      </c>
      <c r="G44" s="7">
        <v>4.4999999999999998E-2</v>
      </c>
      <c r="H44" s="7">
        <v>4.4999999999999998E-2</v>
      </c>
      <c r="I44" s="7">
        <v>4.4999999999999998E-2</v>
      </c>
      <c r="J44" s="7">
        <v>4.4999999999999998E-2</v>
      </c>
      <c r="K44" s="7">
        <v>4.4999999999999998E-2</v>
      </c>
      <c r="L44" s="7">
        <v>4.4999999999999998E-2</v>
      </c>
      <c r="M44" s="7">
        <v>4.4999999999999998E-2</v>
      </c>
      <c r="N44" s="7">
        <v>4.4999999999999998E-2</v>
      </c>
      <c r="O44" s="7">
        <v>4.4999999999999998E-2</v>
      </c>
      <c r="P44" s="7">
        <v>4.4999999999999998E-2</v>
      </c>
      <c r="Q44" s="7">
        <v>4.4999999999999998E-2</v>
      </c>
      <c r="R44" s="7">
        <v>4.4999999999999998E-2</v>
      </c>
      <c r="S44" s="7">
        <v>4.4999999999999998E-2</v>
      </c>
      <c r="T44" s="7">
        <v>4.4999999999999998E-2</v>
      </c>
      <c r="U44" s="7">
        <v>4.4999999999999998E-2</v>
      </c>
      <c r="V44" s="7">
        <v>4.4999999999999998E-2</v>
      </c>
      <c r="W44" s="7">
        <v>4.4999999999999998E-2</v>
      </c>
      <c r="X44" s="7">
        <v>4.4999999999999998E-2</v>
      </c>
      <c r="Y44" s="7">
        <v>4.4999999999999998E-2</v>
      </c>
      <c r="Z44" s="7">
        <v>4.4999999999999998E-2</v>
      </c>
      <c r="AA44" s="7">
        <v>4.4999999999999998E-2</v>
      </c>
      <c r="AB44" s="7">
        <v>4.4999999999999998E-2</v>
      </c>
      <c r="AC44" s="7">
        <v>4.4999999999999998E-2</v>
      </c>
      <c r="AD44" s="7">
        <v>4.4999999999999998E-2</v>
      </c>
      <c r="AE44" s="7">
        <v>4.4999999999999998E-2</v>
      </c>
      <c r="AF44" s="7">
        <v>4.4999999999999998E-2</v>
      </c>
      <c r="AG44" s="7">
        <v>4.4999999999999998E-2</v>
      </c>
      <c r="AH44" s="7">
        <v>4.4999999999999998E-2</v>
      </c>
      <c r="AI44" s="7">
        <v>4.4999999999999998E-2</v>
      </c>
      <c r="AJ44" s="7">
        <v>4.4999999999999998E-2</v>
      </c>
      <c r="AK44" s="7">
        <v>4.4999999999999998E-2</v>
      </c>
      <c r="AL44" s="7">
        <v>4.4999999999999998E-2</v>
      </c>
      <c r="AM44" s="7">
        <v>4.4999999999999998E-2</v>
      </c>
    </row>
    <row r="46" spans="2:39" x14ac:dyDescent="0.25">
      <c r="B46" s="4" t="s">
        <v>129</v>
      </c>
      <c r="C46" s="4"/>
      <c r="D46" s="4"/>
      <c r="E46" s="5"/>
    </row>
    <row r="47" spans="2:39" x14ac:dyDescent="0.25">
      <c r="B47" s="4" t="s">
        <v>71</v>
      </c>
      <c r="C47" s="4" t="s">
        <v>8</v>
      </c>
      <c r="D47" s="4" t="s">
        <v>9</v>
      </c>
      <c r="E47" s="5">
        <v>1990</v>
      </c>
      <c r="F47" s="5">
        <v>1991</v>
      </c>
      <c r="G47" s="5">
        <v>1992</v>
      </c>
      <c r="H47" s="5">
        <v>1993</v>
      </c>
      <c r="I47" s="5">
        <v>1994</v>
      </c>
      <c r="J47" s="5">
        <v>1995</v>
      </c>
      <c r="K47" s="5">
        <v>1996</v>
      </c>
      <c r="L47" s="5">
        <v>1997</v>
      </c>
      <c r="M47" s="5">
        <v>1998</v>
      </c>
      <c r="N47" s="5">
        <v>1999</v>
      </c>
      <c r="O47" s="5">
        <v>2000</v>
      </c>
      <c r="P47" s="5">
        <v>2001</v>
      </c>
      <c r="Q47" s="5">
        <v>2002</v>
      </c>
      <c r="R47" s="5">
        <v>2003</v>
      </c>
      <c r="S47" s="5">
        <v>2004</v>
      </c>
      <c r="T47" s="5">
        <v>2005</v>
      </c>
      <c r="U47" s="5">
        <v>2006</v>
      </c>
      <c r="V47" s="5">
        <v>2007</v>
      </c>
      <c r="W47" s="5">
        <v>2008</v>
      </c>
      <c r="X47" s="5">
        <v>2009</v>
      </c>
      <c r="Y47" s="5">
        <v>2010</v>
      </c>
      <c r="Z47" s="5">
        <v>2011</v>
      </c>
      <c r="AA47" s="5">
        <v>2012</v>
      </c>
      <c r="AB47" s="5">
        <v>2013</v>
      </c>
      <c r="AC47" s="5">
        <v>2014</v>
      </c>
      <c r="AD47" s="5">
        <v>2015</v>
      </c>
      <c r="AE47" s="5">
        <v>2016</v>
      </c>
      <c r="AF47" s="5">
        <v>2017</v>
      </c>
      <c r="AG47" s="5">
        <v>2018</v>
      </c>
      <c r="AH47" s="5">
        <v>2019</v>
      </c>
      <c r="AI47" s="5">
        <v>2020</v>
      </c>
      <c r="AJ47" s="5">
        <v>2021</v>
      </c>
      <c r="AK47" s="5">
        <v>2022</v>
      </c>
      <c r="AL47" s="5">
        <v>2023</v>
      </c>
      <c r="AM47" s="5">
        <v>2024</v>
      </c>
    </row>
    <row r="48" spans="2:39" x14ac:dyDescent="0.25">
      <c r="B48" s="3" t="s">
        <v>130</v>
      </c>
      <c r="C48" s="3" t="s">
        <v>131</v>
      </c>
      <c r="D48" s="3" t="s">
        <v>159</v>
      </c>
      <c r="E48" s="8">
        <v>4.5</v>
      </c>
      <c r="F48" s="8">
        <v>4.5</v>
      </c>
      <c r="G48" s="8">
        <v>4.5</v>
      </c>
      <c r="H48" s="8">
        <v>4.5</v>
      </c>
      <c r="I48" s="8">
        <v>4.5</v>
      </c>
      <c r="J48" s="8">
        <v>4.5</v>
      </c>
      <c r="K48" s="8">
        <v>4.5</v>
      </c>
      <c r="L48" s="8">
        <v>4.5</v>
      </c>
      <c r="M48" s="8">
        <v>4.5</v>
      </c>
      <c r="N48" s="8">
        <v>4.5</v>
      </c>
      <c r="O48" s="8">
        <v>4.5</v>
      </c>
      <c r="P48" s="8">
        <v>4.5</v>
      </c>
      <c r="Q48" s="8">
        <v>4.5</v>
      </c>
      <c r="R48" s="8">
        <v>4.5</v>
      </c>
      <c r="S48" s="8">
        <v>4.5</v>
      </c>
      <c r="T48" s="8">
        <v>4.5</v>
      </c>
      <c r="U48" s="8">
        <v>4.5</v>
      </c>
      <c r="V48" s="8">
        <v>4.5</v>
      </c>
      <c r="W48" s="8">
        <v>4.5</v>
      </c>
      <c r="X48" s="8">
        <v>4.5</v>
      </c>
      <c r="Y48" s="8">
        <v>4.5</v>
      </c>
      <c r="Z48" s="8">
        <v>4.5</v>
      </c>
      <c r="AA48" s="8">
        <v>4.5</v>
      </c>
      <c r="AB48" s="8">
        <v>4.5</v>
      </c>
      <c r="AC48" s="8">
        <v>4.5</v>
      </c>
      <c r="AD48" s="8">
        <v>4.5</v>
      </c>
      <c r="AE48" s="8">
        <v>4.5</v>
      </c>
      <c r="AF48" s="8">
        <v>4.5</v>
      </c>
      <c r="AG48" s="8">
        <v>4.5</v>
      </c>
      <c r="AH48" s="8">
        <v>4.5</v>
      </c>
      <c r="AI48" s="8">
        <v>4.5</v>
      </c>
      <c r="AJ48" s="8">
        <v>4.5</v>
      </c>
      <c r="AK48" s="8">
        <v>4.5</v>
      </c>
      <c r="AL48" s="8">
        <v>4.5</v>
      </c>
      <c r="AM48" s="8">
        <v>4.5</v>
      </c>
    </row>
    <row r="49" spans="2:39" x14ac:dyDescent="0.25">
      <c r="B49" s="3" t="s">
        <v>132</v>
      </c>
      <c r="C49" s="3" t="s">
        <v>131</v>
      </c>
      <c r="D49" s="3" t="s">
        <v>159</v>
      </c>
      <c r="E49" s="8">
        <v>1</v>
      </c>
      <c r="F49" s="8">
        <v>1</v>
      </c>
      <c r="G49" s="8">
        <v>1</v>
      </c>
      <c r="H49" s="8">
        <v>1</v>
      </c>
      <c r="I49" s="8">
        <v>1</v>
      </c>
      <c r="J49" s="8">
        <v>1</v>
      </c>
      <c r="K49" s="8">
        <v>1</v>
      </c>
      <c r="L49" s="8">
        <v>1</v>
      </c>
      <c r="M49" s="8">
        <v>1</v>
      </c>
      <c r="N49" s="8">
        <v>1</v>
      </c>
      <c r="O49" s="8">
        <v>1</v>
      </c>
      <c r="P49" s="8">
        <v>1</v>
      </c>
      <c r="Q49" s="8">
        <v>1</v>
      </c>
      <c r="R49" s="8">
        <v>1</v>
      </c>
      <c r="S49" s="8">
        <v>1</v>
      </c>
      <c r="T49" s="8">
        <v>1</v>
      </c>
      <c r="U49" s="8">
        <v>1</v>
      </c>
      <c r="V49" s="8">
        <v>1</v>
      </c>
      <c r="W49" s="8">
        <v>1</v>
      </c>
      <c r="X49" s="8">
        <v>1</v>
      </c>
      <c r="Y49" s="8">
        <v>1</v>
      </c>
      <c r="Z49" s="8">
        <v>1</v>
      </c>
      <c r="AA49" s="8">
        <v>1</v>
      </c>
      <c r="AB49" s="8">
        <v>1</v>
      </c>
      <c r="AC49" s="8">
        <v>1</v>
      </c>
      <c r="AD49" s="8">
        <v>1</v>
      </c>
      <c r="AE49" s="8">
        <v>1</v>
      </c>
      <c r="AF49" s="8">
        <v>1</v>
      </c>
      <c r="AG49" s="8">
        <v>1</v>
      </c>
      <c r="AH49" s="8">
        <v>1</v>
      </c>
      <c r="AI49" s="8">
        <v>1</v>
      </c>
      <c r="AJ49" s="8">
        <v>1</v>
      </c>
      <c r="AK49" s="8">
        <v>1</v>
      </c>
      <c r="AL49" s="8">
        <v>1</v>
      </c>
      <c r="AM49" s="8">
        <v>1</v>
      </c>
    </row>
    <row r="51" spans="2:39" x14ac:dyDescent="0.25">
      <c r="B51" s="4" t="s">
        <v>133</v>
      </c>
      <c r="C51" s="4"/>
      <c r="D51" s="4"/>
      <c r="E51" s="5"/>
    </row>
    <row r="52" spans="2:39" x14ac:dyDescent="0.25">
      <c r="B52" s="4" t="s">
        <v>71</v>
      </c>
      <c r="C52" s="4" t="s">
        <v>8</v>
      </c>
      <c r="D52" s="4" t="s">
        <v>9</v>
      </c>
      <c r="E52" s="5">
        <v>1990</v>
      </c>
      <c r="F52" s="5">
        <v>1991</v>
      </c>
      <c r="G52" s="5">
        <v>1992</v>
      </c>
      <c r="H52" s="5">
        <v>1993</v>
      </c>
      <c r="I52" s="5">
        <v>1994</v>
      </c>
      <c r="J52" s="5">
        <v>1995</v>
      </c>
      <c r="K52" s="5">
        <v>1996</v>
      </c>
      <c r="L52" s="5">
        <v>1997</v>
      </c>
      <c r="M52" s="5">
        <v>1998</v>
      </c>
      <c r="N52" s="5">
        <v>1999</v>
      </c>
      <c r="O52" s="5">
        <v>2000</v>
      </c>
      <c r="P52" s="5">
        <v>2001</v>
      </c>
      <c r="Q52" s="5">
        <v>2002</v>
      </c>
      <c r="R52" s="5">
        <v>2003</v>
      </c>
      <c r="S52" s="5">
        <v>2004</v>
      </c>
      <c r="T52" s="5">
        <v>2005</v>
      </c>
      <c r="U52" s="5">
        <v>2006</v>
      </c>
      <c r="V52" s="5">
        <v>2007</v>
      </c>
      <c r="W52" s="5">
        <v>2008</v>
      </c>
      <c r="X52" s="5">
        <v>2009</v>
      </c>
      <c r="Y52" s="5">
        <v>2010</v>
      </c>
      <c r="Z52" s="5">
        <v>2011</v>
      </c>
      <c r="AA52" s="5">
        <v>2012</v>
      </c>
      <c r="AB52" s="5">
        <v>2013</v>
      </c>
      <c r="AC52" s="5">
        <v>2014</v>
      </c>
      <c r="AD52" s="5">
        <v>2015</v>
      </c>
      <c r="AE52" s="5">
        <v>2016</v>
      </c>
      <c r="AF52" s="5">
        <v>2017</v>
      </c>
      <c r="AG52" s="5">
        <v>2018</v>
      </c>
      <c r="AH52" s="5">
        <v>2019</v>
      </c>
      <c r="AI52" s="5">
        <v>2020</v>
      </c>
      <c r="AJ52" s="5">
        <v>2021</v>
      </c>
      <c r="AK52" s="5">
        <v>2022</v>
      </c>
      <c r="AL52" s="5">
        <v>2023</v>
      </c>
      <c r="AM52" s="5">
        <v>2024</v>
      </c>
    </row>
    <row r="53" spans="2:39" x14ac:dyDescent="0.25">
      <c r="B53" s="3" t="s">
        <v>134</v>
      </c>
      <c r="C53" s="3" t="s">
        <v>135</v>
      </c>
      <c r="D53" s="3" t="s">
        <v>159</v>
      </c>
      <c r="E53" s="8">
        <v>3.5000000000000003E-2</v>
      </c>
      <c r="F53" s="8">
        <v>3.5000000000000003E-2</v>
      </c>
      <c r="G53" s="8">
        <v>3.5000000000000003E-2</v>
      </c>
      <c r="H53" s="8">
        <v>3.5000000000000003E-2</v>
      </c>
      <c r="I53" s="8">
        <v>3.5000000000000003E-2</v>
      </c>
      <c r="J53" s="8">
        <v>3.5000000000000003E-2</v>
      </c>
      <c r="K53" s="8">
        <v>3.5000000000000003E-2</v>
      </c>
      <c r="L53" s="8">
        <v>3.5000000000000003E-2</v>
      </c>
      <c r="M53" s="8">
        <v>3.5000000000000003E-2</v>
      </c>
      <c r="N53" s="8">
        <v>3.5000000000000003E-2</v>
      </c>
      <c r="O53" s="8">
        <v>3.5000000000000003E-2</v>
      </c>
      <c r="P53" s="8">
        <v>3.5000000000000003E-2</v>
      </c>
      <c r="Q53" s="8">
        <v>3.5000000000000003E-2</v>
      </c>
      <c r="R53" s="8">
        <v>3.5000000000000003E-2</v>
      </c>
      <c r="S53" s="8">
        <v>3.5000000000000003E-2</v>
      </c>
      <c r="T53" s="8">
        <v>3.5000000000000003E-2</v>
      </c>
      <c r="U53" s="8">
        <v>3.5000000000000003E-2</v>
      </c>
      <c r="V53" s="8">
        <v>3.5000000000000003E-2</v>
      </c>
      <c r="W53" s="8">
        <v>3.5000000000000003E-2</v>
      </c>
      <c r="X53" s="8">
        <v>3.5000000000000003E-2</v>
      </c>
      <c r="Y53" s="8">
        <v>3.5000000000000003E-2</v>
      </c>
      <c r="Z53" s="8">
        <v>3.5000000000000003E-2</v>
      </c>
      <c r="AA53" s="8">
        <v>3.5000000000000003E-2</v>
      </c>
      <c r="AB53" s="8">
        <v>3.5000000000000003E-2</v>
      </c>
      <c r="AC53" s="8">
        <v>3.5000000000000003E-2</v>
      </c>
      <c r="AD53" s="8">
        <v>3.5000000000000003E-2</v>
      </c>
      <c r="AE53" s="8">
        <v>3.5000000000000003E-2</v>
      </c>
      <c r="AF53" s="8">
        <v>3.5000000000000003E-2</v>
      </c>
      <c r="AG53" s="8">
        <v>3.5000000000000003E-2</v>
      </c>
      <c r="AH53" s="8">
        <v>3.5000000000000003E-2</v>
      </c>
      <c r="AI53" s="8">
        <v>3.5000000000000003E-2</v>
      </c>
      <c r="AJ53" s="8">
        <v>3.5000000000000003E-2</v>
      </c>
      <c r="AK53" s="8">
        <v>3.5000000000000003E-2</v>
      </c>
      <c r="AL53" s="8">
        <v>3.5000000000000003E-2</v>
      </c>
      <c r="AM53" s="8">
        <v>3.5000000000000003E-2</v>
      </c>
    </row>
    <row r="54" spans="2:39" x14ac:dyDescent="0.25">
      <c r="B54" s="3" t="s">
        <v>136</v>
      </c>
      <c r="C54" s="3" t="s">
        <v>135</v>
      </c>
      <c r="D54" s="3" t="s">
        <v>159</v>
      </c>
      <c r="E54" s="8">
        <v>15</v>
      </c>
      <c r="F54" s="8">
        <v>15</v>
      </c>
      <c r="G54" s="8">
        <v>15</v>
      </c>
      <c r="H54" s="8">
        <v>15</v>
      </c>
      <c r="I54" s="8">
        <v>15</v>
      </c>
      <c r="J54" s="8">
        <v>15</v>
      </c>
      <c r="K54" s="8">
        <v>15</v>
      </c>
      <c r="L54" s="8">
        <v>15</v>
      </c>
      <c r="M54" s="8">
        <v>15</v>
      </c>
      <c r="N54" s="8">
        <v>15</v>
      </c>
      <c r="O54" s="8">
        <v>15</v>
      </c>
      <c r="P54" s="8">
        <v>15</v>
      </c>
      <c r="Q54" s="8">
        <v>15</v>
      </c>
      <c r="R54" s="8">
        <v>15</v>
      </c>
      <c r="S54" s="8">
        <v>15</v>
      </c>
      <c r="T54" s="8">
        <v>15</v>
      </c>
      <c r="U54" s="8">
        <v>15</v>
      </c>
      <c r="V54" s="8">
        <v>15</v>
      </c>
      <c r="W54" s="8">
        <v>15</v>
      </c>
      <c r="X54" s="8">
        <v>15</v>
      </c>
      <c r="Y54" s="8">
        <v>15</v>
      </c>
      <c r="Z54" s="8">
        <v>15</v>
      </c>
      <c r="AA54" s="8">
        <v>15</v>
      </c>
      <c r="AB54" s="8">
        <v>15</v>
      </c>
      <c r="AC54" s="8">
        <v>15</v>
      </c>
      <c r="AD54" s="8">
        <v>15</v>
      </c>
      <c r="AE54" s="8">
        <v>15</v>
      </c>
      <c r="AF54" s="8">
        <v>15</v>
      </c>
      <c r="AG54" s="8">
        <v>15</v>
      </c>
      <c r="AH54" s="8">
        <v>15</v>
      </c>
      <c r="AI54" s="8">
        <v>15</v>
      </c>
      <c r="AJ54" s="8">
        <v>15</v>
      </c>
      <c r="AK54" s="8">
        <v>15</v>
      </c>
      <c r="AL54" s="8">
        <v>15</v>
      </c>
      <c r="AM54" s="8">
        <v>15</v>
      </c>
    </row>
    <row r="56" spans="2:39" x14ac:dyDescent="0.25">
      <c r="B56" s="4" t="s">
        <v>137</v>
      </c>
      <c r="C56" s="4"/>
      <c r="D56" s="4"/>
      <c r="E56" s="5"/>
    </row>
    <row r="57" spans="2:39" x14ac:dyDescent="0.25">
      <c r="B57" s="4" t="s">
        <v>7</v>
      </c>
      <c r="C57" s="4" t="s">
        <v>8</v>
      </c>
      <c r="D57" s="4" t="s">
        <v>9</v>
      </c>
      <c r="E57" s="5">
        <v>1990</v>
      </c>
      <c r="F57" s="5">
        <v>1991</v>
      </c>
      <c r="G57" s="5">
        <v>1992</v>
      </c>
      <c r="H57" s="5">
        <v>1993</v>
      </c>
      <c r="I57" s="5">
        <v>1994</v>
      </c>
      <c r="J57" s="5">
        <v>1995</v>
      </c>
      <c r="K57" s="5">
        <v>1996</v>
      </c>
      <c r="L57" s="5">
        <v>1997</v>
      </c>
      <c r="M57" s="5">
        <v>1998</v>
      </c>
      <c r="N57" s="5">
        <v>1999</v>
      </c>
      <c r="O57" s="5">
        <v>2000</v>
      </c>
      <c r="P57" s="5">
        <v>2001</v>
      </c>
      <c r="Q57" s="5">
        <v>2002</v>
      </c>
      <c r="R57" s="5">
        <v>2003</v>
      </c>
      <c r="S57" s="5">
        <v>2004</v>
      </c>
      <c r="T57" s="5">
        <v>2005</v>
      </c>
      <c r="U57" s="5">
        <v>2006</v>
      </c>
      <c r="V57" s="5">
        <v>2007</v>
      </c>
      <c r="W57" s="5">
        <v>2008</v>
      </c>
      <c r="X57" s="5">
        <v>2009</v>
      </c>
      <c r="Y57" s="5">
        <v>2010</v>
      </c>
      <c r="Z57" s="5">
        <v>2011</v>
      </c>
      <c r="AA57" s="5">
        <v>2012</v>
      </c>
      <c r="AB57" s="5">
        <v>2013</v>
      </c>
      <c r="AC57" s="5">
        <v>2014</v>
      </c>
      <c r="AD57" s="5">
        <v>2015</v>
      </c>
      <c r="AE57" s="5">
        <v>2016</v>
      </c>
      <c r="AF57" s="5">
        <v>2017</v>
      </c>
      <c r="AG57" s="5">
        <v>2018</v>
      </c>
      <c r="AH57" s="5">
        <v>2019</v>
      </c>
      <c r="AI57" s="5">
        <v>2020</v>
      </c>
      <c r="AJ57" s="5">
        <v>2021</v>
      </c>
      <c r="AK57" s="5">
        <v>2022</v>
      </c>
      <c r="AL57" s="5">
        <v>2023</v>
      </c>
      <c r="AM57" s="5">
        <v>2024</v>
      </c>
    </row>
    <row r="58" spans="2:39" x14ac:dyDescent="0.25">
      <c r="B58" s="3" t="s">
        <v>85</v>
      </c>
      <c r="C58" s="3" t="s">
        <v>131</v>
      </c>
      <c r="D58" s="3" t="s">
        <v>159</v>
      </c>
      <c r="E58" s="6">
        <v>0.3</v>
      </c>
      <c r="F58" s="6">
        <v>0.3</v>
      </c>
      <c r="G58" s="6">
        <v>0.3</v>
      </c>
      <c r="H58" s="6">
        <v>0.3</v>
      </c>
      <c r="I58" s="6">
        <v>0.3</v>
      </c>
      <c r="J58" s="6">
        <v>0.3</v>
      </c>
      <c r="K58" s="6">
        <v>0.3</v>
      </c>
      <c r="L58" s="6">
        <v>0.3</v>
      </c>
      <c r="M58" s="6">
        <v>0.3</v>
      </c>
      <c r="N58" s="6">
        <v>0.3</v>
      </c>
      <c r="O58" s="6">
        <v>0.3</v>
      </c>
      <c r="P58" s="6">
        <v>0.3</v>
      </c>
      <c r="Q58" s="6">
        <v>0.3</v>
      </c>
      <c r="R58" s="6">
        <v>0.3</v>
      </c>
      <c r="S58" s="6">
        <v>0.3</v>
      </c>
      <c r="T58" s="6">
        <v>0.3</v>
      </c>
      <c r="U58" s="6">
        <v>0.3</v>
      </c>
      <c r="V58" s="6">
        <v>0.3</v>
      </c>
      <c r="W58" s="6">
        <v>0.3</v>
      </c>
      <c r="X58" s="6">
        <v>0.3</v>
      </c>
      <c r="Y58" s="6">
        <v>0.3</v>
      </c>
      <c r="Z58" s="6">
        <v>0.3</v>
      </c>
      <c r="AA58" s="6">
        <v>0.3</v>
      </c>
      <c r="AB58" s="6">
        <v>0.3</v>
      </c>
      <c r="AC58" s="6">
        <v>0.3</v>
      </c>
      <c r="AD58" s="6">
        <v>0.3</v>
      </c>
      <c r="AE58" s="6">
        <v>0.3</v>
      </c>
      <c r="AF58" s="6">
        <v>0.3</v>
      </c>
      <c r="AG58" s="6">
        <v>0.3</v>
      </c>
      <c r="AH58" s="6">
        <v>0.3</v>
      </c>
      <c r="AI58" s="6">
        <v>0.3</v>
      </c>
      <c r="AJ58" s="6">
        <v>0.3</v>
      </c>
      <c r="AK58" s="6">
        <v>0.3</v>
      </c>
      <c r="AL58" s="6">
        <v>0.3</v>
      </c>
      <c r="AM58" s="6">
        <v>0.3</v>
      </c>
    </row>
    <row r="60" spans="2:39" x14ac:dyDescent="0.25">
      <c r="B60" s="4" t="s">
        <v>138</v>
      </c>
      <c r="C60" s="4"/>
      <c r="D60" s="4"/>
    </row>
    <row r="61" spans="2:39" x14ac:dyDescent="0.25">
      <c r="B61" s="4" t="s">
        <v>7</v>
      </c>
      <c r="C61" s="4" t="s">
        <v>8</v>
      </c>
      <c r="D61" s="4" t="s">
        <v>9</v>
      </c>
      <c r="E61" s="5">
        <v>1990</v>
      </c>
      <c r="F61" s="5">
        <v>1991</v>
      </c>
      <c r="G61" s="5">
        <v>1992</v>
      </c>
      <c r="H61" s="5">
        <v>1993</v>
      </c>
      <c r="I61" s="5">
        <v>1994</v>
      </c>
      <c r="J61" s="5">
        <v>1995</v>
      </c>
      <c r="K61" s="5">
        <v>1996</v>
      </c>
      <c r="L61" s="5">
        <v>1997</v>
      </c>
      <c r="M61" s="5">
        <v>1998</v>
      </c>
      <c r="N61" s="5">
        <v>1999</v>
      </c>
      <c r="O61" s="5">
        <v>2000</v>
      </c>
      <c r="P61" s="5">
        <v>2001</v>
      </c>
      <c r="Q61" s="5">
        <v>2002</v>
      </c>
      <c r="R61" s="5">
        <v>2003</v>
      </c>
      <c r="S61" s="5">
        <v>2004</v>
      </c>
      <c r="T61" s="5">
        <v>2005</v>
      </c>
      <c r="U61" s="5">
        <v>2006</v>
      </c>
      <c r="V61" s="5">
        <v>2007</v>
      </c>
      <c r="W61" s="5">
        <v>2008</v>
      </c>
      <c r="X61" s="5">
        <v>2009</v>
      </c>
      <c r="Y61" s="5">
        <v>2010</v>
      </c>
      <c r="Z61" s="5">
        <v>2011</v>
      </c>
      <c r="AA61" s="5">
        <v>2012</v>
      </c>
      <c r="AB61" s="5">
        <v>2013</v>
      </c>
      <c r="AC61" s="5">
        <v>2014</v>
      </c>
      <c r="AD61" s="5">
        <v>2015</v>
      </c>
      <c r="AE61" s="5">
        <v>2016</v>
      </c>
      <c r="AF61" s="5">
        <v>2017</v>
      </c>
      <c r="AG61" s="5">
        <v>2018</v>
      </c>
      <c r="AH61" s="5">
        <v>2019</v>
      </c>
      <c r="AI61" s="5">
        <v>2020</v>
      </c>
      <c r="AJ61" s="5">
        <v>2021</v>
      </c>
      <c r="AK61" s="5">
        <v>2022</v>
      </c>
      <c r="AL61" s="5">
        <v>2023</v>
      </c>
      <c r="AM61" s="5">
        <v>2024</v>
      </c>
    </row>
    <row r="62" spans="2:39" x14ac:dyDescent="0.25">
      <c r="B62" s="3" t="s">
        <v>85</v>
      </c>
      <c r="C62" s="3" t="s">
        <v>131</v>
      </c>
      <c r="D62" s="3" t="s">
        <v>159</v>
      </c>
      <c r="E62" s="8">
        <v>0.55000000000000004</v>
      </c>
      <c r="F62" s="8">
        <v>0.55000000000000004</v>
      </c>
      <c r="G62" s="8">
        <v>0.55000000000000004</v>
      </c>
      <c r="H62" s="8">
        <v>0.55000000000000004</v>
      </c>
      <c r="I62" s="8">
        <v>0.55000000000000004</v>
      </c>
      <c r="J62" s="8">
        <v>0.55000000000000004</v>
      </c>
      <c r="K62" s="8">
        <v>0.55000000000000004</v>
      </c>
      <c r="L62" s="8">
        <v>0.55000000000000004</v>
      </c>
      <c r="M62" s="8">
        <v>0.55000000000000004</v>
      </c>
      <c r="N62" s="8">
        <v>0.55000000000000004</v>
      </c>
      <c r="O62" s="8">
        <v>0.55000000000000004</v>
      </c>
      <c r="P62" s="8">
        <v>0.55000000000000004</v>
      </c>
      <c r="Q62" s="8">
        <v>0.55000000000000004</v>
      </c>
      <c r="R62" s="8">
        <v>0.55000000000000004</v>
      </c>
      <c r="S62" s="8">
        <v>0.55000000000000004</v>
      </c>
      <c r="T62" s="8">
        <v>0.55000000000000004</v>
      </c>
      <c r="U62" s="8">
        <v>0.55000000000000004</v>
      </c>
      <c r="V62" s="8">
        <v>0.55000000000000004</v>
      </c>
      <c r="W62" s="8">
        <v>0.55000000000000004</v>
      </c>
      <c r="X62" s="8">
        <v>0.55000000000000004</v>
      </c>
      <c r="Y62" s="8">
        <v>0.55000000000000004</v>
      </c>
      <c r="Z62" s="8">
        <v>0.55000000000000004</v>
      </c>
      <c r="AA62" s="8">
        <v>0.55000000000000004</v>
      </c>
      <c r="AB62" s="8">
        <v>0.55000000000000004</v>
      </c>
      <c r="AC62" s="8">
        <v>0.55000000000000004</v>
      </c>
      <c r="AD62" s="8">
        <v>0.55000000000000004</v>
      </c>
      <c r="AE62" s="8">
        <v>0.55000000000000004</v>
      </c>
      <c r="AF62" s="8">
        <v>0.55000000000000004</v>
      </c>
      <c r="AG62" s="8">
        <v>0.55000000000000004</v>
      </c>
      <c r="AH62" s="8">
        <v>0.55000000000000004</v>
      </c>
      <c r="AI62" s="8">
        <v>0.55000000000000004</v>
      </c>
      <c r="AJ62" s="8">
        <v>0.55000000000000004</v>
      </c>
      <c r="AK62" s="8">
        <v>0.55000000000000004</v>
      </c>
      <c r="AL62" s="8">
        <v>0.55000000000000004</v>
      </c>
      <c r="AM62" s="8">
        <v>0.55000000000000004</v>
      </c>
    </row>
    <row r="64" spans="2:39" x14ac:dyDescent="0.25">
      <c r="B64" s="4" t="s">
        <v>139</v>
      </c>
      <c r="C64" s="4"/>
      <c r="D64" s="4"/>
      <c r="AJ64" s="8"/>
      <c r="AK64" s="8"/>
      <c r="AL64" s="8"/>
      <c r="AM64" s="8"/>
    </row>
    <row r="65" spans="2:39" x14ac:dyDescent="0.25">
      <c r="B65" s="4" t="s">
        <v>7</v>
      </c>
      <c r="C65" s="4" t="s">
        <v>8</v>
      </c>
      <c r="D65" s="4" t="s">
        <v>9</v>
      </c>
      <c r="E65" s="5">
        <v>1990</v>
      </c>
      <c r="F65" s="5">
        <v>1991</v>
      </c>
      <c r="G65" s="5">
        <v>1992</v>
      </c>
      <c r="H65" s="5">
        <v>1993</v>
      </c>
      <c r="I65" s="5">
        <v>1994</v>
      </c>
      <c r="J65" s="5">
        <v>1995</v>
      </c>
      <c r="K65" s="5">
        <v>1996</v>
      </c>
      <c r="L65" s="5">
        <v>1997</v>
      </c>
      <c r="M65" s="5">
        <v>1998</v>
      </c>
      <c r="N65" s="5">
        <v>1999</v>
      </c>
      <c r="O65" s="5">
        <v>2000</v>
      </c>
      <c r="P65" s="5">
        <v>2001</v>
      </c>
      <c r="Q65" s="5">
        <v>2002</v>
      </c>
      <c r="R65" s="5">
        <v>2003</v>
      </c>
      <c r="S65" s="5">
        <v>2004</v>
      </c>
      <c r="T65" s="5">
        <v>2005</v>
      </c>
      <c r="U65" s="5">
        <v>2006</v>
      </c>
      <c r="V65" s="5">
        <v>2007</v>
      </c>
      <c r="W65" s="5">
        <v>2008</v>
      </c>
      <c r="X65" s="5">
        <v>2009</v>
      </c>
      <c r="Y65" s="5">
        <v>2010</v>
      </c>
      <c r="Z65" s="5">
        <v>2011</v>
      </c>
      <c r="AA65" s="5">
        <v>2012</v>
      </c>
      <c r="AB65" s="5">
        <v>2013</v>
      </c>
      <c r="AC65" s="5">
        <v>2014</v>
      </c>
      <c r="AD65" s="5">
        <v>2015</v>
      </c>
      <c r="AE65" s="5">
        <v>2016</v>
      </c>
      <c r="AF65" s="5">
        <v>2017</v>
      </c>
      <c r="AG65" s="5">
        <v>2018</v>
      </c>
      <c r="AH65" s="5">
        <v>2019</v>
      </c>
      <c r="AI65" s="5">
        <v>2020</v>
      </c>
      <c r="AJ65" s="5">
        <v>2021</v>
      </c>
      <c r="AK65" s="5">
        <v>2022</v>
      </c>
      <c r="AL65" s="5">
        <v>2023</v>
      </c>
      <c r="AM65" s="5">
        <v>2024</v>
      </c>
    </row>
    <row r="66" spans="2:39" x14ac:dyDescent="0.25">
      <c r="B66" s="3" t="s">
        <v>85</v>
      </c>
      <c r="C66" s="3" t="s">
        <v>131</v>
      </c>
      <c r="D66" s="3" t="s">
        <v>159</v>
      </c>
      <c r="E66" s="8">
        <v>1</v>
      </c>
      <c r="F66" s="8">
        <v>1</v>
      </c>
      <c r="G66" s="8">
        <v>1</v>
      </c>
      <c r="H66" s="8">
        <v>1</v>
      </c>
      <c r="I66" s="8">
        <v>1</v>
      </c>
      <c r="J66" s="8">
        <v>1</v>
      </c>
      <c r="K66" s="8">
        <v>1</v>
      </c>
      <c r="L66" s="8">
        <v>1</v>
      </c>
      <c r="M66" s="8">
        <v>1</v>
      </c>
      <c r="N66" s="8">
        <v>1</v>
      </c>
      <c r="O66" s="8">
        <v>1</v>
      </c>
      <c r="P66" s="8">
        <v>1</v>
      </c>
      <c r="Q66" s="8">
        <v>1</v>
      </c>
      <c r="R66" s="8">
        <v>1</v>
      </c>
      <c r="S66" s="8">
        <v>1</v>
      </c>
      <c r="T66" s="8">
        <v>1</v>
      </c>
      <c r="U66" s="8">
        <v>1</v>
      </c>
      <c r="V66" s="8">
        <v>1</v>
      </c>
      <c r="W66" s="8">
        <v>1</v>
      </c>
      <c r="X66" s="8">
        <v>1</v>
      </c>
      <c r="Y66" s="8">
        <v>1</v>
      </c>
      <c r="Z66" s="8">
        <v>1</v>
      </c>
      <c r="AA66" s="8">
        <v>1</v>
      </c>
      <c r="AB66" s="8">
        <v>1</v>
      </c>
      <c r="AC66" s="8">
        <v>1</v>
      </c>
      <c r="AD66" s="8">
        <v>1</v>
      </c>
      <c r="AE66" s="8">
        <v>1</v>
      </c>
      <c r="AF66" s="8">
        <v>1</v>
      </c>
      <c r="AG66" s="8">
        <v>1</v>
      </c>
      <c r="AH66" s="8">
        <v>1</v>
      </c>
      <c r="AI66" s="8">
        <v>1</v>
      </c>
      <c r="AJ66" s="8">
        <v>1</v>
      </c>
      <c r="AK66" s="8">
        <v>1</v>
      </c>
      <c r="AL66" s="8">
        <v>1</v>
      </c>
      <c r="AM66" s="8">
        <v>1</v>
      </c>
    </row>
    <row r="68" spans="2:39" x14ac:dyDescent="0.25">
      <c r="B68" s="4" t="s">
        <v>140</v>
      </c>
      <c r="C68" s="4"/>
      <c r="D68" s="4"/>
      <c r="E68" s="5"/>
    </row>
    <row r="69" spans="2:39" x14ac:dyDescent="0.25">
      <c r="B69" s="4" t="s">
        <v>7</v>
      </c>
      <c r="C69" s="4" t="s">
        <v>8</v>
      </c>
      <c r="D69" s="4" t="s">
        <v>9</v>
      </c>
      <c r="E69" s="5">
        <v>1990</v>
      </c>
      <c r="F69" s="5">
        <v>1991</v>
      </c>
      <c r="G69" s="5">
        <v>1992</v>
      </c>
      <c r="H69" s="5">
        <v>1993</v>
      </c>
      <c r="I69" s="5">
        <v>1994</v>
      </c>
      <c r="J69" s="5">
        <v>1995</v>
      </c>
      <c r="K69" s="5">
        <v>1996</v>
      </c>
      <c r="L69" s="5">
        <v>1997</v>
      </c>
      <c r="M69" s="5">
        <v>1998</v>
      </c>
      <c r="N69" s="5">
        <v>1999</v>
      </c>
      <c r="O69" s="5">
        <v>2000</v>
      </c>
      <c r="P69" s="5">
        <v>2001</v>
      </c>
      <c r="Q69" s="5">
        <v>2002</v>
      </c>
      <c r="R69" s="5">
        <v>2003</v>
      </c>
      <c r="S69" s="5">
        <v>2004</v>
      </c>
      <c r="T69" s="5">
        <v>2005</v>
      </c>
      <c r="U69" s="5">
        <v>2006</v>
      </c>
      <c r="V69" s="5">
        <v>2007</v>
      </c>
      <c r="W69" s="5">
        <v>2008</v>
      </c>
      <c r="X69" s="5">
        <v>2009</v>
      </c>
      <c r="Y69" s="5">
        <v>2010</v>
      </c>
      <c r="Z69" s="5">
        <v>2011</v>
      </c>
      <c r="AA69" s="5">
        <v>2012</v>
      </c>
      <c r="AB69" s="5">
        <v>2013</v>
      </c>
      <c r="AC69" s="5">
        <v>2014</v>
      </c>
      <c r="AD69" s="5">
        <v>2015</v>
      </c>
      <c r="AE69" s="5">
        <v>2016</v>
      </c>
      <c r="AF69" s="5">
        <v>2017</v>
      </c>
      <c r="AG69" s="5">
        <v>2018</v>
      </c>
      <c r="AH69" s="5">
        <v>2019</v>
      </c>
      <c r="AI69" s="5">
        <v>2020</v>
      </c>
      <c r="AJ69" s="5">
        <v>2021</v>
      </c>
      <c r="AK69" s="5">
        <v>2022</v>
      </c>
      <c r="AL69" s="5">
        <v>2023</v>
      </c>
      <c r="AM69" s="5">
        <v>2024</v>
      </c>
    </row>
    <row r="70" spans="2:39" x14ac:dyDescent="0.25">
      <c r="B70" s="3" t="s">
        <v>15</v>
      </c>
      <c r="C70" s="3" t="s">
        <v>63</v>
      </c>
      <c r="D70" s="3" t="s">
        <v>141</v>
      </c>
      <c r="E70" s="8">
        <v>6.0000000000000005E-2</v>
      </c>
      <c r="F70" s="8">
        <v>6.0000000000000005E-2</v>
      </c>
      <c r="G70" s="8">
        <v>6.0000000000000005E-2</v>
      </c>
      <c r="H70" s="8">
        <v>6.0000000000000005E-2</v>
      </c>
      <c r="I70" s="8">
        <v>6.0000000000000005E-2</v>
      </c>
      <c r="J70" s="8">
        <v>6.0000000000000005E-2</v>
      </c>
      <c r="K70" s="8">
        <v>6.0000000000000005E-2</v>
      </c>
      <c r="L70" s="8">
        <v>6.0000000000000005E-2</v>
      </c>
      <c r="M70" s="8">
        <v>6.0000000000000005E-2</v>
      </c>
      <c r="N70" s="8">
        <v>6.0000000000000005E-2</v>
      </c>
      <c r="O70" s="8">
        <v>6.0000000000000005E-2</v>
      </c>
      <c r="P70" s="8">
        <v>6.0000000000000005E-2</v>
      </c>
      <c r="Q70" s="8">
        <v>6.0000000000000005E-2</v>
      </c>
      <c r="R70" s="8">
        <v>6.0000000000000005E-2</v>
      </c>
      <c r="S70" s="8">
        <v>6.0000000000000005E-2</v>
      </c>
      <c r="T70" s="8">
        <v>6.0000000000000005E-2</v>
      </c>
      <c r="U70" s="8">
        <v>6.0000000000000005E-2</v>
      </c>
      <c r="V70" s="8">
        <v>6.0000000000000005E-2</v>
      </c>
      <c r="W70" s="8">
        <v>6.0000000000000005E-2</v>
      </c>
      <c r="X70" s="8">
        <v>6.0000000000000005E-2</v>
      </c>
      <c r="Y70" s="8">
        <v>6.0000000000000005E-2</v>
      </c>
      <c r="Z70" s="8">
        <v>6.0000000000000005E-2</v>
      </c>
      <c r="AA70" s="8">
        <v>6.0000000000000005E-2</v>
      </c>
      <c r="AB70" s="8">
        <v>6.0000000000000005E-2</v>
      </c>
      <c r="AC70" s="8">
        <v>6.0000000000000005E-2</v>
      </c>
      <c r="AD70" s="8">
        <v>6.0000000000000005E-2</v>
      </c>
      <c r="AE70" s="8">
        <v>6.0000000000000005E-2</v>
      </c>
      <c r="AF70" s="8">
        <v>6.0000000000000005E-2</v>
      </c>
      <c r="AG70" s="8">
        <v>6.0000000000000005E-2</v>
      </c>
      <c r="AH70" s="8">
        <v>6.0000000000000005E-2</v>
      </c>
      <c r="AI70" s="8">
        <v>6.0000000000000005E-2</v>
      </c>
      <c r="AJ70" s="8">
        <v>6.0000000000000005E-2</v>
      </c>
      <c r="AK70" s="8">
        <v>6.0000000000000005E-2</v>
      </c>
      <c r="AL70" s="8">
        <v>6.0000000000000005E-2</v>
      </c>
      <c r="AM70" s="8">
        <v>6.0000000000000005E-2</v>
      </c>
    </row>
    <row r="71" spans="2:39" x14ac:dyDescent="0.25">
      <c r="B71" s="3" t="s">
        <v>10</v>
      </c>
      <c r="C71" s="3" t="s">
        <v>64</v>
      </c>
      <c r="D71" s="3" t="s">
        <v>65</v>
      </c>
      <c r="E71" s="8">
        <v>83.5</v>
      </c>
      <c r="F71" s="8">
        <v>83.5</v>
      </c>
      <c r="G71" s="8">
        <v>83.5</v>
      </c>
      <c r="H71" s="8">
        <v>83.5</v>
      </c>
      <c r="I71" s="8">
        <v>83.5</v>
      </c>
      <c r="J71" s="8">
        <v>83.5</v>
      </c>
      <c r="K71" s="8">
        <v>83.5</v>
      </c>
      <c r="L71" s="8">
        <v>83.5</v>
      </c>
      <c r="M71" s="8">
        <v>83.5</v>
      </c>
      <c r="N71" s="8">
        <v>83.5</v>
      </c>
      <c r="O71" s="8">
        <v>83.5</v>
      </c>
      <c r="P71" s="8">
        <v>83.5</v>
      </c>
      <c r="Q71" s="8">
        <v>83.5</v>
      </c>
      <c r="R71" s="8">
        <v>83.5</v>
      </c>
      <c r="S71" s="8">
        <v>83.5</v>
      </c>
      <c r="T71" s="8">
        <v>83.5</v>
      </c>
      <c r="U71" s="8">
        <v>83.5</v>
      </c>
      <c r="V71" s="8">
        <v>83.5</v>
      </c>
      <c r="W71" s="8">
        <v>83.5</v>
      </c>
      <c r="X71" s="8">
        <v>83.5</v>
      </c>
      <c r="Y71" s="8">
        <v>83.5</v>
      </c>
      <c r="Z71" s="8">
        <v>83.5</v>
      </c>
      <c r="AA71" s="8">
        <v>83.5</v>
      </c>
      <c r="AB71" s="8">
        <v>83.5</v>
      </c>
      <c r="AC71" s="8">
        <v>83.5</v>
      </c>
      <c r="AD71" s="8">
        <v>83.5</v>
      </c>
      <c r="AE71" s="8">
        <v>83.5</v>
      </c>
      <c r="AF71" s="8">
        <v>83.5</v>
      </c>
      <c r="AG71" s="8">
        <v>83.5</v>
      </c>
      <c r="AH71" s="8">
        <v>83.5</v>
      </c>
      <c r="AI71" s="8">
        <v>83.5</v>
      </c>
      <c r="AJ71" s="8">
        <v>83.5</v>
      </c>
      <c r="AK71" s="8">
        <v>83.5</v>
      </c>
      <c r="AL71" s="8">
        <v>83.5</v>
      </c>
      <c r="AM71" s="8">
        <v>83.5</v>
      </c>
    </row>
    <row r="73" spans="2:39" x14ac:dyDescent="0.25">
      <c r="B73" s="4" t="s">
        <v>142</v>
      </c>
      <c r="C73" s="4"/>
      <c r="D73" s="4"/>
      <c r="E73" s="5"/>
    </row>
    <row r="74" spans="2:39" x14ac:dyDescent="0.25">
      <c r="B74" s="4" t="s">
        <v>7</v>
      </c>
      <c r="C74" s="4" t="s">
        <v>8</v>
      </c>
      <c r="D74" s="4" t="s">
        <v>9</v>
      </c>
      <c r="E74" s="5">
        <v>1990</v>
      </c>
      <c r="F74" s="5">
        <v>1991</v>
      </c>
      <c r="G74" s="5">
        <v>1992</v>
      </c>
      <c r="H74" s="5">
        <v>1993</v>
      </c>
      <c r="I74" s="5">
        <v>1994</v>
      </c>
      <c r="J74" s="5">
        <v>1995</v>
      </c>
      <c r="K74" s="5">
        <v>1996</v>
      </c>
      <c r="L74" s="5">
        <v>1997</v>
      </c>
      <c r="M74" s="5">
        <v>1998</v>
      </c>
      <c r="N74" s="5">
        <v>1999</v>
      </c>
      <c r="O74" s="5">
        <v>2000</v>
      </c>
      <c r="P74" s="5">
        <v>2001</v>
      </c>
      <c r="Q74" s="5">
        <v>2002</v>
      </c>
      <c r="R74" s="5">
        <v>2003</v>
      </c>
      <c r="S74" s="5">
        <v>2004</v>
      </c>
      <c r="T74" s="5">
        <v>2005</v>
      </c>
      <c r="U74" s="5">
        <v>2006</v>
      </c>
      <c r="V74" s="5">
        <v>2007</v>
      </c>
      <c r="W74" s="5">
        <v>2008</v>
      </c>
      <c r="X74" s="5">
        <v>2009</v>
      </c>
      <c r="Y74" s="5">
        <v>2010</v>
      </c>
      <c r="Z74" s="5">
        <v>2011</v>
      </c>
      <c r="AA74" s="5">
        <v>2012</v>
      </c>
      <c r="AB74" s="5">
        <v>2013</v>
      </c>
      <c r="AC74" s="5">
        <v>2014</v>
      </c>
      <c r="AD74" s="5">
        <v>2015</v>
      </c>
      <c r="AE74" s="5">
        <v>2016</v>
      </c>
      <c r="AF74" s="5">
        <v>2017</v>
      </c>
      <c r="AG74" s="5">
        <v>2018</v>
      </c>
      <c r="AH74" s="5">
        <v>2019</v>
      </c>
      <c r="AI74" s="5">
        <v>2020</v>
      </c>
      <c r="AJ74" s="5">
        <v>2021</v>
      </c>
      <c r="AK74" s="5">
        <v>2022</v>
      </c>
      <c r="AL74" s="5">
        <v>2023</v>
      </c>
      <c r="AM74" s="5">
        <v>2024</v>
      </c>
    </row>
    <row r="75" spans="2:39" x14ac:dyDescent="0.25">
      <c r="B75" s="3" t="s">
        <v>15</v>
      </c>
      <c r="C75" s="3" t="s">
        <v>66</v>
      </c>
      <c r="D75" s="3" t="s">
        <v>67</v>
      </c>
      <c r="E75" s="8">
        <v>3.4000000000000002E-3</v>
      </c>
      <c r="F75" s="8">
        <v>3.2000000000000002E-3</v>
      </c>
      <c r="G75" s="8">
        <v>3.0000000000000001E-3</v>
      </c>
      <c r="H75" s="8">
        <v>2.8E-3</v>
      </c>
      <c r="I75" s="8">
        <v>2.5999999999999999E-3</v>
      </c>
      <c r="J75" s="8">
        <v>2.3999999999999998E-3</v>
      </c>
      <c r="K75" s="8">
        <v>2.1999999999999997E-3</v>
      </c>
      <c r="L75" s="8">
        <v>1.9999999999999996E-3</v>
      </c>
      <c r="M75" s="8">
        <v>1.7999999999999995E-3</v>
      </c>
      <c r="N75" s="8">
        <v>1.5999999999999994E-3</v>
      </c>
      <c r="O75" s="8">
        <v>1.3999999999999993E-3</v>
      </c>
      <c r="P75" s="8">
        <v>1.1999999999999992E-3</v>
      </c>
      <c r="Q75" s="8">
        <v>9.9999999999999915E-4</v>
      </c>
      <c r="R75" s="8">
        <v>7.9999999999999917E-4</v>
      </c>
      <c r="S75" s="8">
        <v>5.9999999999999919E-4</v>
      </c>
      <c r="T75" s="8">
        <v>3.9999999999999921E-4</v>
      </c>
      <c r="U75" s="8" t="s">
        <v>147</v>
      </c>
      <c r="V75" s="8" t="s">
        <v>147</v>
      </c>
      <c r="W75" s="8" t="s">
        <v>147</v>
      </c>
      <c r="X75" s="8" t="s">
        <v>147</v>
      </c>
      <c r="Y75" s="8" t="s">
        <v>147</v>
      </c>
      <c r="Z75" s="8" t="s">
        <v>147</v>
      </c>
      <c r="AA75" s="8" t="s">
        <v>147</v>
      </c>
      <c r="AB75" s="8" t="s">
        <v>147</v>
      </c>
      <c r="AC75" s="8" t="s">
        <v>147</v>
      </c>
      <c r="AD75" s="8" t="s">
        <v>147</v>
      </c>
      <c r="AE75" s="8" t="s">
        <v>147</v>
      </c>
      <c r="AF75" s="8" t="s">
        <v>147</v>
      </c>
      <c r="AG75" s="8" t="s">
        <v>147</v>
      </c>
      <c r="AH75" s="8" t="s">
        <v>147</v>
      </c>
      <c r="AI75" s="8" t="s">
        <v>147</v>
      </c>
      <c r="AJ75" s="8" t="s">
        <v>147</v>
      </c>
      <c r="AK75" s="8" t="s">
        <v>147</v>
      </c>
      <c r="AL75" s="8" t="s">
        <v>147</v>
      </c>
      <c r="AM75" s="8" t="s">
        <v>147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2A095A-187A-454D-A59E-21FCF5D12EB9}">
  <dimension ref="B2:AL19"/>
  <sheetViews>
    <sheetView workbookViewId="0">
      <selection activeCell="AG24" sqref="AG24"/>
    </sheetView>
  </sheetViews>
  <sheetFormatPr defaultRowHeight="12.75" x14ac:dyDescent="0.2"/>
  <cols>
    <col min="4" max="4" width="5" bestFit="1" customWidth="1"/>
    <col min="5" max="8" width="5" customWidth="1"/>
    <col min="9" max="9" width="5" bestFit="1" customWidth="1"/>
    <col min="10" max="13" width="5" customWidth="1"/>
    <col min="14" max="14" width="5" bestFit="1" customWidth="1"/>
    <col min="15" max="16" width="5" customWidth="1"/>
    <col min="17" max="18" width="5.7109375" customWidth="1"/>
    <col min="19" max="19" width="5.7109375" bestFit="1" customWidth="1"/>
    <col min="20" max="22" width="5.7109375" customWidth="1"/>
    <col min="23" max="23" width="5" customWidth="1"/>
    <col min="24" max="24" width="5" bestFit="1" customWidth="1"/>
    <col min="25" max="26" width="5" customWidth="1"/>
    <col min="27" max="34" width="5" bestFit="1" customWidth="1"/>
    <col min="35" max="36" width="5.28515625" customWidth="1"/>
    <col min="37" max="37" width="6" customWidth="1"/>
    <col min="38" max="38" width="5.5703125" customWidth="1"/>
  </cols>
  <sheetData>
    <row r="2" spans="2:38" x14ac:dyDescent="0.2">
      <c r="B2" s="18" t="s">
        <v>211</v>
      </c>
      <c r="C2" s="18" t="s">
        <v>212</v>
      </c>
      <c r="D2" s="18"/>
    </row>
    <row r="3" spans="2:38" ht="13.5" thickBot="1" x14ac:dyDescent="0.25">
      <c r="B3" s="18"/>
      <c r="C3" s="18"/>
      <c r="D3" s="18"/>
    </row>
    <row r="4" spans="2:38" ht="14.25" thickBot="1" x14ac:dyDescent="0.3">
      <c r="B4" s="18"/>
      <c r="C4" s="19" t="s">
        <v>213</v>
      </c>
      <c r="D4" s="19">
        <v>1990</v>
      </c>
      <c r="E4" s="19">
        <v>1991</v>
      </c>
      <c r="F4" s="19">
        <v>1992</v>
      </c>
      <c r="G4" s="19">
        <v>1993</v>
      </c>
      <c r="H4" s="19">
        <v>1994</v>
      </c>
      <c r="I4" s="19">
        <v>1995</v>
      </c>
      <c r="J4" s="19">
        <v>1996</v>
      </c>
      <c r="K4" s="19">
        <v>1997</v>
      </c>
      <c r="L4" s="19">
        <v>1998</v>
      </c>
      <c r="M4" s="19">
        <v>1999</v>
      </c>
      <c r="N4" s="19">
        <v>2000</v>
      </c>
      <c r="O4" s="19">
        <v>2001</v>
      </c>
      <c r="P4" s="19">
        <v>2002</v>
      </c>
      <c r="Q4" s="19">
        <v>2003</v>
      </c>
      <c r="R4" s="19">
        <v>2004</v>
      </c>
      <c r="S4" s="19">
        <v>2005</v>
      </c>
      <c r="T4" s="19">
        <v>2006</v>
      </c>
      <c r="U4" s="19">
        <v>2007</v>
      </c>
      <c r="V4" s="19">
        <v>2008</v>
      </c>
      <c r="W4" s="19">
        <v>2009</v>
      </c>
      <c r="X4" s="19">
        <v>2010</v>
      </c>
      <c r="Y4" s="19">
        <v>2011</v>
      </c>
      <c r="Z4" s="19">
        <v>2012</v>
      </c>
      <c r="AA4" s="19">
        <v>2013</v>
      </c>
      <c r="AB4" s="19">
        <v>2014</v>
      </c>
      <c r="AC4" s="19">
        <v>2015</v>
      </c>
      <c r="AD4" s="19">
        <v>2016</v>
      </c>
      <c r="AE4" s="19">
        <v>2017</v>
      </c>
      <c r="AF4" s="19">
        <v>2018</v>
      </c>
      <c r="AG4" s="19">
        <v>2019</v>
      </c>
      <c r="AH4" s="19">
        <v>2020</v>
      </c>
      <c r="AI4" s="19">
        <v>2021</v>
      </c>
      <c r="AJ4" s="19">
        <v>2022</v>
      </c>
      <c r="AK4" s="19">
        <v>2023</v>
      </c>
      <c r="AL4" s="19">
        <v>2024</v>
      </c>
    </row>
    <row r="5" spans="2:38" ht="13.5" x14ac:dyDescent="0.25">
      <c r="B5" s="18"/>
      <c r="C5" s="20" t="s">
        <v>214</v>
      </c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</row>
    <row r="6" spans="2:38" ht="13.5" x14ac:dyDescent="0.25">
      <c r="B6" s="21"/>
      <c r="C6" s="22" t="s">
        <v>215</v>
      </c>
      <c r="D6" s="23">
        <v>418.66787221217595</v>
      </c>
      <c r="E6" s="23">
        <v>370.33755274261603</v>
      </c>
      <c r="F6" s="23">
        <v>356.5461121157324</v>
      </c>
      <c r="G6" s="23">
        <v>345.19590114526818</v>
      </c>
      <c r="H6" s="23">
        <v>406.84749849306809</v>
      </c>
      <c r="I6" s="23">
        <v>416.30500301386377</v>
      </c>
      <c r="J6" s="23">
        <v>465.87100663050023</v>
      </c>
      <c r="K6" s="23">
        <v>542.67028330319465</v>
      </c>
      <c r="L6" s="23">
        <v>501.69981916817358</v>
      </c>
      <c r="M6" s="23">
        <v>552.5738396624472</v>
      </c>
      <c r="N6" s="23">
        <v>808.4567586840426</v>
      </c>
      <c r="O6" s="23">
        <v>880.39201871042212</v>
      </c>
      <c r="P6" s="23">
        <v>887.46216000000004</v>
      </c>
      <c r="Q6" s="23">
        <v>1031.3861999999999</v>
      </c>
      <c r="R6" s="23">
        <v>1113.58</v>
      </c>
      <c r="S6" s="23">
        <v>1143.9611458920747</v>
      </c>
      <c r="T6" s="23">
        <v>1144.0311226218964</v>
      </c>
      <c r="U6" s="23">
        <v>1154.7875854235579</v>
      </c>
      <c r="V6" s="23">
        <v>1012.2881386566002</v>
      </c>
      <c r="W6" s="23">
        <v>633.95860772289018</v>
      </c>
      <c r="X6" s="23">
        <v>533.90271831025132</v>
      </c>
      <c r="Y6" s="23">
        <v>469.22869020703962</v>
      </c>
      <c r="Z6" s="23">
        <v>569.15708719999998</v>
      </c>
      <c r="AA6" s="23">
        <v>534.99204443619999</v>
      </c>
      <c r="AB6" s="23">
        <v>697.31431082559993</v>
      </c>
      <c r="AC6" s="23">
        <v>785.33798314400008</v>
      </c>
      <c r="AD6" s="23">
        <v>851.49214599799996</v>
      </c>
      <c r="AE6" s="23">
        <v>869.79415093999989</v>
      </c>
      <c r="AF6" s="23">
        <v>913.26353754999991</v>
      </c>
      <c r="AG6" s="23">
        <v>900.24636432379998</v>
      </c>
      <c r="AH6" s="23">
        <v>851.07220467359991</v>
      </c>
      <c r="AI6" s="23">
        <v>1001.2737831985201</v>
      </c>
      <c r="AJ6" s="23">
        <v>930.77877307375991</v>
      </c>
      <c r="AK6" s="23">
        <v>877.02228967079998</v>
      </c>
      <c r="AL6" s="23">
        <v>743.69462456431995</v>
      </c>
    </row>
    <row r="7" spans="2:38" ht="13.5" x14ac:dyDescent="0.25">
      <c r="B7" s="21"/>
      <c r="C7" s="22" t="s">
        <v>216</v>
      </c>
      <c r="D7" s="23">
        <v>376.80108499095837</v>
      </c>
      <c r="E7" s="23">
        <v>333.30379746835439</v>
      </c>
      <c r="F7" s="23">
        <v>320.8915009041591</v>
      </c>
      <c r="G7" s="23">
        <v>310.67631103074137</v>
      </c>
      <c r="H7" s="23">
        <v>366.16274864376129</v>
      </c>
      <c r="I7" s="23">
        <v>374.67450271247731</v>
      </c>
      <c r="J7" s="23">
        <v>419.28390596745027</v>
      </c>
      <c r="K7" s="23">
        <v>488.40325497287517</v>
      </c>
      <c r="L7" s="23">
        <v>451.52983725135618</v>
      </c>
      <c r="M7" s="23">
        <v>497.31645569620252</v>
      </c>
      <c r="N7" s="23">
        <v>727.61108281563827</v>
      </c>
      <c r="O7" s="23">
        <v>792.3528168393799</v>
      </c>
      <c r="P7" s="23">
        <v>798.71594400000004</v>
      </c>
      <c r="Q7" s="23">
        <v>928.24757999999997</v>
      </c>
      <c r="R7" s="23">
        <v>1002.222</v>
      </c>
      <c r="S7" s="23">
        <v>1029.5650313028671</v>
      </c>
      <c r="T7" s="23">
        <v>1029.6280103597066</v>
      </c>
      <c r="U7" s="23">
        <v>1039.3088268812019</v>
      </c>
      <c r="V7" s="23">
        <v>911.05932479094008</v>
      </c>
      <c r="W7" s="23">
        <v>570.56274695060108</v>
      </c>
      <c r="X7" s="23">
        <v>480.51244647922618</v>
      </c>
      <c r="Y7" s="23">
        <v>422.30582118633561</v>
      </c>
      <c r="Z7" s="23">
        <v>512.24137847999998</v>
      </c>
      <c r="AA7" s="23">
        <v>481.49283999258</v>
      </c>
      <c r="AB7" s="23">
        <v>627.58287974303994</v>
      </c>
      <c r="AC7" s="23">
        <v>706.8041848296001</v>
      </c>
      <c r="AD7" s="23">
        <v>766.34293139819988</v>
      </c>
      <c r="AE7" s="23">
        <v>782.81473584599996</v>
      </c>
      <c r="AF7" s="23">
        <v>821.93718379500001</v>
      </c>
      <c r="AG7" s="23">
        <v>810.22172789141996</v>
      </c>
      <c r="AH7" s="23">
        <v>765.96498420623993</v>
      </c>
      <c r="AI7" s="23">
        <v>901.14640487866802</v>
      </c>
      <c r="AJ7" s="23">
        <v>837.70089576638395</v>
      </c>
      <c r="AK7" s="23">
        <v>789.32006070371995</v>
      </c>
      <c r="AL7" s="23">
        <v>669.32516210788799</v>
      </c>
    </row>
    <row r="8" spans="2:38" ht="13.5" x14ac:dyDescent="0.25">
      <c r="B8" s="21"/>
      <c r="C8" s="22" t="s">
        <v>217</v>
      </c>
      <c r="D8" s="23">
        <v>209.33393610608798</v>
      </c>
      <c r="E8" s="23">
        <v>185.16877637130801</v>
      </c>
      <c r="F8" s="23">
        <v>178.2730560578662</v>
      </c>
      <c r="G8" s="23">
        <v>172.59795057263409</v>
      </c>
      <c r="H8" s="23">
        <v>203.42374924653404</v>
      </c>
      <c r="I8" s="23">
        <v>208.15250150693188</v>
      </c>
      <c r="J8" s="23">
        <v>232.93550331525012</v>
      </c>
      <c r="K8" s="23">
        <v>271.33514165159733</v>
      </c>
      <c r="L8" s="23">
        <v>250.84990958408679</v>
      </c>
      <c r="M8" s="23">
        <v>276.2869198312236</v>
      </c>
      <c r="N8" s="23">
        <v>404.2283793420213</v>
      </c>
      <c r="O8" s="23">
        <v>440.19600935521106</v>
      </c>
      <c r="P8" s="23">
        <v>443.73108000000002</v>
      </c>
      <c r="Q8" s="23">
        <v>515.69309999999996</v>
      </c>
      <c r="R8" s="23">
        <v>556.79</v>
      </c>
      <c r="S8" s="23">
        <v>571.98057294603734</v>
      </c>
      <c r="T8" s="23">
        <v>572.01556131094821</v>
      </c>
      <c r="U8" s="23">
        <v>577.39379271177893</v>
      </c>
      <c r="V8" s="23">
        <v>506.14406932830008</v>
      </c>
      <c r="W8" s="23">
        <v>316.97930386144509</v>
      </c>
      <c r="X8" s="23">
        <v>266.95135915512566</v>
      </c>
      <c r="Y8" s="23">
        <v>234.61434510351981</v>
      </c>
      <c r="Z8" s="23">
        <v>284.57854359999999</v>
      </c>
      <c r="AA8" s="23">
        <v>267.49602221809999</v>
      </c>
      <c r="AB8" s="23">
        <v>348.65715541279997</v>
      </c>
      <c r="AC8" s="23">
        <v>392.66899157200004</v>
      </c>
      <c r="AD8" s="23">
        <v>425.74607299899998</v>
      </c>
      <c r="AE8" s="23">
        <v>434.89707546999995</v>
      </c>
      <c r="AF8" s="23">
        <v>456.63176877499995</v>
      </c>
      <c r="AG8" s="23">
        <v>450.12318216189999</v>
      </c>
      <c r="AH8" s="23">
        <v>425.53610233679996</v>
      </c>
      <c r="AI8" s="23">
        <v>500.63689159926003</v>
      </c>
      <c r="AJ8" s="23">
        <v>465.38938653687995</v>
      </c>
      <c r="AK8" s="23">
        <v>438.51114483539999</v>
      </c>
      <c r="AL8" s="23">
        <v>371.84731228215998</v>
      </c>
    </row>
    <row r="9" spans="2:38" ht="13.5" x14ac:dyDescent="0.25">
      <c r="B9" s="21"/>
      <c r="C9" s="22" t="s">
        <v>218</v>
      </c>
      <c r="D9" s="23">
        <v>6.2800180831826395</v>
      </c>
      <c r="E9" s="23">
        <v>5.5550632911392404</v>
      </c>
      <c r="F9" s="23">
        <v>5.3481916817359849</v>
      </c>
      <c r="G9" s="23">
        <v>5.1779385171790233</v>
      </c>
      <c r="H9" s="23">
        <v>6.1027124773960209</v>
      </c>
      <c r="I9" s="23">
        <v>6.2445750452079558</v>
      </c>
      <c r="J9" s="23">
        <v>6.9880650994575042</v>
      </c>
      <c r="K9" s="23">
        <v>8.1400542495479193</v>
      </c>
      <c r="L9" s="23">
        <v>7.5254972875226027</v>
      </c>
      <c r="M9" s="23">
        <v>8.2886075949367086</v>
      </c>
      <c r="N9" s="23">
        <v>12.126851380260637</v>
      </c>
      <c r="O9" s="23">
        <v>13.205880280656332</v>
      </c>
      <c r="P9" s="23">
        <v>13.3119324</v>
      </c>
      <c r="Q9" s="23">
        <v>15.470793</v>
      </c>
      <c r="R9" s="23">
        <v>16.703700000000001</v>
      </c>
      <c r="S9" s="23">
        <v>17.159417188381116</v>
      </c>
      <c r="T9" s="23">
        <v>17.160466839328446</v>
      </c>
      <c r="U9" s="23">
        <v>17.321813781353367</v>
      </c>
      <c r="V9" s="23">
        <v>15.184322079849</v>
      </c>
      <c r="W9" s="23">
        <v>9.5093791158433518</v>
      </c>
      <c r="X9" s="23">
        <v>8.0085407746537687</v>
      </c>
      <c r="Y9" s="23">
        <v>7.0384303531055936</v>
      </c>
      <c r="Z9" s="23">
        <v>8.5373563079999979</v>
      </c>
      <c r="AA9" s="23">
        <v>8.0248806665429999</v>
      </c>
      <c r="AB9" s="23">
        <v>10.459714662384</v>
      </c>
      <c r="AC9" s="23">
        <v>11.780069747160001</v>
      </c>
      <c r="AD9" s="23">
        <v>12.772382189969999</v>
      </c>
      <c r="AE9" s="23">
        <v>13.046912264099999</v>
      </c>
      <c r="AF9" s="23">
        <v>13.69895306325</v>
      </c>
      <c r="AG9" s="23">
        <v>13.503695464857</v>
      </c>
      <c r="AH9" s="23">
        <v>12.766083070103999</v>
      </c>
      <c r="AI9" s="23">
        <v>15.019106747977801</v>
      </c>
      <c r="AJ9" s="23">
        <v>13.961681596106398</v>
      </c>
      <c r="AK9" s="23">
        <v>13.155334345061998</v>
      </c>
      <c r="AL9" s="23">
        <v>11.1554193684648</v>
      </c>
    </row>
    <row r="10" spans="2:38" ht="13.5" x14ac:dyDescent="0.25">
      <c r="B10" s="21"/>
      <c r="C10" s="22" t="s">
        <v>219</v>
      </c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5"/>
      <c r="Z10" s="24"/>
      <c r="AA10" s="25"/>
      <c r="AB10" s="24"/>
      <c r="AC10" s="24"/>
      <c r="AD10" s="24"/>
      <c r="AE10" s="24"/>
      <c r="AF10" s="24"/>
      <c r="AG10" s="24"/>
      <c r="AH10" s="24"/>
      <c r="AI10" s="24"/>
    </row>
    <row r="11" spans="2:38" ht="13.5" x14ac:dyDescent="0.25">
      <c r="B11" s="21"/>
      <c r="C11" s="22" t="s">
        <v>215</v>
      </c>
      <c r="D11" s="23">
        <v>102.08880000000001</v>
      </c>
      <c r="E11" s="23">
        <v>92.589399999999998</v>
      </c>
      <c r="F11" s="23">
        <v>86.279200000000003</v>
      </c>
      <c r="G11" s="23">
        <v>97.204999999999998</v>
      </c>
      <c r="H11" s="23">
        <v>98.794799999999995</v>
      </c>
      <c r="I11" s="23">
        <v>89.398600000000002</v>
      </c>
      <c r="J11" s="23">
        <v>96.054000000000002</v>
      </c>
      <c r="K11" s="23">
        <v>101.2118</v>
      </c>
      <c r="L11" s="23">
        <v>102.4396</v>
      </c>
      <c r="M11" s="23">
        <v>82.635599999999997</v>
      </c>
      <c r="N11" s="23">
        <v>99.32</v>
      </c>
      <c r="O11" s="23">
        <v>97.4</v>
      </c>
      <c r="P11" s="23">
        <v>96.943200000000004</v>
      </c>
      <c r="Q11" s="23">
        <v>95.860399999999998</v>
      </c>
      <c r="R11" s="23">
        <v>98.455600000000004</v>
      </c>
      <c r="S11" s="23">
        <v>94.665580428025464</v>
      </c>
      <c r="T11" s="23">
        <v>92.489797199999998</v>
      </c>
      <c r="U11" s="23">
        <v>101.20535599999999</v>
      </c>
      <c r="V11" s="23">
        <v>98.85287042920001</v>
      </c>
      <c r="W11" s="23">
        <v>82.273890491999978</v>
      </c>
      <c r="X11" s="23">
        <v>101.0538208464</v>
      </c>
      <c r="Y11" s="23">
        <v>105.07145658959998</v>
      </c>
      <c r="Z11" s="23">
        <v>112.96584385229333</v>
      </c>
      <c r="AA11" s="23">
        <v>100.56260837080001</v>
      </c>
      <c r="AB11" s="23">
        <v>103.05965997120001</v>
      </c>
      <c r="AC11" s="23">
        <v>94.546442242799998</v>
      </c>
      <c r="AD11" s="23">
        <v>91.775010627280011</v>
      </c>
      <c r="AE11" s="23">
        <v>105.574636301724</v>
      </c>
      <c r="AF11" s="23">
        <v>95.328139353040001</v>
      </c>
      <c r="AG11" s="23">
        <v>86.163327776200006</v>
      </c>
      <c r="AH11" s="23">
        <v>71.746286413296971</v>
      </c>
      <c r="AI11" s="23">
        <v>78.670635067497528</v>
      </c>
      <c r="AJ11" s="23">
        <v>56.633731588000018</v>
      </c>
      <c r="AK11" s="23">
        <v>50.853956572880001</v>
      </c>
      <c r="AL11" s="23">
        <v>49.643940139999998</v>
      </c>
    </row>
    <row r="12" spans="2:38" ht="13.5" x14ac:dyDescent="0.25">
      <c r="B12" s="21"/>
      <c r="C12" s="22" t="s">
        <v>216</v>
      </c>
      <c r="D12" s="23">
        <v>51.044400000000003</v>
      </c>
      <c r="E12" s="23">
        <v>46.294699999999999</v>
      </c>
      <c r="F12" s="23">
        <v>43.139600000000002</v>
      </c>
      <c r="G12" s="23">
        <v>48.602499999999999</v>
      </c>
      <c r="H12" s="23">
        <v>49.397399999999998</v>
      </c>
      <c r="I12" s="23">
        <v>44.699300000000001</v>
      </c>
      <c r="J12" s="23">
        <v>48.027000000000001</v>
      </c>
      <c r="K12" s="23">
        <v>50.605899999999998</v>
      </c>
      <c r="L12" s="23">
        <v>51.219799999999999</v>
      </c>
      <c r="M12" s="23">
        <v>41.317799999999998</v>
      </c>
      <c r="N12" s="23">
        <v>49.66</v>
      </c>
      <c r="O12" s="23">
        <v>48.7</v>
      </c>
      <c r="P12" s="23">
        <v>48.471600000000002</v>
      </c>
      <c r="Q12" s="23">
        <v>47.930199999999999</v>
      </c>
      <c r="R12" s="23">
        <v>49.227800000000002</v>
      </c>
      <c r="S12" s="23">
        <v>47.332790214012732</v>
      </c>
      <c r="T12" s="23">
        <v>46.244898599999999</v>
      </c>
      <c r="U12" s="23">
        <v>50.602677999999997</v>
      </c>
      <c r="V12" s="23">
        <v>49.426435214600005</v>
      </c>
      <c r="W12" s="23">
        <v>41.136945245999989</v>
      </c>
      <c r="X12" s="23">
        <v>50.5269104232</v>
      </c>
      <c r="Y12" s="23">
        <v>52.535728294799988</v>
      </c>
      <c r="Z12" s="23">
        <v>56.482921926146666</v>
      </c>
      <c r="AA12" s="23">
        <v>50.281304185400003</v>
      </c>
      <c r="AB12" s="23">
        <v>51.529829985600003</v>
      </c>
      <c r="AC12" s="23">
        <v>47.273221121399999</v>
      </c>
      <c r="AD12" s="23">
        <v>45.887505313640006</v>
      </c>
      <c r="AE12" s="23">
        <v>52.787318150861999</v>
      </c>
      <c r="AF12" s="23">
        <v>47.66406967652</v>
      </c>
      <c r="AG12" s="23">
        <v>43.081663888100003</v>
      </c>
      <c r="AH12" s="23">
        <v>35.873143206648486</v>
      </c>
      <c r="AI12" s="23">
        <v>39.335317533748764</v>
      </c>
      <c r="AJ12" s="23">
        <v>28.316865794000009</v>
      </c>
      <c r="AK12" s="23">
        <v>25.426978286440001</v>
      </c>
      <c r="AL12" s="23">
        <v>24.821970069999999</v>
      </c>
    </row>
    <row r="13" spans="2:38" ht="13.5" x14ac:dyDescent="0.25">
      <c r="B13" s="21"/>
      <c r="C13" s="22" t="s">
        <v>217</v>
      </c>
      <c r="D13" s="23">
        <v>7.6566599999999996</v>
      </c>
      <c r="E13" s="23">
        <v>6.9442050000000002</v>
      </c>
      <c r="F13" s="23">
        <v>6.4709399999999997</v>
      </c>
      <c r="G13" s="23">
        <v>7.290375</v>
      </c>
      <c r="H13" s="23">
        <v>7.4096099999999998</v>
      </c>
      <c r="I13" s="23">
        <v>6.7048949999999996</v>
      </c>
      <c r="J13" s="23">
        <v>7.2040499999999996</v>
      </c>
      <c r="K13" s="23">
        <v>7.5908850000000001</v>
      </c>
      <c r="L13" s="23">
        <v>7.6829700000000001</v>
      </c>
      <c r="M13" s="23">
        <v>6.1976699999999996</v>
      </c>
      <c r="N13" s="23">
        <v>7.4489999999999998</v>
      </c>
      <c r="O13" s="23">
        <v>7.3049999999999997</v>
      </c>
      <c r="P13" s="23">
        <v>7.27074</v>
      </c>
      <c r="Q13" s="23">
        <v>7.1895300000000004</v>
      </c>
      <c r="R13" s="23">
        <v>7.3841700000000001</v>
      </c>
      <c r="S13" s="23">
        <v>7.0999185321019107</v>
      </c>
      <c r="T13" s="23">
        <v>6.9367347900000009</v>
      </c>
      <c r="U13" s="23">
        <v>7.5904016999999993</v>
      </c>
      <c r="V13" s="23">
        <v>7.4139652821900004</v>
      </c>
      <c r="W13" s="23">
        <v>6.1705417868999985</v>
      </c>
      <c r="X13" s="23">
        <v>7.5790365634799999</v>
      </c>
      <c r="Y13" s="23">
        <v>7.8803592442199983</v>
      </c>
      <c r="Z13" s="23">
        <v>8.4724382889219996</v>
      </c>
      <c r="AA13" s="23">
        <v>7.5421956278100009</v>
      </c>
      <c r="AB13" s="23">
        <v>7.7294744978400001</v>
      </c>
      <c r="AC13" s="23">
        <v>7.0909831682100002</v>
      </c>
      <c r="AD13" s="23">
        <v>6.8831257970460014</v>
      </c>
      <c r="AE13" s="23">
        <v>7.9180977226292999</v>
      </c>
      <c r="AF13" s="23">
        <v>7.1496104514779999</v>
      </c>
      <c r="AG13" s="23">
        <v>6.4622495832150006</v>
      </c>
      <c r="AH13" s="23">
        <v>5.380971480997272</v>
      </c>
      <c r="AI13" s="23">
        <v>5.9002976300623136</v>
      </c>
      <c r="AJ13" s="23">
        <v>4.247529869100001</v>
      </c>
      <c r="AK13" s="23">
        <v>3.8140467429660001</v>
      </c>
      <c r="AL13" s="23">
        <v>3.7232955105000003</v>
      </c>
    </row>
    <row r="14" spans="2:38" ht="14.25" thickBot="1" x14ac:dyDescent="0.3">
      <c r="C14" s="26" t="s">
        <v>218</v>
      </c>
      <c r="D14" s="27">
        <v>3.5220636000000007E-2</v>
      </c>
      <c r="E14" s="27">
        <v>3.1943343000000006E-2</v>
      </c>
      <c r="F14" s="27">
        <v>2.9766324000000004E-2</v>
      </c>
      <c r="G14" s="27">
        <v>3.3535725000000009E-2</v>
      </c>
      <c r="H14" s="27">
        <v>3.4084206000000006E-2</v>
      </c>
      <c r="I14" s="27">
        <v>3.0842517000000003E-2</v>
      </c>
      <c r="J14" s="27">
        <v>3.3138630000000002E-2</v>
      </c>
      <c r="K14" s="27">
        <v>3.4918071000000002E-2</v>
      </c>
      <c r="L14" s="27">
        <v>3.5341662000000003E-2</v>
      </c>
      <c r="M14" s="27">
        <v>2.8509282000000004E-2</v>
      </c>
      <c r="N14" s="27">
        <v>3.4265400000000001E-2</v>
      </c>
      <c r="O14" s="27">
        <v>3.3603000000000001E-2</v>
      </c>
      <c r="P14" s="27">
        <v>3.3445404000000005E-2</v>
      </c>
      <c r="Q14" s="27">
        <v>3.3071838000000006E-2</v>
      </c>
      <c r="R14" s="27">
        <v>3.3967181999999999E-2</v>
      </c>
      <c r="S14" s="27">
        <v>3.2659625247668793E-2</v>
      </c>
      <c r="T14" s="27">
        <v>3.1908980034000001E-2</v>
      </c>
      <c r="U14" s="27">
        <v>3.4915847820000005E-2</v>
      </c>
      <c r="V14" s="27">
        <v>3.4104240298074004E-2</v>
      </c>
      <c r="W14" s="27">
        <v>2.8384492219739998E-2</v>
      </c>
      <c r="X14" s="27">
        <v>3.4863568192008004E-2</v>
      </c>
      <c r="Y14" s="27">
        <v>3.6249652523412002E-2</v>
      </c>
      <c r="Z14" s="27">
        <v>3.8973216129041206E-2</v>
      </c>
      <c r="AA14" s="27">
        <v>3.4694099887926003E-2</v>
      </c>
      <c r="AB14" s="27">
        <v>3.5555582690064001E-2</v>
      </c>
      <c r="AC14" s="27">
        <v>3.2618522573766004E-2</v>
      </c>
      <c r="AD14" s="27">
        <v>3.1662378666411611E-2</v>
      </c>
      <c r="AE14" s="27">
        <v>3.6423249524094786E-2</v>
      </c>
      <c r="AF14" s="27">
        <v>3.2888208076798799E-2</v>
      </c>
      <c r="AG14" s="27">
        <v>2.9726348082789004E-2</v>
      </c>
      <c r="AH14" s="27">
        <v>2.4752468812587455E-2</v>
      </c>
      <c r="AI14" s="27">
        <v>2.7141369098286648E-2</v>
      </c>
      <c r="AJ14" s="27">
        <v>1.9538637397860006E-2</v>
      </c>
      <c r="AK14" s="27">
        <v>1.7544615017643601E-2</v>
      </c>
      <c r="AL14" s="27">
        <v>1.7127159348300003E-2</v>
      </c>
    </row>
    <row r="19" spans="35:35" x14ac:dyDescent="0.2">
      <c r="AI19" s="28"/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D1CEFA-2402-4C71-87D4-B58436F922D7}">
  <dimension ref="B3:AK22"/>
  <sheetViews>
    <sheetView showGridLines="0" workbookViewId="0">
      <selection activeCell="S27" sqref="S27"/>
    </sheetView>
  </sheetViews>
  <sheetFormatPr defaultRowHeight="12.75" x14ac:dyDescent="0.2"/>
  <cols>
    <col min="2" max="2" width="5.42578125" bestFit="1" customWidth="1"/>
    <col min="3" max="3" width="12.42578125" customWidth="1"/>
    <col min="4" max="18" width="4.7109375" style="120" customWidth="1"/>
    <col min="19" max="19" width="4.85546875" style="120" customWidth="1"/>
    <col min="20" max="20" width="4.7109375" style="120" customWidth="1"/>
    <col min="21" max="22" width="4.28515625" style="120" bestFit="1" customWidth="1"/>
    <col min="23" max="23" width="3.85546875" style="120" bestFit="1" customWidth="1"/>
    <col min="24" max="24" width="4.5703125" style="120" customWidth="1"/>
    <col min="25" max="33" width="3.85546875" style="120" hidden="1" customWidth="1"/>
    <col min="34" max="35" width="3.85546875" style="120" customWidth="1"/>
    <col min="36" max="36" width="5.140625" style="120" customWidth="1"/>
    <col min="37" max="37" width="5.140625" customWidth="1"/>
  </cols>
  <sheetData>
    <row r="3" spans="2:37" x14ac:dyDescent="0.2">
      <c r="B3" s="18" t="s">
        <v>211</v>
      </c>
      <c r="C3" s="18" t="s">
        <v>220</v>
      </c>
      <c r="D3" s="123"/>
    </row>
    <row r="4" spans="2:37" x14ac:dyDescent="0.2">
      <c r="B4" s="18"/>
      <c r="C4" s="18"/>
      <c r="D4" s="123"/>
    </row>
    <row r="5" spans="2:37" ht="13.5" x14ac:dyDescent="0.25">
      <c r="B5" s="18"/>
      <c r="C5" s="29" t="s">
        <v>213</v>
      </c>
      <c r="D5" s="124">
        <v>1990</v>
      </c>
      <c r="E5" s="124">
        <v>1991</v>
      </c>
      <c r="F5" s="124">
        <v>1992</v>
      </c>
      <c r="G5" s="124">
        <v>1993</v>
      </c>
      <c r="H5" s="124">
        <v>1994</v>
      </c>
      <c r="I5" s="124">
        <v>1995</v>
      </c>
      <c r="J5" s="124">
        <v>1996</v>
      </c>
      <c r="K5" s="124">
        <v>1997</v>
      </c>
      <c r="L5" s="124">
        <v>1998</v>
      </c>
      <c r="M5" s="124">
        <v>1999</v>
      </c>
      <c r="N5" s="124">
        <v>2000</v>
      </c>
      <c r="O5" s="124">
        <v>2001</v>
      </c>
      <c r="P5" s="124">
        <v>2002</v>
      </c>
      <c r="Q5" s="124">
        <v>2003</v>
      </c>
      <c r="R5" s="124">
        <v>2004</v>
      </c>
      <c r="S5" s="124">
        <v>2005</v>
      </c>
      <c r="T5" s="124">
        <v>2006</v>
      </c>
      <c r="U5" s="124">
        <v>2007</v>
      </c>
      <c r="V5" s="124">
        <v>2008</v>
      </c>
      <c r="W5" s="124">
        <v>2009</v>
      </c>
      <c r="X5" s="124">
        <v>2010</v>
      </c>
      <c r="Y5" s="124">
        <v>2011</v>
      </c>
      <c r="Z5" s="124">
        <v>2012</v>
      </c>
      <c r="AA5" s="124">
        <v>2013</v>
      </c>
      <c r="AB5" s="124">
        <v>2014</v>
      </c>
      <c r="AC5" s="124">
        <v>2015</v>
      </c>
      <c r="AD5" s="124">
        <v>2016</v>
      </c>
      <c r="AE5" s="124">
        <v>2017</v>
      </c>
      <c r="AF5" s="124">
        <v>2018</v>
      </c>
      <c r="AG5" s="124">
        <v>2020</v>
      </c>
      <c r="AH5" s="124">
        <v>2021</v>
      </c>
      <c r="AI5" s="124">
        <v>2022</v>
      </c>
      <c r="AJ5" s="124">
        <v>2023</v>
      </c>
      <c r="AK5" s="124">
        <v>2024</v>
      </c>
    </row>
    <row r="6" spans="2:37" s="21" customFormat="1" x14ac:dyDescent="0.25">
      <c r="C6" s="22" t="s">
        <v>215</v>
      </c>
      <c r="D6" s="125">
        <v>22.562999999999999</v>
      </c>
      <c r="E6" s="125">
        <v>22.562999999999999</v>
      </c>
      <c r="F6" s="125">
        <v>22.562999999999999</v>
      </c>
      <c r="G6" s="125">
        <v>22.562999999999999</v>
      </c>
      <c r="H6" s="125">
        <v>22.562999999999999</v>
      </c>
      <c r="I6" s="125">
        <v>22.562999999999999</v>
      </c>
      <c r="J6" s="125">
        <v>22.562999999999999</v>
      </c>
      <c r="K6" s="125">
        <v>22.562999999999999</v>
      </c>
      <c r="L6" s="125">
        <v>19.32891</v>
      </c>
      <c r="M6" s="125">
        <v>21.09704</v>
      </c>
      <c r="N6" s="125">
        <v>21.8796</v>
      </c>
      <c r="O6" s="125">
        <v>22.203879999999998</v>
      </c>
      <c r="P6" s="125">
        <v>14.039050000000001</v>
      </c>
      <c r="Q6" s="125">
        <v>5.6222999999999992</v>
      </c>
      <c r="R6" s="125">
        <v>5.4413999999999998</v>
      </c>
      <c r="S6" s="125">
        <v>6.0129999999999999</v>
      </c>
      <c r="T6" s="125">
        <v>6.2137499999999992</v>
      </c>
      <c r="U6" s="125">
        <v>6.0712999999999999</v>
      </c>
      <c r="V6" s="125">
        <v>5.0752333333333333</v>
      </c>
      <c r="W6" s="125">
        <v>7.9083333333333332E-3</v>
      </c>
      <c r="X6" s="125" t="s">
        <v>147</v>
      </c>
      <c r="Y6" s="126" t="s">
        <v>147</v>
      </c>
      <c r="Z6" s="125" t="s">
        <v>147</v>
      </c>
      <c r="AA6" s="126" t="s">
        <v>147</v>
      </c>
      <c r="AB6" s="125" t="s">
        <v>147</v>
      </c>
      <c r="AC6" s="125" t="s">
        <v>147</v>
      </c>
      <c r="AD6" s="125" t="s">
        <v>147</v>
      </c>
      <c r="AE6" s="125" t="s">
        <v>147</v>
      </c>
      <c r="AF6" s="125" t="s">
        <v>147</v>
      </c>
      <c r="AG6" s="125" t="s">
        <v>147</v>
      </c>
      <c r="AH6" s="125" t="s">
        <v>147</v>
      </c>
      <c r="AI6" s="125" t="s">
        <v>147</v>
      </c>
      <c r="AJ6" s="125" t="s">
        <v>147</v>
      </c>
      <c r="AK6" s="125" t="s">
        <v>147</v>
      </c>
    </row>
    <row r="7" spans="2:37" s="21" customFormat="1" x14ac:dyDescent="0.25">
      <c r="C7" s="22" t="s">
        <v>216</v>
      </c>
      <c r="D7" s="125">
        <v>20.077500000000001</v>
      </c>
      <c r="E7" s="125">
        <v>20.077500000000001</v>
      </c>
      <c r="F7" s="125">
        <v>20.077500000000001</v>
      </c>
      <c r="G7" s="125">
        <v>20.077500000000001</v>
      </c>
      <c r="H7" s="125">
        <v>20.077500000000001</v>
      </c>
      <c r="I7" s="125">
        <v>20.077500000000001</v>
      </c>
      <c r="J7" s="125">
        <v>20.077500000000001</v>
      </c>
      <c r="K7" s="125">
        <v>20.077500000000001</v>
      </c>
      <c r="L7" s="125">
        <v>17.229569999999999</v>
      </c>
      <c r="M7" s="125">
        <v>18.786580000000001</v>
      </c>
      <c r="N7" s="125">
        <v>19.4757</v>
      </c>
      <c r="O7" s="125">
        <v>19.76126</v>
      </c>
      <c r="P7" s="125">
        <v>12.468349999999999</v>
      </c>
      <c r="Q7" s="125">
        <v>4.9535999999999989</v>
      </c>
      <c r="R7" s="125">
        <v>4.7942999999999998</v>
      </c>
      <c r="S7" s="125">
        <v>5.2974950000000005</v>
      </c>
      <c r="T7" s="125">
        <v>5.47349</v>
      </c>
      <c r="U7" s="125">
        <v>5.3482099999999999</v>
      </c>
      <c r="V7" s="125">
        <v>4.4710766666666659</v>
      </c>
      <c r="W7" s="125">
        <v>7.1174999999999997E-3</v>
      </c>
      <c r="X7" s="125" t="s">
        <v>147</v>
      </c>
      <c r="Y7" s="126" t="s">
        <v>147</v>
      </c>
      <c r="Z7" s="125" t="s">
        <v>147</v>
      </c>
      <c r="AA7" s="126" t="s">
        <v>147</v>
      </c>
      <c r="AB7" s="125" t="s">
        <v>147</v>
      </c>
      <c r="AC7" s="125" t="s">
        <v>147</v>
      </c>
      <c r="AD7" s="125" t="s">
        <v>147</v>
      </c>
      <c r="AE7" s="125" t="s">
        <v>147</v>
      </c>
      <c r="AF7" s="125" t="s">
        <v>147</v>
      </c>
      <c r="AG7" s="125" t="s">
        <v>147</v>
      </c>
      <c r="AH7" s="125" t="s">
        <v>147</v>
      </c>
      <c r="AI7" s="125" t="s">
        <v>147</v>
      </c>
      <c r="AJ7" s="125" t="s">
        <v>147</v>
      </c>
      <c r="AK7" s="125" t="s">
        <v>147</v>
      </c>
    </row>
    <row r="8" spans="2:37" s="21" customFormat="1" x14ac:dyDescent="0.25">
      <c r="C8" s="22" t="s">
        <v>217</v>
      </c>
      <c r="D8" s="125">
        <v>17.676000000000002</v>
      </c>
      <c r="E8" s="125">
        <v>17.676000000000002</v>
      </c>
      <c r="F8" s="125">
        <v>17.676000000000002</v>
      </c>
      <c r="G8" s="125">
        <v>17.676000000000002</v>
      </c>
      <c r="H8" s="125">
        <v>17.676000000000002</v>
      </c>
      <c r="I8" s="125">
        <v>17.676000000000002</v>
      </c>
      <c r="J8" s="125">
        <v>17.676000000000002</v>
      </c>
      <c r="K8" s="125">
        <v>17.676000000000002</v>
      </c>
      <c r="L8" s="125">
        <v>15.165959999999998</v>
      </c>
      <c r="M8" s="125">
        <v>16.538239999999998</v>
      </c>
      <c r="N8" s="125">
        <v>17.145600000000002</v>
      </c>
      <c r="O8" s="125">
        <v>17.397280000000002</v>
      </c>
      <c r="P8" s="125">
        <v>10.979799999999999</v>
      </c>
      <c r="Q8" s="125">
        <v>4.3667999999999987</v>
      </c>
      <c r="R8" s="125">
        <v>4.2263999999999999</v>
      </c>
      <c r="S8" s="125">
        <v>4.6698399999999998</v>
      </c>
      <c r="T8" s="125">
        <v>4.8246799999999999</v>
      </c>
      <c r="U8" s="125">
        <v>4.7143199999999998</v>
      </c>
      <c r="V8" s="125">
        <v>3.9412533333333326</v>
      </c>
      <c r="W8" s="125">
        <v>6.3266666666666671E-3</v>
      </c>
      <c r="X8" s="125" t="s">
        <v>147</v>
      </c>
      <c r="Y8" s="126" t="s">
        <v>147</v>
      </c>
      <c r="Z8" s="125" t="s">
        <v>147</v>
      </c>
      <c r="AA8" s="126" t="s">
        <v>147</v>
      </c>
      <c r="AB8" s="125" t="s">
        <v>147</v>
      </c>
      <c r="AC8" s="125" t="s">
        <v>147</v>
      </c>
      <c r="AD8" s="125" t="s">
        <v>147</v>
      </c>
      <c r="AE8" s="125" t="s">
        <v>147</v>
      </c>
      <c r="AF8" s="125" t="s">
        <v>147</v>
      </c>
      <c r="AG8" s="125" t="s">
        <v>147</v>
      </c>
      <c r="AH8" s="125" t="s">
        <v>147</v>
      </c>
      <c r="AI8" s="125" t="s">
        <v>147</v>
      </c>
      <c r="AJ8" s="125" t="s">
        <v>147</v>
      </c>
      <c r="AK8" s="125" t="s">
        <v>147</v>
      </c>
    </row>
    <row r="9" spans="2:37" s="21" customFormat="1" x14ac:dyDescent="0.25">
      <c r="C9" s="22" t="s">
        <v>218</v>
      </c>
      <c r="D9" s="125">
        <v>9.5610959999999981E-2</v>
      </c>
      <c r="E9" s="125">
        <v>9.5610959999999981E-2</v>
      </c>
      <c r="F9" s="125">
        <v>9.5610959999999981E-2</v>
      </c>
      <c r="G9" s="125">
        <v>9.5610959999999981E-2</v>
      </c>
      <c r="H9" s="125">
        <v>9.5610959999999981E-2</v>
      </c>
      <c r="I9" s="125">
        <v>9.5610959999999981E-2</v>
      </c>
      <c r="J9" s="125">
        <v>9.5610959999999981E-2</v>
      </c>
      <c r="K9" s="125">
        <v>9.5610959999999981E-2</v>
      </c>
      <c r="L9" s="125">
        <v>4.5410160000000005E-2</v>
      </c>
      <c r="M9" s="125">
        <v>7.2855760000000006E-2</v>
      </c>
      <c r="N9" s="125">
        <v>8.5002960000000002E-2</v>
      </c>
      <c r="O9" s="125">
        <v>9.0036560000000002E-2</v>
      </c>
      <c r="P9" s="125">
        <v>8.9594960000000015E-2</v>
      </c>
      <c r="Q9" s="125">
        <v>8.5242960000000007E-2</v>
      </c>
      <c r="R9" s="125">
        <v>8.2434960000000002E-2</v>
      </c>
      <c r="S9" s="125">
        <v>9.1427016799999997E-2</v>
      </c>
      <c r="T9" s="125">
        <v>9.5150953600000004E-2</v>
      </c>
      <c r="U9" s="125">
        <v>9.2815070399999991E-2</v>
      </c>
      <c r="V9" s="125">
        <v>7.7353737066666664E-2</v>
      </c>
      <c r="W9" s="125">
        <v>3.9225333333333335E-6</v>
      </c>
      <c r="X9" s="125" t="s">
        <v>147</v>
      </c>
      <c r="Y9" s="126" t="s">
        <v>147</v>
      </c>
      <c r="Z9" s="125" t="s">
        <v>147</v>
      </c>
      <c r="AA9" s="126" t="s">
        <v>147</v>
      </c>
      <c r="AB9" s="125" t="s">
        <v>147</v>
      </c>
      <c r="AC9" s="125" t="s">
        <v>147</v>
      </c>
      <c r="AD9" s="125" t="s">
        <v>147</v>
      </c>
      <c r="AE9" s="125" t="s">
        <v>147</v>
      </c>
      <c r="AF9" s="125" t="s">
        <v>147</v>
      </c>
      <c r="AG9" s="125" t="s">
        <v>147</v>
      </c>
      <c r="AH9" s="125" t="s">
        <v>147</v>
      </c>
      <c r="AI9" s="125" t="s">
        <v>147</v>
      </c>
      <c r="AJ9" s="125" t="s">
        <v>147</v>
      </c>
      <c r="AK9" s="125" t="s">
        <v>147</v>
      </c>
    </row>
    <row r="10" spans="2:37" s="21" customFormat="1" x14ac:dyDescent="0.25">
      <c r="C10" s="22" t="s">
        <v>221</v>
      </c>
      <c r="D10" s="125">
        <v>17.569702236780724</v>
      </c>
      <c r="E10" s="125">
        <v>17.569702236780724</v>
      </c>
      <c r="F10" s="125">
        <v>17.569702236780724</v>
      </c>
      <c r="G10" s="125">
        <v>17.569702236780724</v>
      </c>
      <c r="H10" s="125">
        <v>17.569702236780724</v>
      </c>
      <c r="I10" s="125">
        <v>17.569702236780724</v>
      </c>
      <c r="J10" s="125">
        <v>17.569702236780724</v>
      </c>
      <c r="K10" s="125">
        <v>17.569702236780724</v>
      </c>
      <c r="L10" s="125">
        <v>17.472184058573514</v>
      </c>
      <c r="M10" s="125">
        <v>17.525498844628796</v>
      </c>
      <c r="N10" s="125">
        <v>17.549095536600205</v>
      </c>
      <c r="O10" s="125">
        <v>17.558873617862332</v>
      </c>
      <c r="P10" s="125">
        <v>8.865964747042101</v>
      </c>
      <c r="Q10" s="125">
        <v>0.16545968086120527</v>
      </c>
      <c r="R10" s="125">
        <v>0.16000496610753914</v>
      </c>
      <c r="S10" s="125">
        <v>0.17748025596650652</v>
      </c>
      <c r="T10" s="125">
        <v>0.18475320897139463</v>
      </c>
      <c r="U10" s="125">
        <v>0.18020761334333957</v>
      </c>
      <c r="V10" s="125">
        <v>0.15017301111944964</v>
      </c>
      <c r="W10" s="125" t="s">
        <v>346</v>
      </c>
      <c r="X10" s="125" t="s">
        <v>147</v>
      </c>
      <c r="Y10" s="125" t="s">
        <v>147</v>
      </c>
      <c r="Z10" s="125" t="s">
        <v>147</v>
      </c>
      <c r="AA10" s="125" t="s">
        <v>147</v>
      </c>
      <c r="AB10" s="125" t="s">
        <v>147</v>
      </c>
      <c r="AC10" s="125" t="s">
        <v>147</v>
      </c>
      <c r="AD10" s="125" t="s">
        <v>147</v>
      </c>
      <c r="AE10" s="125" t="s">
        <v>147</v>
      </c>
      <c r="AF10" s="125" t="s">
        <v>147</v>
      </c>
      <c r="AG10" s="125" t="s">
        <v>147</v>
      </c>
      <c r="AH10" s="125" t="s">
        <v>147</v>
      </c>
      <c r="AI10" s="125" t="s">
        <v>147</v>
      </c>
      <c r="AJ10" s="125" t="s">
        <v>147</v>
      </c>
      <c r="AK10" s="125" t="s">
        <v>147</v>
      </c>
    </row>
    <row r="11" spans="2:37" s="21" customFormat="1" x14ac:dyDescent="0.25">
      <c r="C11" s="22" t="s">
        <v>222</v>
      </c>
      <c r="D11" s="125">
        <v>7.4377755376571635</v>
      </c>
      <c r="E11" s="125">
        <v>7.4377755376571635</v>
      </c>
      <c r="F11" s="125">
        <v>7.4377755376571635</v>
      </c>
      <c r="G11" s="125">
        <v>7.4377755376571635</v>
      </c>
      <c r="H11" s="125">
        <v>7.4377755376571635</v>
      </c>
      <c r="I11" s="125">
        <v>7.4377755376571635</v>
      </c>
      <c r="J11" s="125">
        <v>7.4377755376571635</v>
      </c>
      <c r="K11" s="125">
        <v>7.4377755376571635</v>
      </c>
      <c r="L11" s="125">
        <v>7.301139523339172</v>
      </c>
      <c r="M11" s="125">
        <v>7.3758406714197973</v>
      </c>
      <c r="N11" s="125">
        <v>7.4089027937987941</v>
      </c>
      <c r="O11" s="125">
        <v>7.4226031938257062</v>
      </c>
      <c r="P11" s="125">
        <v>3.8325388145063806</v>
      </c>
      <c r="Q11" s="125">
        <v>0.23183114921573444</v>
      </c>
      <c r="R11" s="125">
        <v>0.22418836407675422</v>
      </c>
      <c r="S11" s="125">
        <v>0.24867358313311685</v>
      </c>
      <c r="T11" s="125">
        <v>0.25886396331842393</v>
      </c>
      <c r="U11" s="125">
        <v>0.25249497570260698</v>
      </c>
      <c r="V11" s="125">
        <v>0.2104124797521725</v>
      </c>
      <c r="W11" s="125" t="s">
        <v>346</v>
      </c>
      <c r="X11" s="125" t="s">
        <v>147</v>
      </c>
      <c r="Y11" s="125" t="s">
        <v>147</v>
      </c>
      <c r="Z11" s="125" t="s">
        <v>147</v>
      </c>
      <c r="AA11" s="125" t="s">
        <v>147</v>
      </c>
      <c r="AB11" s="125" t="s">
        <v>147</v>
      </c>
      <c r="AC11" s="125" t="s">
        <v>147</v>
      </c>
      <c r="AD11" s="125" t="s">
        <v>147</v>
      </c>
      <c r="AE11" s="125" t="s">
        <v>147</v>
      </c>
      <c r="AF11" s="125" t="s">
        <v>147</v>
      </c>
      <c r="AG11" s="125" t="s">
        <v>147</v>
      </c>
      <c r="AH11" s="125" t="s">
        <v>147</v>
      </c>
      <c r="AI11" s="125" t="s">
        <v>147</v>
      </c>
      <c r="AJ11" s="125" t="s">
        <v>147</v>
      </c>
      <c r="AK11" s="125" t="s">
        <v>147</v>
      </c>
    </row>
    <row r="12" spans="2:37" s="21" customFormat="1" x14ac:dyDescent="0.25">
      <c r="C12" s="22" t="s">
        <v>223</v>
      </c>
      <c r="D12" s="125">
        <v>23.897022367807232</v>
      </c>
      <c r="E12" s="125">
        <v>23.897022367807232</v>
      </c>
      <c r="F12" s="125">
        <v>23.897022367807232</v>
      </c>
      <c r="G12" s="125">
        <v>23.897022367807232</v>
      </c>
      <c r="H12" s="125">
        <v>23.897022367807232</v>
      </c>
      <c r="I12" s="125">
        <v>23.897022367807232</v>
      </c>
      <c r="J12" s="125">
        <v>23.897022367807232</v>
      </c>
      <c r="K12" s="125">
        <v>23.897022367807232</v>
      </c>
      <c r="L12" s="125">
        <v>22.921840585735151</v>
      </c>
      <c r="M12" s="125">
        <v>23.454988446287921</v>
      </c>
      <c r="N12" s="125">
        <v>23.690955366002068</v>
      </c>
      <c r="O12" s="125">
        <v>23.788736178623346</v>
      </c>
      <c r="P12" s="125">
        <v>12.759647470421003</v>
      </c>
      <c r="Q12" s="125">
        <v>1.6545968086120528</v>
      </c>
      <c r="R12" s="125">
        <v>1.600049661075392</v>
      </c>
      <c r="S12" s="125">
        <v>1.7748025596650654</v>
      </c>
      <c r="T12" s="125">
        <v>1.8475320897139469</v>
      </c>
      <c r="U12" s="125">
        <v>1.8020761334333959</v>
      </c>
      <c r="V12" s="125">
        <v>1.5017301111944967</v>
      </c>
      <c r="W12" s="125" t="s">
        <v>346</v>
      </c>
      <c r="X12" s="125" t="s">
        <v>147</v>
      </c>
      <c r="Y12" s="125" t="s">
        <v>147</v>
      </c>
      <c r="Z12" s="125" t="s">
        <v>147</v>
      </c>
      <c r="AA12" s="125" t="s">
        <v>147</v>
      </c>
      <c r="AB12" s="125" t="s">
        <v>147</v>
      </c>
      <c r="AC12" s="125" t="s">
        <v>147</v>
      </c>
      <c r="AD12" s="125" t="s">
        <v>147</v>
      </c>
      <c r="AE12" s="125" t="s">
        <v>147</v>
      </c>
      <c r="AF12" s="125" t="s">
        <v>147</v>
      </c>
      <c r="AG12" s="125" t="s">
        <v>147</v>
      </c>
      <c r="AH12" s="125" t="s">
        <v>147</v>
      </c>
      <c r="AI12" s="125" t="s">
        <v>147</v>
      </c>
      <c r="AJ12" s="125" t="s">
        <v>147</v>
      </c>
      <c r="AK12" s="125" t="s">
        <v>147</v>
      </c>
    </row>
    <row r="13" spans="2:37" s="21" customFormat="1" x14ac:dyDescent="0.25">
      <c r="C13" s="22" t="s">
        <v>224</v>
      </c>
      <c r="D13" s="125">
        <v>1.697022367807234</v>
      </c>
      <c r="E13" s="125">
        <v>1.697022367807234</v>
      </c>
      <c r="F13" s="125">
        <v>1.697022367807234</v>
      </c>
      <c r="G13" s="125">
        <v>1.697022367807234</v>
      </c>
      <c r="H13" s="125">
        <v>1.697022367807234</v>
      </c>
      <c r="I13" s="125">
        <v>1.697022367807234</v>
      </c>
      <c r="J13" s="125">
        <v>1.697022367807234</v>
      </c>
      <c r="K13" s="125">
        <v>1.697022367807234</v>
      </c>
      <c r="L13" s="125">
        <v>0.72184058573514842</v>
      </c>
      <c r="M13" s="125">
        <v>1.2549884462879213</v>
      </c>
      <c r="N13" s="125">
        <v>1.4909553660020698</v>
      </c>
      <c r="O13" s="125">
        <v>1.5887361786233436</v>
      </c>
      <c r="P13" s="125">
        <v>1.6596474704210031</v>
      </c>
      <c r="Q13" s="125">
        <v>1.6545968086120528</v>
      </c>
      <c r="R13" s="125">
        <v>1.600049661075392</v>
      </c>
      <c r="S13" s="125">
        <v>1.7748025596650654</v>
      </c>
      <c r="T13" s="125">
        <v>1.8475320897139469</v>
      </c>
      <c r="U13" s="125">
        <v>1.8020761334333959</v>
      </c>
      <c r="V13" s="125">
        <v>1.5017301111944967</v>
      </c>
      <c r="W13" s="125" t="s">
        <v>346</v>
      </c>
      <c r="X13" s="125" t="s">
        <v>147</v>
      </c>
      <c r="Y13" s="125" t="s">
        <v>147</v>
      </c>
      <c r="Z13" s="125" t="s">
        <v>147</v>
      </c>
      <c r="AA13" s="125" t="s">
        <v>147</v>
      </c>
      <c r="AB13" s="125" t="s">
        <v>147</v>
      </c>
      <c r="AC13" s="125" t="s">
        <v>147</v>
      </c>
      <c r="AD13" s="125" t="s">
        <v>147</v>
      </c>
      <c r="AE13" s="125" t="s">
        <v>147</v>
      </c>
      <c r="AF13" s="125" t="s">
        <v>147</v>
      </c>
      <c r="AG13" s="125" t="s">
        <v>147</v>
      </c>
      <c r="AH13" s="125" t="s">
        <v>147</v>
      </c>
      <c r="AI13" s="125" t="s">
        <v>147</v>
      </c>
      <c r="AJ13" s="125" t="s">
        <v>147</v>
      </c>
      <c r="AK13" s="125" t="s">
        <v>147</v>
      </c>
    </row>
    <row r="14" spans="2:37" s="21" customFormat="1" x14ac:dyDescent="0.25">
      <c r="C14" s="22" t="s">
        <v>225</v>
      </c>
      <c r="D14" s="125">
        <v>310.76574913036643</v>
      </c>
      <c r="E14" s="125">
        <v>310.76574913036643</v>
      </c>
      <c r="F14" s="125">
        <v>310.76574913036643</v>
      </c>
      <c r="G14" s="125">
        <v>310.76574913036643</v>
      </c>
      <c r="H14" s="125">
        <v>310.76574913036643</v>
      </c>
      <c r="I14" s="125">
        <v>310.76574913036643</v>
      </c>
      <c r="J14" s="125">
        <v>310.76574913036643</v>
      </c>
      <c r="K14" s="125">
        <v>310.76574913036643</v>
      </c>
      <c r="L14" s="125">
        <v>309.75107400509512</v>
      </c>
      <c r="M14" s="125">
        <v>310.30581352355193</v>
      </c>
      <c r="N14" s="125">
        <v>310.55133673596475</v>
      </c>
      <c r="O14" s="125">
        <v>310.65307751919067</v>
      </c>
      <c r="P14" s="125">
        <v>223.72686060785239</v>
      </c>
      <c r="Q14" s="125">
        <v>136.72160540210726</v>
      </c>
      <c r="R14" s="125">
        <v>136.66484918005978</v>
      </c>
      <c r="S14" s="125">
        <v>128.89667929884155</v>
      </c>
      <c r="T14" s="125">
        <v>88.522354261571522</v>
      </c>
      <c r="U14" s="125">
        <v>96.775057409865298</v>
      </c>
      <c r="V14" s="125">
        <v>96.462547841554411</v>
      </c>
      <c r="W14" s="125">
        <v>7.9083333333333332</v>
      </c>
      <c r="X14" s="125" t="s">
        <v>147</v>
      </c>
      <c r="Y14" s="125" t="s">
        <v>147</v>
      </c>
      <c r="Z14" s="125" t="s">
        <v>147</v>
      </c>
      <c r="AA14" s="125" t="s">
        <v>147</v>
      </c>
      <c r="AB14" s="125" t="s">
        <v>147</v>
      </c>
      <c r="AC14" s="125" t="s">
        <v>147</v>
      </c>
      <c r="AD14" s="125" t="s">
        <v>147</v>
      </c>
      <c r="AE14" s="125" t="s">
        <v>147</v>
      </c>
      <c r="AF14" s="125" t="s">
        <v>147</v>
      </c>
      <c r="AG14" s="125" t="s">
        <v>147</v>
      </c>
      <c r="AH14" s="125" t="s">
        <v>147</v>
      </c>
      <c r="AI14" s="125" t="s">
        <v>147</v>
      </c>
      <c r="AJ14" s="125" t="s">
        <v>147</v>
      </c>
      <c r="AK14" s="125" t="s">
        <v>147</v>
      </c>
    </row>
    <row r="15" spans="2:37" s="21" customFormat="1" x14ac:dyDescent="0.25">
      <c r="C15" s="22" t="s">
        <v>226</v>
      </c>
      <c r="D15" s="125">
        <v>0.57837292943634366</v>
      </c>
      <c r="E15" s="125">
        <v>0.57837292943634366</v>
      </c>
      <c r="F15" s="125">
        <v>0.57837292943634366</v>
      </c>
      <c r="G15" s="125">
        <v>0.57837292943634366</v>
      </c>
      <c r="H15" s="125">
        <v>0.57837292943634366</v>
      </c>
      <c r="I15" s="125">
        <v>0.57837292943634366</v>
      </c>
      <c r="J15" s="125">
        <v>0.57837292943634366</v>
      </c>
      <c r="K15" s="125">
        <v>0.57837292943634366</v>
      </c>
      <c r="L15" s="125">
        <v>0.24601505677095906</v>
      </c>
      <c r="M15" s="125">
        <v>0.42772055210221038</v>
      </c>
      <c r="N15" s="125">
        <v>0.50814193086193049</v>
      </c>
      <c r="O15" s="125">
        <v>0.54146722822469129</v>
      </c>
      <c r="P15" s="125">
        <v>0.56563495420470999</v>
      </c>
      <c r="Q15" s="125">
        <v>0.56391360620043507</v>
      </c>
      <c r="R15" s="125">
        <v>0.54532304775426688</v>
      </c>
      <c r="S15" s="125">
        <v>0.60488168870217618</v>
      </c>
      <c r="T15" s="125">
        <v>0.62966909996373366</v>
      </c>
      <c r="U15" s="125">
        <v>0.61417696792526022</v>
      </c>
      <c r="V15" s="125">
        <v>0.51181413993771685</v>
      </c>
      <c r="W15" s="125" t="s">
        <v>346</v>
      </c>
      <c r="X15" s="125" t="s">
        <v>147</v>
      </c>
      <c r="Y15" s="125" t="s">
        <v>147</v>
      </c>
      <c r="Z15" s="125" t="s">
        <v>147</v>
      </c>
      <c r="AA15" s="125" t="s">
        <v>147</v>
      </c>
      <c r="AB15" s="125" t="s">
        <v>147</v>
      </c>
      <c r="AC15" s="125" t="s">
        <v>147</v>
      </c>
      <c r="AD15" s="125" t="s">
        <v>147</v>
      </c>
      <c r="AE15" s="125" t="s">
        <v>147</v>
      </c>
      <c r="AF15" s="125" t="s">
        <v>147</v>
      </c>
      <c r="AG15" s="125" t="s">
        <v>147</v>
      </c>
      <c r="AH15" s="125" t="s">
        <v>147</v>
      </c>
      <c r="AI15" s="125" t="s">
        <v>147</v>
      </c>
      <c r="AJ15" s="125" t="s">
        <v>147</v>
      </c>
      <c r="AK15" s="125" t="s">
        <v>147</v>
      </c>
    </row>
    <row r="16" spans="2:37" s="21" customFormat="1" x14ac:dyDescent="0.25">
      <c r="C16" s="22" t="s">
        <v>227</v>
      </c>
      <c r="D16" s="125">
        <v>18.460729102298004</v>
      </c>
      <c r="E16" s="125">
        <v>18.460729102298004</v>
      </c>
      <c r="F16" s="125">
        <v>18.460729102298004</v>
      </c>
      <c r="G16" s="125">
        <v>18.460729102298004</v>
      </c>
      <c r="H16" s="125">
        <v>18.460729102298004</v>
      </c>
      <c r="I16" s="125">
        <v>18.460729102298004</v>
      </c>
      <c r="J16" s="125">
        <v>18.460729102298004</v>
      </c>
      <c r="K16" s="125">
        <v>18.460729102298004</v>
      </c>
      <c r="L16" s="125">
        <v>17.485547320225919</v>
      </c>
      <c r="M16" s="125">
        <v>18.018695180778689</v>
      </c>
      <c r="N16" s="125">
        <v>18.254662100492837</v>
      </c>
      <c r="O16" s="125">
        <v>18.352442913114114</v>
      </c>
      <c r="P16" s="125">
        <v>11.223354204911773</v>
      </c>
      <c r="Q16" s="125">
        <v>4.0183035431028227</v>
      </c>
      <c r="R16" s="125">
        <v>3.9637563955661612</v>
      </c>
      <c r="S16" s="125">
        <v>3.9993132309024899</v>
      </c>
      <c r="T16" s="125">
        <v>3.3638061875428402</v>
      </c>
      <c r="U16" s="125">
        <v>3.4636744230865366</v>
      </c>
      <c r="V16" s="125">
        <v>3.1633284008476377</v>
      </c>
      <c r="W16" s="125">
        <v>0.13846652413776173</v>
      </c>
      <c r="X16" s="125" t="s">
        <v>147</v>
      </c>
      <c r="Y16" s="125" t="s">
        <v>147</v>
      </c>
      <c r="Z16" s="125" t="s">
        <v>147</v>
      </c>
      <c r="AA16" s="125" t="s">
        <v>147</v>
      </c>
      <c r="AB16" s="125" t="s">
        <v>147</v>
      </c>
      <c r="AC16" s="125" t="s">
        <v>147</v>
      </c>
      <c r="AD16" s="125" t="s">
        <v>147</v>
      </c>
      <c r="AE16" s="125" t="s">
        <v>147</v>
      </c>
      <c r="AF16" s="125" t="s">
        <v>147</v>
      </c>
      <c r="AG16" s="125" t="s">
        <v>147</v>
      </c>
      <c r="AH16" s="125" t="s">
        <v>147</v>
      </c>
      <c r="AI16" s="125" t="s">
        <v>147</v>
      </c>
      <c r="AJ16" s="125" t="s">
        <v>147</v>
      </c>
      <c r="AK16" s="125" t="s">
        <v>147</v>
      </c>
    </row>
    <row r="17" spans="3:37" s="21" customFormat="1" x14ac:dyDescent="0.25">
      <c r="C17" s="22" t="s">
        <v>228</v>
      </c>
      <c r="D17" s="125">
        <v>90.112461402945954</v>
      </c>
      <c r="E17" s="125">
        <v>90.112461402945954</v>
      </c>
      <c r="F17" s="125">
        <v>90.112461402945954</v>
      </c>
      <c r="G17" s="125">
        <v>90.112461402945954</v>
      </c>
      <c r="H17" s="125">
        <v>90.112461402945954</v>
      </c>
      <c r="I17" s="125">
        <v>90.112461402945954</v>
      </c>
      <c r="J17" s="125">
        <v>90.112461402945954</v>
      </c>
      <c r="K17" s="125">
        <v>90.112461402945954</v>
      </c>
      <c r="L17" s="125">
        <v>90.047836261038796</v>
      </c>
      <c r="M17" s="125">
        <v>90.08316788513099</v>
      </c>
      <c r="N17" s="125">
        <v>90.09880537544538</v>
      </c>
      <c r="O17" s="125">
        <v>90.105285294377026</v>
      </c>
      <c r="P17" s="125">
        <v>45.109984574428694</v>
      </c>
      <c r="Q17" s="125">
        <v>0.10964986787230666</v>
      </c>
      <c r="R17" s="125">
        <v>0.10603503706332952</v>
      </c>
      <c r="S17" s="125">
        <v>0.11761588391431185</v>
      </c>
      <c r="T17" s="125">
        <v>0.12243565832628138</v>
      </c>
      <c r="U17" s="125">
        <v>0.11942329931880041</v>
      </c>
      <c r="V17" s="125">
        <v>9.9519416099000349E-2</v>
      </c>
      <c r="W17" s="125" t="s">
        <v>346</v>
      </c>
      <c r="X17" s="125" t="s">
        <v>147</v>
      </c>
      <c r="Y17" s="125" t="s">
        <v>147</v>
      </c>
      <c r="Z17" s="125" t="s">
        <v>147</v>
      </c>
      <c r="AA17" s="125" t="s">
        <v>147</v>
      </c>
      <c r="AB17" s="125" t="s">
        <v>147</v>
      </c>
      <c r="AC17" s="125" t="s">
        <v>147</v>
      </c>
      <c r="AD17" s="125" t="s">
        <v>147</v>
      </c>
      <c r="AE17" s="125" t="s">
        <v>147</v>
      </c>
      <c r="AF17" s="125" t="s">
        <v>147</v>
      </c>
      <c r="AG17" s="125" t="s">
        <v>147</v>
      </c>
      <c r="AH17" s="125" t="s">
        <v>147</v>
      </c>
      <c r="AI17" s="125" t="s">
        <v>147</v>
      </c>
      <c r="AJ17" s="125" t="s">
        <v>147</v>
      </c>
      <c r="AK17" s="125" t="s">
        <v>147</v>
      </c>
    </row>
    <row r="18" spans="3:37" s="21" customFormat="1" x14ac:dyDescent="0.25">
      <c r="C18" s="22" t="s">
        <v>229</v>
      </c>
      <c r="D18" s="125">
        <v>33.468404004505075</v>
      </c>
      <c r="E18" s="125">
        <v>33.468404004505075</v>
      </c>
      <c r="F18" s="125">
        <v>33.468404004505075</v>
      </c>
      <c r="G18" s="125">
        <v>33.468404004505075</v>
      </c>
      <c r="H18" s="125">
        <v>33.468404004505075</v>
      </c>
      <c r="I18" s="125">
        <v>33.468404004505075</v>
      </c>
      <c r="J18" s="125">
        <v>33.468404004505075</v>
      </c>
      <c r="K18" s="125">
        <v>33.468404004505075</v>
      </c>
      <c r="L18" s="125">
        <v>22.09979265329822</v>
      </c>
      <c r="M18" s="125">
        <v>28.315198776321811</v>
      </c>
      <c r="N18" s="125">
        <v>31.066087124821841</v>
      </c>
      <c r="O18" s="125">
        <v>32.206010036357796</v>
      </c>
      <c r="P18" s="125">
        <v>33.032689668484096</v>
      </c>
      <c r="Q18" s="125">
        <v>32.973809352805581</v>
      </c>
      <c r="R18" s="125">
        <v>32.337901943477675</v>
      </c>
      <c r="S18" s="125">
        <v>33.569288920803203</v>
      </c>
      <c r="T18" s="125">
        <v>30.31684846262964</v>
      </c>
      <c r="U18" s="125">
        <v>30.628276205768685</v>
      </c>
      <c r="V18" s="125">
        <v>27.126860100086578</v>
      </c>
      <c r="W18" s="125">
        <v>0.80164829763967071</v>
      </c>
      <c r="X18" s="125" t="s">
        <v>147</v>
      </c>
      <c r="Y18" s="125" t="s">
        <v>147</v>
      </c>
      <c r="Z18" s="125" t="s">
        <v>147</v>
      </c>
      <c r="AA18" s="125" t="s">
        <v>147</v>
      </c>
      <c r="AB18" s="125" t="s">
        <v>147</v>
      </c>
      <c r="AC18" s="125" t="s">
        <v>147</v>
      </c>
      <c r="AD18" s="125" t="s">
        <v>147</v>
      </c>
      <c r="AE18" s="125" t="s">
        <v>147</v>
      </c>
      <c r="AF18" s="125" t="s">
        <v>147</v>
      </c>
      <c r="AG18" s="125" t="s">
        <v>147</v>
      </c>
      <c r="AH18" s="125" t="s">
        <v>147</v>
      </c>
      <c r="AI18" s="125" t="s">
        <v>147</v>
      </c>
      <c r="AJ18" s="125" t="s">
        <v>147</v>
      </c>
      <c r="AK18" s="125" t="s">
        <v>147</v>
      </c>
    </row>
    <row r="19" spans="3:37" s="21" customFormat="1" ht="13.5" thickBot="1" x14ac:dyDescent="0.3">
      <c r="C19" s="26" t="s">
        <v>230</v>
      </c>
      <c r="D19" s="127">
        <v>0.54151678793546865</v>
      </c>
      <c r="E19" s="127">
        <v>0.51187974996489516</v>
      </c>
      <c r="F19" s="127">
        <v>0.41148569062756957</v>
      </c>
      <c r="G19" s="127">
        <v>0.45572034080745594</v>
      </c>
      <c r="H19" s="127">
        <v>0.45930296400261283</v>
      </c>
      <c r="I19" s="127">
        <v>0.39143467275488575</v>
      </c>
      <c r="J19" s="127">
        <v>0.32909376388075423</v>
      </c>
      <c r="K19" s="127">
        <v>0.35551341341018078</v>
      </c>
      <c r="L19" s="127">
        <v>0.29370558637350158</v>
      </c>
      <c r="M19" s="127">
        <v>0.29738065674179981</v>
      </c>
      <c r="N19" s="127">
        <v>0.25880620772471913</v>
      </c>
      <c r="O19" s="127">
        <v>0.16625295236423218</v>
      </c>
      <c r="P19" s="127">
        <v>0.11211316722846441</v>
      </c>
      <c r="Q19" s="127">
        <v>1.4125808426966289E-2</v>
      </c>
      <c r="R19" s="127">
        <v>1.5848228651685392E-2</v>
      </c>
      <c r="S19" s="127">
        <v>1.1407063745555069E-2</v>
      </c>
      <c r="T19" s="127">
        <v>9.9450000000000007E-3</v>
      </c>
      <c r="U19" s="127">
        <v>8.5199999999999998E-3</v>
      </c>
      <c r="V19" s="127">
        <v>5.9825999999999994E-3</v>
      </c>
      <c r="W19" s="127">
        <v>8.9655000000000008E-4</v>
      </c>
      <c r="X19" s="127" t="s">
        <v>147</v>
      </c>
      <c r="Y19" s="127" t="s">
        <v>147</v>
      </c>
      <c r="Z19" s="127" t="s">
        <v>147</v>
      </c>
      <c r="AA19" s="127" t="s">
        <v>147</v>
      </c>
      <c r="AB19" s="127" t="s">
        <v>147</v>
      </c>
      <c r="AC19" s="127" t="s">
        <v>147</v>
      </c>
      <c r="AD19" s="127" t="s">
        <v>147</v>
      </c>
      <c r="AE19" s="127" t="s">
        <v>147</v>
      </c>
      <c r="AF19" s="127" t="s">
        <v>147</v>
      </c>
      <c r="AG19" s="127" t="s">
        <v>147</v>
      </c>
      <c r="AH19" s="127" t="s">
        <v>147</v>
      </c>
      <c r="AI19" s="127" t="s">
        <v>147</v>
      </c>
      <c r="AJ19" s="127" t="s">
        <v>147</v>
      </c>
      <c r="AK19" s="127" t="s">
        <v>147</v>
      </c>
    </row>
    <row r="20" spans="3:37" x14ac:dyDescent="0.2">
      <c r="C20" s="2"/>
      <c r="D20" s="128"/>
      <c r="E20" s="128"/>
      <c r="F20" s="128"/>
      <c r="G20" s="128"/>
      <c r="H20" s="128"/>
      <c r="I20" s="128"/>
      <c r="J20" s="128"/>
      <c r="K20" s="128"/>
      <c r="L20" s="128"/>
    </row>
    <row r="21" spans="3:37" ht="13.5" x14ac:dyDescent="0.25">
      <c r="C21" s="30"/>
    </row>
    <row r="22" spans="3:37" ht="13.5" x14ac:dyDescent="0.25">
      <c r="C22" s="30"/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0D31AB-F119-4EFC-A810-61417C26537A}">
  <dimension ref="C3:AM46"/>
  <sheetViews>
    <sheetView topLeftCell="C30" zoomScale="115" zoomScaleNormal="115" workbookViewId="0">
      <selection activeCell="P27" sqref="P27"/>
    </sheetView>
  </sheetViews>
  <sheetFormatPr defaultRowHeight="12.75" x14ac:dyDescent="0.2"/>
  <cols>
    <col min="3" max="3" width="14.5703125" customWidth="1"/>
    <col min="4" max="4" width="3.28515625" customWidth="1"/>
    <col min="5" max="5" width="5.5703125" style="120" bestFit="1" customWidth="1"/>
    <col min="6" max="9" width="5.5703125" style="120" customWidth="1"/>
    <col min="10" max="10" width="5.5703125" style="120" bestFit="1" customWidth="1"/>
    <col min="11" max="14" width="5.5703125" style="120" customWidth="1"/>
    <col min="15" max="15" width="5.5703125" style="120" bestFit="1" customWidth="1"/>
    <col min="16" max="19" width="5.5703125" style="120" customWidth="1"/>
    <col min="20" max="20" width="5.5703125" style="120" bestFit="1" customWidth="1"/>
    <col min="21" max="24" width="5.5703125" style="120" customWidth="1"/>
    <col min="25" max="32" width="5.5703125" style="120" bestFit="1" customWidth="1"/>
    <col min="33" max="34" width="6" style="120" customWidth="1"/>
    <col min="35" max="36" width="5.85546875" style="120" customWidth="1"/>
    <col min="37" max="37" width="7" style="120" customWidth="1"/>
    <col min="38" max="38" width="7.7109375" style="120" customWidth="1"/>
    <col min="39" max="39" width="6.42578125" customWidth="1"/>
  </cols>
  <sheetData>
    <row r="3" spans="3:39" x14ac:dyDescent="0.2">
      <c r="C3" s="18" t="s">
        <v>231</v>
      </c>
      <c r="D3" s="18"/>
    </row>
    <row r="5" spans="3:39" x14ac:dyDescent="0.2">
      <c r="C5" s="31" t="s">
        <v>180</v>
      </c>
      <c r="D5" s="32"/>
      <c r="E5" s="33">
        <v>1990</v>
      </c>
      <c r="F5" s="33">
        <v>1991</v>
      </c>
      <c r="G5" s="33">
        <v>1992</v>
      </c>
      <c r="H5" s="33">
        <v>1993</v>
      </c>
      <c r="I5" s="33">
        <v>1994</v>
      </c>
      <c r="J5" s="33">
        <v>1995</v>
      </c>
      <c r="K5" s="33">
        <v>1996</v>
      </c>
      <c r="L5" s="33">
        <v>1997</v>
      </c>
      <c r="M5" s="33">
        <v>1998</v>
      </c>
      <c r="N5" s="33">
        <v>1999</v>
      </c>
      <c r="O5" s="33">
        <v>2000</v>
      </c>
      <c r="P5" s="33">
        <v>2001</v>
      </c>
      <c r="Q5" s="33">
        <v>2002</v>
      </c>
      <c r="R5" s="33">
        <v>2003</v>
      </c>
      <c r="S5" s="33">
        <v>2004</v>
      </c>
      <c r="T5" s="33">
        <v>2005</v>
      </c>
      <c r="U5" s="33">
        <v>2006</v>
      </c>
      <c r="V5" s="33">
        <v>2007</v>
      </c>
      <c r="W5" s="33">
        <v>2008</v>
      </c>
      <c r="X5" s="33">
        <v>2009</v>
      </c>
      <c r="Y5" s="33">
        <v>2010</v>
      </c>
      <c r="Z5" s="33">
        <v>2011</v>
      </c>
      <c r="AA5" s="33">
        <v>2012</v>
      </c>
      <c r="AB5" s="33">
        <v>2013</v>
      </c>
      <c r="AC5" s="33">
        <v>2014</v>
      </c>
      <c r="AD5" s="33">
        <v>2015</v>
      </c>
      <c r="AE5" s="33">
        <v>2016</v>
      </c>
      <c r="AF5" s="33">
        <v>2017</v>
      </c>
      <c r="AG5" s="33">
        <v>2018</v>
      </c>
      <c r="AH5" s="33">
        <v>2019</v>
      </c>
      <c r="AI5" s="33">
        <v>2020</v>
      </c>
      <c r="AJ5" s="33">
        <v>2021</v>
      </c>
      <c r="AK5" s="33">
        <v>2022</v>
      </c>
      <c r="AL5" s="33">
        <v>2023</v>
      </c>
      <c r="AM5" s="33">
        <v>2024</v>
      </c>
    </row>
    <row r="6" spans="3:39" x14ac:dyDescent="0.2">
      <c r="C6" s="34" t="s">
        <v>232</v>
      </c>
      <c r="D6" s="34" t="s">
        <v>233</v>
      </c>
      <c r="E6" s="35">
        <v>2.6823317647058822</v>
      </c>
      <c r="F6" s="35">
        <v>2.6823317647058822</v>
      </c>
      <c r="G6" s="35">
        <v>2.6823317647058822</v>
      </c>
      <c r="H6" s="35">
        <v>2.6823317647058822</v>
      </c>
      <c r="I6" s="35">
        <v>2.6823317647058822</v>
      </c>
      <c r="J6" s="35">
        <v>2.5981059411764709</v>
      </c>
      <c r="K6" s="35">
        <v>2.4804293529411763</v>
      </c>
      <c r="L6" s="35">
        <v>2.5501571764705884</v>
      </c>
      <c r="M6" s="35">
        <v>2.4861456470588235</v>
      </c>
      <c r="N6" s="35">
        <v>2.7833688823529417</v>
      </c>
      <c r="O6" s="35">
        <v>3.4928041764705879</v>
      </c>
      <c r="P6" s="35">
        <v>3.661734882352941</v>
      </c>
      <c r="Q6" s="35">
        <v>2.9751035882352941</v>
      </c>
      <c r="R6" s="35">
        <v>4.7279780000000002</v>
      </c>
      <c r="S6" s="35">
        <v>4.6218611176470583</v>
      </c>
      <c r="T6" s="35">
        <v>4.6508428235294117</v>
      </c>
      <c r="U6" s="35">
        <v>4.9018664117647059</v>
      </c>
      <c r="V6" s="35">
        <v>4.6149653529411765</v>
      </c>
      <c r="W6" s="35">
        <v>4.4256890000000011</v>
      </c>
      <c r="X6" s="35">
        <v>4.2280558823529413</v>
      </c>
      <c r="Y6" s="35">
        <v>4.2829415882352944</v>
      </c>
      <c r="Z6" s="35">
        <v>4.1765366764705885</v>
      </c>
      <c r="AA6" s="35">
        <v>4.2055560588235306</v>
      </c>
      <c r="AB6" s="35">
        <v>3.8174700588235293</v>
      </c>
      <c r="AC6" s="35">
        <v>3.6563412941176474</v>
      </c>
      <c r="AD6" s="35">
        <v>3.4007048823529415</v>
      </c>
      <c r="AE6" s="35">
        <v>2.6028947647058827</v>
      </c>
      <c r="AF6" s="35">
        <v>2.2999999999999998</v>
      </c>
      <c r="AG6" s="35">
        <v>2.2000000000000002</v>
      </c>
      <c r="AH6" s="35">
        <v>2.5</v>
      </c>
      <c r="AI6" s="35">
        <v>2.2999999999999998</v>
      </c>
      <c r="AJ6" s="35">
        <v>2.1</v>
      </c>
      <c r="AK6" s="35">
        <v>2.1</v>
      </c>
      <c r="AL6" s="35">
        <v>2.1</v>
      </c>
      <c r="AM6" s="35">
        <v>2.1</v>
      </c>
    </row>
    <row r="7" spans="3:39" x14ac:dyDescent="0.2">
      <c r="C7" s="34" t="s">
        <v>234</v>
      </c>
      <c r="D7" s="34" t="s">
        <v>233</v>
      </c>
      <c r="E7" s="35">
        <v>28.821527</v>
      </c>
      <c r="F7" s="35">
        <v>28.821527</v>
      </c>
      <c r="G7" s="35">
        <v>28.821527</v>
      </c>
      <c r="H7" s="35">
        <v>28.821527</v>
      </c>
      <c r="I7" s="35">
        <v>28.821527</v>
      </c>
      <c r="J7" s="35">
        <v>26.808834000000001</v>
      </c>
      <c r="K7" s="35">
        <v>33.198420999999996</v>
      </c>
      <c r="L7" s="35">
        <v>37.678180999999995</v>
      </c>
      <c r="M7" s="35">
        <v>45.703761</v>
      </c>
      <c r="N7" s="35">
        <v>53.386286999999996</v>
      </c>
      <c r="O7" s="35">
        <v>63.099648999999999</v>
      </c>
      <c r="P7" s="35">
        <v>64.983711</v>
      </c>
      <c r="Q7" s="35">
        <v>68.173629000000005</v>
      </c>
      <c r="R7" s="35">
        <v>80.882324999999994</v>
      </c>
      <c r="S7" s="35">
        <v>91.714484999999996</v>
      </c>
      <c r="T7" s="35">
        <v>94.463987000000003</v>
      </c>
      <c r="U7" s="35">
        <v>107.92409599999999</v>
      </c>
      <c r="V7" s="35">
        <v>111.879565</v>
      </c>
      <c r="W7" s="35">
        <v>90.775532999999996</v>
      </c>
      <c r="X7" s="35">
        <v>57.970385</v>
      </c>
      <c r="Y7" s="35">
        <v>37.974586000000002</v>
      </c>
      <c r="Z7" s="35">
        <v>34.522965000000006</v>
      </c>
      <c r="AA7" s="35">
        <v>30.780987</v>
      </c>
      <c r="AB7" s="35">
        <v>32.493237999999998</v>
      </c>
      <c r="AC7" s="35">
        <v>31.682844000000003</v>
      </c>
      <c r="AD7" s="35">
        <v>33.630155999999999</v>
      </c>
      <c r="AE7" s="35">
        <v>42.083923000000006</v>
      </c>
      <c r="AF7" s="35">
        <v>45.1</v>
      </c>
      <c r="AG7" s="35">
        <v>50</v>
      </c>
      <c r="AH7" s="35">
        <v>55.6</v>
      </c>
      <c r="AI7" s="35">
        <v>50.3</v>
      </c>
      <c r="AJ7" s="35">
        <v>48.8</v>
      </c>
      <c r="AK7" s="35">
        <v>51.8</v>
      </c>
      <c r="AL7" s="35">
        <v>51.8</v>
      </c>
      <c r="AM7" s="35">
        <v>51.8</v>
      </c>
    </row>
    <row r="8" spans="3:39" x14ac:dyDescent="0.2">
      <c r="C8" s="34" t="s">
        <v>166</v>
      </c>
      <c r="D8" s="34" t="s">
        <v>233</v>
      </c>
      <c r="E8" s="35">
        <v>12.7</v>
      </c>
      <c r="F8" s="35">
        <v>12.7</v>
      </c>
      <c r="G8" s="35">
        <v>12.7</v>
      </c>
      <c r="H8" s="35">
        <v>12.7</v>
      </c>
      <c r="I8" s="35">
        <v>12.7</v>
      </c>
      <c r="J8" s="35">
        <v>12.4</v>
      </c>
      <c r="K8" s="35">
        <v>16.3</v>
      </c>
      <c r="L8" s="35">
        <v>19.2</v>
      </c>
      <c r="M8" s="35">
        <v>28</v>
      </c>
      <c r="N8" s="35">
        <v>33</v>
      </c>
      <c r="O8" s="35">
        <v>39.299999999999997</v>
      </c>
      <c r="P8" s="35">
        <v>39.799999999999997</v>
      </c>
      <c r="Q8" s="35">
        <v>40.1</v>
      </c>
      <c r="R8" s="35">
        <v>47.8</v>
      </c>
      <c r="S8" s="35">
        <v>55</v>
      </c>
      <c r="T8" s="35">
        <v>57.7</v>
      </c>
      <c r="U8" s="35">
        <v>67</v>
      </c>
      <c r="V8" s="35">
        <v>68.099999999999994</v>
      </c>
      <c r="W8" s="35">
        <v>52.7</v>
      </c>
      <c r="X8" s="35">
        <v>31.9</v>
      </c>
      <c r="Y8" s="35">
        <v>20.7</v>
      </c>
      <c r="Z8" s="35">
        <v>13.5</v>
      </c>
      <c r="AA8" s="35">
        <v>14.3</v>
      </c>
      <c r="AB8" s="35">
        <v>13.2</v>
      </c>
      <c r="AC8" s="35">
        <v>14.8</v>
      </c>
      <c r="AD8" s="35">
        <v>16.8</v>
      </c>
      <c r="AE8" s="35">
        <v>20.9</v>
      </c>
      <c r="AF8" s="35">
        <v>23.3</v>
      </c>
      <c r="AG8" s="35">
        <v>25.8</v>
      </c>
      <c r="AH8" s="35">
        <v>29.3</v>
      </c>
      <c r="AI8" s="35">
        <v>27</v>
      </c>
      <c r="AJ8" s="35">
        <v>0.3</v>
      </c>
      <c r="AK8" s="35">
        <v>0.3</v>
      </c>
      <c r="AL8" s="35">
        <v>0.3</v>
      </c>
      <c r="AM8" s="35">
        <v>0.3</v>
      </c>
    </row>
    <row r="9" spans="3:39" x14ac:dyDescent="0.2">
      <c r="C9" s="34" t="s">
        <v>168</v>
      </c>
      <c r="D9" s="34" t="s">
        <v>233</v>
      </c>
      <c r="E9" s="35">
        <v>14.2</v>
      </c>
      <c r="F9" s="35">
        <v>14.2</v>
      </c>
      <c r="G9" s="35">
        <v>14.2</v>
      </c>
      <c r="H9" s="35">
        <v>14.2</v>
      </c>
      <c r="I9" s="35">
        <v>14.2</v>
      </c>
      <c r="J9" s="35">
        <v>12.3</v>
      </c>
      <c r="K9" s="35">
        <v>14.2</v>
      </c>
      <c r="L9" s="35">
        <v>15.7</v>
      </c>
      <c r="M9" s="35">
        <v>15.1</v>
      </c>
      <c r="N9" s="35">
        <v>16.5</v>
      </c>
      <c r="O9" s="35">
        <v>20.399999999999999</v>
      </c>
      <c r="P9" s="35">
        <v>20.8</v>
      </c>
      <c r="Q9" s="35">
        <v>23.7</v>
      </c>
      <c r="R9" s="35">
        <v>27.7</v>
      </c>
      <c r="S9" s="35">
        <v>31.5</v>
      </c>
      <c r="T9" s="35">
        <v>32</v>
      </c>
      <c r="U9" s="35">
        <v>35.299999999999997</v>
      </c>
      <c r="V9" s="35">
        <v>38.299999999999997</v>
      </c>
      <c r="W9" s="35">
        <v>31.6</v>
      </c>
      <c r="X9" s="35">
        <v>20.100000000000001</v>
      </c>
      <c r="Y9" s="35">
        <v>13</v>
      </c>
      <c r="Z9" s="35">
        <v>9.6</v>
      </c>
      <c r="AA9" s="35">
        <v>12.8</v>
      </c>
      <c r="AB9" s="35">
        <v>13</v>
      </c>
      <c r="AC9" s="35">
        <v>11.9</v>
      </c>
      <c r="AD9" s="35">
        <v>13.5</v>
      </c>
      <c r="AE9" s="35">
        <v>16.899999999999999</v>
      </c>
      <c r="AF9" s="35">
        <v>17.5</v>
      </c>
      <c r="AG9" s="35">
        <v>18.7</v>
      </c>
      <c r="AH9" s="35">
        <v>20.399999999999999</v>
      </c>
      <c r="AI9" s="35">
        <v>17.899999999999999</v>
      </c>
      <c r="AJ9" s="35">
        <v>0.6</v>
      </c>
      <c r="AK9" s="35">
        <v>0.4</v>
      </c>
      <c r="AL9" s="35">
        <v>0.4</v>
      </c>
      <c r="AM9" s="35">
        <v>0.4</v>
      </c>
    </row>
    <row r="10" spans="3:39" x14ac:dyDescent="0.2">
      <c r="C10" s="34" t="s">
        <v>169</v>
      </c>
      <c r="D10" s="34" t="s">
        <v>233</v>
      </c>
      <c r="E10" s="35">
        <v>0</v>
      </c>
      <c r="F10" s="35">
        <v>0</v>
      </c>
      <c r="G10" s="35">
        <v>0</v>
      </c>
      <c r="H10" s="35">
        <v>0</v>
      </c>
      <c r="I10" s="35">
        <v>0</v>
      </c>
      <c r="J10" s="35">
        <v>0</v>
      </c>
      <c r="K10" s="35">
        <v>0</v>
      </c>
      <c r="L10" s="35">
        <v>0</v>
      </c>
      <c r="M10" s="35">
        <v>0</v>
      </c>
      <c r="N10" s="35">
        <v>0</v>
      </c>
      <c r="O10" s="35">
        <v>0</v>
      </c>
      <c r="P10" s="35">
        <v>0</v>
      </c>
      <c r="Q10" s="35">
        <v>0</v>
      </c>
      <c r="R10" s="35">
        <v>0</v>
      </c>
      <c r="S10" s="35">
        <v>0</v>
      </c>
      <c r="T10" s="35">
        <v>0</v>
      </c>
      <c r="U10" s="35">
        <v>0</v>
      </c>
      <c r="V10" s="35">
        <v>0</v>
      </c>
      <c r="W10" s="35">
        <v>0</v>
      </c>
      <c r="X10" s="35">
        <v>0</v>
      </c>
      <c r="Y10" s="35">
        <v>0</v>
      </c>
      <c r="Z10" s="35">
        <v>0</v>
      </c>
      <c r="AA10" s="35">
        <v>0</v>
      </c>
      <c r="AB10" s="35">
        <v>0</v>
      </c>
      <c r="AC10" s="35">
        <v>0</v>
      </c>
      <c r="AD10" s="35">
        <v>0</v>
      </c>
      <c r="AE10" s="35">
        <v>0</v>
      </c>
      <c r="AF10" s="35">
        <v>0</v>
      </c>
      <c r="AG10" s="35">
        <v>0</v>
      </c>
      <c r="AH10" s="35">
        <v>4.7370000000000002E-2</v>
      </c>
      <c r="AI10" s="35">
        <v>5.4531000000000003E-2</v>
      </c>
      <c r="AJ10" s="35">
        <v>6.1494E-2</v>
      </c>
      <c r="AK10" s="35">
        <v>3.5444000000000003E-2</v>
      </c>
      <c r="AL10" s="35">
        <v>3.5444000000000003E-2</v>
      </c>
      <c r="AM10" s="35">
        <v>3.5444000000000003E-2</v>
      </c>
    </row>
    <row r="11" spans="3:39" x14ac:dyDescent="0.2">
      <c r="C11" s="36" t="s">
        <v>235</v>
      </c>
      <c r="D11" s="34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7"/>
      <c r="AL11" s="37"/>
      <c r="AM11" s="37"/>
    </row>
    <row r="12" spans="3:39" x14ac:dyDescent="0.2">
      <c r="C12" s="36" t="s">
        <v>166</v>
      </c>
      <c r="D12" s="34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F12" s="35"/>
      <c r="AG12" s="35"/>
      <c r="AH12" s="35"/>
      <c r="AI12" s="35"/>
      <c r="AJ12" s="35"/>
      <c r="AK12" s="37"/>
      <c r="AL12" s="37"/>
      <c r="AM12" s="37"/>
    </row>
    <row r="13" spans="3:39" x14ac:dyDescent="0.2">
      <c r="C13" s="34" t="s">
        <v>14</v>
      </c>
      <c r="D13" s="34" t="s">
        <v>167</v>
      </c>
      <c r="E13" s="38">
        <v>223</v>
      </c>
      <c r="F13" s="38">
        <v>223</v>
      </c>
      <c r="G13" s="38">
        <v>223</v>
      </c>
      <c r="H13" s="38">
        <v>223</v>
      </c>
      <c r="I13" s="38">
        <v>223</v>
      </c>
      <c r="J13" s="38">
        <v>223</v>
      </c>
      <c r="K13" s="38">
        <v>223</v>
      </c>
      <c r="L13" s="38">
        <v>223</v>
      </c>
      <c r="M13" s="38">
        <v>223</v>
      </c>
      <c r="N13" s="38">
        <v>223</v>
      </c>
      <c r="O13" s="38">
        <v>223</v>
      </c>
      <c r="P13" s="38">
        <v>223</v>
      </c>
      <c r="Q13" s="38">
        <v>223</v>
      </c>
      <c r="R13" s="38">
        <v>223</v>
      </c>
      <c r="S13" s="38">
        <v>223</v>
      </c>
      <c r="T13" s="38">
        <v>223</v>
      </c>
      <c r="U13" s="38">
        <v>223</v>
      </c>
      <c r="V13" s="38">
        <v>223</v>
      </c>
      <c r="W13" s="38">
        <v>223</v>
      </c>
      <c r="X13" s="38">
        <v>223</v>
      </c>
      <c r="Y13" s="38">
        <v>223</v>
      </c>
      <c r="Z13" s="38">
        <v>223</v>
      </c>
      <c r="AA13" s="38">
        <v>223</v>
      </c>
      <c r="AB13" s="38">
        <v>223</v>
      </c>
      <c r="AC13" s="38">
        <v>223</v>
      </c>
      <c r="AD13" s="38">
        <v>223</v>
      </c>
      <c r="AE13" s="38">
        <v>223</v>
      </c>
      <c r="AF13" s="38">
        <v>223</v>
      </c>
      <c r="AG13" s="38">
        <v>223</v>
      </c>
      <c r="AH13" s="38">
        <v>223</v>
      </c>
      <c r="AI13" s="38">
        <v>223</v>
      </c>
      <c r="AJ13" s="38">
        <v>223</v>
      </c>
      <c r="AK13" s="38">
        <v>223</v>
      </c>
      <c r="AL13" s="38">
        <v>223</v>
      </c>
      <c r="AM13" s="38">
        <v>223</v>
      </c>
    </row>
    <row r="14" spans="3:39" x14ac:dyDescent="0.2">
      <c r="C14" s="34" t="s">
        <v>13</v>
      </c>
      <c r="D14" s="34" t="s">
        <v>167</v>
      </c>
      <c r="E14" s="38">
        <v>68</v>
      </c>
      <c r="F14" s="38">
        <v>68</v>
      </c>
      <c r="G14" s="38">
        <v>68</v>
      </c>
      <c r="H14" s="38">
        <v>68</v>
      </c>
      <c r="I14" s="38">
        <v>68</v>
      </c>
      <c r="J14" s="38">
        <v>68</v>
      </c>
      <c r="K14" s="38">
        <v>68</v>
      </c>
      <c r="L14" s="38">
        <v>68</v>
      </c>
      <c r="M14" s="38">
        <v>68</v>
      </c>
      <c r="N14" s="38">
        <v>68</v>
      </c>
      <c r="O14" s="38">
        <v>68</v>
      </c>
      <c r="P14" s="38">
        <v>68</v>
      </c>
      <c r="Q14" s="38">
        <v>68</v>
      </c>
      <c r="R14" s="38">
        <v>68</v>
      </c>
      <c r="S14" s="38">
        <v>68</v>
      </c>
      <c r="T14" s="38">
        <v>68</v>
      </c>
      <c r="U14" s="38">
        <v>68</v>
      </c>
      <c r="V14" s="38">
        <v>68</v>
      </c>
      <c r="W14" s="38">
        <v>68</v>
      </c>
      <c r="X14" s="38">
        <v>68</v>
      </c>
      <c r="Y14" s="38">
        <v>68</v>
      </c>
      <c r="Z14" s="38">
        <v>68</v>
      </c>
      <c r="AA14" s="38">
        <v>68</v>
      </c>
      <c r="AB14" s="38">
        <v>68</v>
      </c>
      <c r="AC14" s="38">
        <v>68</v>
      </c>
      <c r="AD14" s="38">
        <v>68</v>
      </c>
      <c r="AE14" s="38">
        <v>68</v>
      </c>
      <c r="AF14" s="38">
        <v>68</v>
      </c>
      <c r="AG14" s="38">
        <v>68</v>
      </c>
      <c r="AH14" s="38">
        <v>68</v>
      </c>
      <c r="AI14" s="38">
        <v>68</v>
      </c>
      <c r="AJ14" s="38">
        <v>68</v>
      </c>
      <c r="AK14" s="38">
        <v>68</v>
      </c>
      <c r="AL14" s="38">
        <v>68</v>
      </c>
      <c r="AM14" s="38">
        <v>68</v>
      </c>
    </row>
    <row r="15" spans="3:39" x14ac:dyDescent="0.2">
      <c r="C15" s="34" t="s">
        <v>87</v>
      </c>
      <c r="D15" s="34" t="s">
        <v>167</v>
      </c>
      <c r="E15" s="38">
        <v>8</v>
      </c>
      <c r="F15" s="38">
        <v>8</v>
      </c>
      <c r="G15" s="38">
        <v>8</v>
      </c>
      <c r="H15" s="38">
        <v>8</v>
      </c>
      <c r="I15" s="38">
        <v>8</v>
      </c>
      <c r="J15" s="38">
        <v>8</v>
      </c>
      <c r="K15" s="38">
        <v>8</v>
      </c>
      <c r="L15" s="38">
        <v>8</v>
      </c>
      <c r="M15" s="38">
        <v>8</v>
      </c>
      <c r="N15" s="38">
        <v>8</v>
      </c>
      <c r="O15" s="38">
        <v>8</v>
      </c>
      <c r="P15" s="38">
        <v>8</v>
      </c>
      <c r="Q15" s="38">
        <v>8</v>
      </c>
      <c r="R15" s="38">
        <v>8</v>
      </c>
      <c r="S15" s="38">
        <v>8</v>
      </c>
      <c r="T15" s="38">
        <v>8</v>
      </c>
      <c r="U15" s="38">
        <v>8</v>
      </c>
      <c r="V15" s="38">
        <v>8</v>
      </c>
      <c r="W15" s="38">
        <v>8</v>
      </c>
      <c r="X15" s="38">
        <v>8</v>
      </c>
      <c r="Y15" s="38">
        <v>8</v>
      </c>
      <c r="Z15" s="38">
        <v>8</v>
      </c>
      <c r="AA15" s="38">
        <v>8</v>
      </c>
      <c r="AB15" s="38">
        <v>8</v>
      </c>
      <c r="AC15" s="38">
        <v>8</v>
      </c>
      <c r="AD15" s="38">
        <v>8</v>
      </c>
      <c r="AE15" s="38">
        <v>8</v>
      </c>
      <c r="AF15" s="38">
        <v>8</v>
      </c>
      <c r="AG15" s="38">
        <v>8</v>
      </c>
      <c r="AH15" s="38">
        <v>8</v>
      </c>
      <c r="AI15" s="38">
        <v>8</v>
      </c>
      <c r="AJ15" s="38">
        <v>8</v>
      </c>
      <c r="AK15" s="38">
        <v>8</v>
      </c>
      <c r="AL15" s="38">
        <v>8</v>
      </c>
      <c r="AM15" s="38">
        <v>8</v>
      </c>
    </row>
    <row r="16" spans="3:39" x14ac:dyDescent="0.2">
      <c r="C16" s="36" t="s">
        <v>168</v>
      </c>
      <c r="D16" s="34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8"/>
      <c r="AL16" s="38"/>
      <c r="AM16" s="38"/>
    </row>
    <row r="17" spans="3:39" x14ac:dyDescent="0.2">
      <c r="C17" s="34" t="s">
        <v>14</v>
      </c>
      <c r="D17" s="34" t="s">
        <v>167</v>
      </c>
      <c r="E17" s="38">
        <v>35</v>
      </c>
      <c r="F17" s="38">
        <v>35</v>
      </c>
      <c r="G17" s="38">
        <v>35</v>
      </c>
      <c r="H17" s="38">
        <v>35</v>
      </c>
      <c r="I17" s="38">
        <v>35</v>
      </c>
      <c r="J17" s="38">
        <v>35</v>
      </c>
      <c r="K17" s="38">
        <v>35</v>
      </c>
      <c r="L17" s="38">
        <v>35</v>
      </c>
      <c r="M17" s="38">
        <v>35</v>
      </c>
      <c r="N17" s="38">
        <v>35</v>
      </c>
      <c r="O17" s="38">
        <v>35</v>
      </c>
      <c r="P17" s="38">
        <v>35</v>
      </c>
      <c r="Q17" s="38">
        <v>35</v>
      </c>
      <c r="R17" s="38">
        <v>35</v>
      </c>
      <c r="S17" s="38">
        <v>35</v>
      </c>
      <c r="T17" s="38">
        <v>35</v>
      </c>
      <c r="U17" s="38">
        <v>35</v>
      </c>
      <c r="V17" s="38">
        <v>35</v>
      </c>
      <c r="W17" s="38">
        <v>35</v>
      </c>
      <c r="X17" s="38">
        <v>35</v>
      </c>
      <c r="Y17" s="38">
        <v>35</v>
      </c>
      <c r="Z17" s="38">
        <v>35</v>
      </c>
      <c r="AA17" s="38">
        <v>35</v>
      </c>
      <c r="AB17" s="38">
        <v>35</v>
      </c>
      <c r="AC17" s="38">
        <v>35</v>
      </c>
      <c r="AD17" s="38">
        <v>35</v>
      </c>
      <c r="AE17" s="38">
        <v>35</v>
      </c>
      <c r="AF17" s="38">
        <v>35</v>
      </c>
      <c r="AG17" s="38">
        <v>35</v>
      </c>
      <c r="AH17" s="38">
        <v>35</v>
      </c>
      <c r="AI17" s="38">
        <v>35</v>
      </c>
      <c r="AJ17" s="38">
        <v>35</v>
      </c>
      <c r="AK17" s="38">
        <v>35</v>
      </c>
      <c r="AL17" s="38">
        <v>35</v>
      </c>
      <c r="AM17" s="38">
        <v>35</v>
      </c>
    </row>
    <row r="18" spans="3:39" x14ac:dyDescent="0.2">
      <c r="C18" s="34" t="s">
        <v>13</v>
      </c>
      <c r="D18" s="34" t="s">
        <v>167</v>
      </c>
      <c r="E18" s="38">
        <v>11</v>
      </c>
      <c r="F18" s="38">
        <v>11</v>
      </c>
      <c r="G18" s="38">
        <v>11</v>
      </c>
      <c r="H18" s="38">
        <v>11</v>
      </c>
      <c r="I18" s="38">
        <v>11</v>
      </c>
      <c r="J18" s="38">
        <v>11</v>
      </c>
      <c r="K18" s="38">
        <v>11</v>
      </c>
      <c r="L18" s="38">
        <v>11</v>
      </c>
      <c r="M18" s="38">
        <v>11</v>
      </c>
      <c r="N18" s="38">
        <v>11</v>
      </c>
      <c r="O18" s="38">
        <v>11</v>
      </c>
      <c r="P18" s="38">
        <v>11</v>
      </c>
      <c r="Q18" s="38">
        <v>11</v>
      </c>
      <c r="R18" s="38">
        <v>11</v>
      </c>
      <c r="S18" s="38">
        <v>11</v>
      </c>
      <c r="T18" s="38">
        <v>11</v>
      </c>
      <c r="U18" s="38">
        <v>11</v>
      </c>
      <c r="V18" s="38">
        <v>11</v>
      </c>
      <c r="W18" s="38">
        <v>11</v>
      </c>
      <c r="X18" s="38">
        <v>11</v>
      </c>
      <c r="Y18" s="38">
        <v>11</v>
      </c>
      <c r="Z18" s="38">
        <v>11</v>
      </c>
      <c r="AA18" s="38">
        <v>11</v>
      </c>
      <c r="AB18" s="38">
        <v>11</v>
      </c>
      <c r="AC18" s="38">
        <v>11</v>
      </c>
      <c r="AD18" s="38">
        <v>11</v>
      </c>
      <c r="AE18" s="38">
        <v>11</v>
      </c>
      <c r="AF18" s="38">
        <v>11</v>
      </c>
      <c r="AG18" s="38">
        <v>11</v>
      </c>
      <c r="AH18" s="38">
        <v>11</v>
      </c>
      <c r="AI18" s="38">
        <v>11</v>
      </c>
      <c r="AJ18" s="38">
        <v>11</v>
      </c>
      <c r="AK18" s="38">
        <v>11</v>
      </c>
      <c r="AL18" s="38">
        <v>11</v>
      </c>
      <c r="AM18" s="38">
        <v>11</v>
      </c>
    </row>
    <row r="19" spans="3:39" x14ac:dyDescent="0.2">
      <c r="C19" s="34" t="s">
        <v>87</v>
      </c>
      <c r="D19" s="34" t="s">
        <v>167</v>
      </c>
      <c r="E19" s="38">
        <v>2</v>
      </c>
      <c r="F19" s="38">
        <v>2</v>
      </c>
      <c r="G19" s="38">
        <v>2</v>
      </c>
      <c r="H19" s="38">
        <v>2</v>
      </c>
      <c r="I19" s="38">
        <v>2</v>
      </c>
      <c r="J19" s="38">
        <v>2</v>
      </c>
      <c r="K19" s="38">
        <v>2</v>
      </c>
      <c r="L19" s="38">
        <v>2</v>
      </c>
      <c r="M19" s="38">
        <v>2</v>
      </c>
      <c r="N19" s="38">
        <v>2</v>
      </c>
      <c r="O19" s="38">
        <v>2</v>
      </c>
      <c r="P19" s="38">
        <v>2</v>
      </c>
      <c r="Q19" s="38">
        <v>2</v>
      </c>
      <c r="R19" s="38">
        <v>2</v>
      </c>
      <c r="S19" s="38">
        <v>2</v>
      </c>
      <c r="T19" s="38">
        <v>2</v>
      </c>
      <c r="U19" s="38">
        <v>2</v>
      </c>
      <c r="V19" s="38">
        <v>2</v>
      </c>
      <c r="W19" s="38">
        <v>2</v>
      </c>
      <c r="X19" s="38">
        <v>2</v>
      </c>
      <c r="Y19" s="38">
        <v>2</v>
      </c>
      <c r="Z19" s="38">
        <v>2</v>
      </c>
      <c r="AA19" s="38">
        <v>2</v>
      </c>
      <c r="AB19" s="38">
        <v>2</v>
      </c>
      <c r="AC19" s="38">
        <v>2</v>
      </c>
      <c r="AD19" s="38">
        <v>2</v>
      </c>
      <c r="AE19" s="38">
        <v>2</v>
      </c>
      <c r="AF19" s="38">
        <v>2</v>
      </c>
      <c r="AG19" s="38">
        <v>2</v>
      </c>
      <c r="AH19" s="38">
        <v>2</v>
      </c>
      <c r="AI19" s="38">
        <v>2</v>
      </c>
      <c r="AJ19" s="38">
        <v>2</v>
      </c>
      <c r="AK19" s="38">
        <v>2</v>
      </c>
      <c r="AL19" s="38">
        <v>2</v>
      </c>
      <c r="AM19" s="38">
        <v>2</v>
      </c>
    </row>
    <row r="20" spans="3:39" x14ac:dyDescent="0.2">
      <c r="C20" s="36" t="s">
        <v>169</v>
      </c>
      <c r="D20" s="34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8"/>
      <c r="AL20" s="38"/>
      <c r="AM20" s="38"/>
    </row>
    <row r="21" spans="3:39" x14ac:dyDescent="0.2">
      <c r="C21" s="34" t="s">
        <v>14</v>
      </c>
      <c r="D21" s="34" t="s">
        <v>167</v>
      </c>
      <c r="E21" s="38">
        <v>31</v>
      </c>
      <c r="F21" s="38">
        <v>31</v>
      </c>
      <c r="G21" s="38">
        <v>31</v>
      </c>
      <c r="H21" s="38">
        <v>31</v>
      </c>
      <c r="I21" s="38">
        <v>31</v>
      </c>
      <c r="J21" s="38">
        <v>31</v>
      </c>
      <c r="K21" s="38">
        <v>31</v>
      </c>
      <c r="L21" s="38">
        <v>31</v>
      </c>
      <c r="M21" s="38">
        <v>31</v>
      </c>
      <c r="N21" s="38">
        <v>31</v>
      </c>
      <c r="O21" s="38">
        <v>31</v>
      </c>
      <c r="P21" s="38">
        <v>31</v>
      </c>
      <c r="Q21" s="38">
        <v>31</v>
      </c>
      <c r="R21" s="38">
        <v>31</v>
      </c>
      <c r="S21" s="38">
        <v>31</v>
      </c>
      <c r="T21" s="38">
        <v>31</v>
      </c>
      <c r="U21" s="38">
        <v>31</v>
      </c>
      <c r="V21" s="38">
        <v>31</v>
      </c>
      <c r="W21" s="38">
        <v>31</v>
      </c>
      <c r="X21" s="38">
        <v>31</v>
      </c>
      <c r="Y21" s="38">
        <v>31</v>
      </c>
      <c r="Z21" s="38">
        <v>31</v>
      </c>
      <c r="AA21" s="38">
        <v>31</v>
      </c>
      <c r="AB21" s="38">
        <v>31</v>
      </c>
      <c r="AC21" s="38">
        <v>31</v>
      </c>
      <c r="AD21" s="38">
        <v>31</v>
      </c>
      <c r="AE21" s="38">
        <v>31</v>
      </c>
      <c r="AF21" s="38">
        <v>31</v>
      </c>
      <c r="AG21" s="38">
        <v>31</v>
      </c>
      <c r="AH21" s="38">
        <v>31</v>
      </c>
      <c r="AI21" s="38">
        <v>31</v>
      </c>
      <c r="AJ21" s="38">
        <v>31</v>
      </c>
      <c r="AK21" s="38">
        <v>31</v>
      </c>
      <c r="AL21" s="38">
        <v>31</v>
      </c>
      <c r="AM21" s="38">
        <v>31</v>
      </c>
    </row>
    <row r="22" spans="3:39" x14ac:dyDescent="0.2">
      <c r="C22" s="34" t="s">
        <v>13</v>
      </c>
      <c r="D22" s="34" t="s">
        <v>167</v>
      </c>
      <c r="E22" s="38">
        <v>13</v>
      </c>
      <c r="F22" s="38">
        <v>13</v>
      </c>
      <c r="G22" s="38">
        <v>13</v>
      </c>
      <c r="H22" s="38">
        <v>13</v>
      </c>
      <c r="I22" s="38">
        <v>13</v>
      </c>
      <c r="J22" s="38">
        <v>13</v>
      </c>
      <c r="K22" s="38">
        <v>13</v>
      </c>
      <c r="L22" s="38">
        <v>13</v>
      </c>
      <c r="M22" s="38">
        <v>13</v>
      </c>
      <c r="N22" s="38">
        <v>13</v>
      </c>
      <c r="O22" s="38">
        <v>13</v>
      </c>
      <c r="P22" s="38">
        <v>13</v>
      </c>
      <c r="Q22" s="38">
        <v>13</v>
      </c>
      <c r="R22" s="38">
        <v>13</v>
      </c>
      <c r="S22" s="38">
        <v>13</v>
      </c>
      <c r="T22" s="38">
        <v>13</v>
      </c>
      <c r="U22" s="38">
        <v>13</v>
      </c>
      <c r="V22" s="38">
        <v>13</v>
      </c>
      <c r="W22" s="38">
        <v>13</v>
      </c>
      <c r="X22" s="38">
        <v>13</v>
      </c>
      <c r="Y22" s="38">
        <v>13</v>
      </c>
      <c r="Z22" s="38">
        <v>13</v>
      </c>
      <c r="AA22" s="38">
        <v>13</v>
      </c>
      <c r="AB22" s="38">
        <v>13</v>
      </c>
      <c r="AC22" s="38">
        <v>13</v>
      </c>
      <c r="AD22" s="38">
        <v>13</v>
      </c>
      <c r="AE22" s="38">
        <v>13</v>
      </c>
      <c r="AF22" s="38">
        <v>13</v>
      </c>
      <c r="AG22" s="38">
        <v>13</v>
      </c>
      <c r="AH22" s="38">
        <v>13</v>
      </c>
      <c r="AI22" s="38">
        <v>13</v>
      </c>
      <c r="AJ22" s="38">
        <v>13</v>
      </c>
      <c r="AK22" s="38">
        <v>13</v>
      </c>
      <c r="AL22" s="38">
        <v>13</v>
      </c>
      <c r="AM22" s="38">
        <v>13</v>
      </c>
    </row>
    <row r="23" spans="3:39" x14ac:dyDescent="0.2">
      <c r="C23" s="34" t="s">
        <v>87</v>
      </c>
      <c r="D23" s="34" t="s">
        <v>167</v>
      </c>
      <c r="E23" s="38">
        <v>3</v>
      </c>
      <c r="F23" s="38">
        <v>3</v>
      </c>
      <c r="G23" s="38">
        <v>3</v>
      </c>
      <c r="H23" s="38">
        <v>3</v>
      </c>
      <c r="I23" s="38">
        <v>3</v>
      </c>
      <c r="J23" s="38">
        <v>3</v>
      </c>
      <c r="K23" s="38">
        <v>3</v>
      </c>
      <c r="L23" s="38">
        <v>3</v>
      </c>
      <c r="M23" s="38">
        <v>3</v>
      </c>
      <c r="N23" s="38">
        <v>3</v>
      </c>
      <c r="O23" s="38">
        <v>3</v>
      </c>
      <c r="P23" s="38">
        <v>3</v>
      </c>
      <c r="Q23" s="38">
        <v>3</v>
      </c>
      <c r="R23" s="38">
        <v>3</v>
      </c>
      <c r="S23" s="38">
        <v>3</v>
      </c>
      <c r="T23" s="38">
        <v>3</v>
      </c>
      <c r="U23" s="38">
        <v>3</v>
      </c>
      <c r="V23" s="38">
        <v>3</v>
      </c>
      <c r="W23" s="38">
        <v>3</v>
      </c>
      <c r="X23" s="38">
        <v>3</v>
      </c>
      <c r="Y23" s="38">
        <v>3</v>
      </c>
      <c r="Z23" s="38">
        <v>3</v>
      </c>
      <c r="AA23" s="38">
        <v>3</v>
      </c>
      <c r="AB23" s="38">
        <v>3</v>
      </c>
      <c r="AC23" s="38">
        <v>3</v>
      </c>
      <c r="AD23" s="38">
        <v>3</v>
      </c>
      <c r="AE23" s="38">
        <v>3</v>
      </c>
      <c r="AF23" s="38">
        <v>3</v>
      </c>
      <c r="AG23" s="38">
        <v>3</v>
      </c>
      <c r="AH23" s="38">
        <v>3</v>
      </c>
      <c r="AI23" s="38">
        <v>3</v>
      </c>
      <c r="AJ23" s="38">
        <v>3</v>
      </c>
      <c r="AK23" s="38">
        <v>3</v>
      </c>
      <c r="AL23" s="38">
        <v>3</v>
      </c>
      <c r="AM23" s="38">
        <v>3</v>
      </c>
    </row>
    <row r="24" spans="3:39" x14ac:dyDescent="0.2">
      <c r="C24" s="36" t="s">
        <v>236</v>
      </c>
      <c r="D24" s="34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35"/>
      <c r="AH24" s="35"/>
      <c r="AI24" s="35"/>
      <c r="AJ24" s="35"/>
      <c r="AK24" s="37"/>
      <c r="AL24" s="37"/>
      <c r="AM24" s="37"/>
    </row>
    <row r="25" spans="3:39" x14ac:dyDescent="0.2">
      <c r="C25" s="34" t="s">
        <v>14</v>
      </c>
      <c r="D25" s="34" t="s">
        <v>237</v>
      </c>
      <c r="E25" s="35">
        <v>3.6026978399999998</v>
      </c>
      <c r="F25" s="35">
        <v>3.6026978399999998</v>
      </c>
      <c r="G25" s="35">
        <v>3.6026978399999998</v>
      </c>
      <c r="H25" s="35">
        <v>3.6026978399999998</v>
      </c>
      <c r="I25" s="35">
        <v>3.6026978399999998</v>
      </c>
      <c r="J25" s="35">
        <v>3.4607068060000001</v>
      </c>
      <c r="K25" s="35">
        <v>4.3849037940000004</v>
      </c>
      <c r="L25" s="35">
        <v>5.0912160319999993</v>
      </c>
      <c r="M25" s="35">
        <v>7.026086856</v>
      </c>
      <c r="N25" s="35">
        <v>8.2204036259999995</v>
      </c>
      <c r="O25" s="35">
        <v>9.8341660260000001</v>
      </c>
      <c r="P25" s="35">
        <v>9.9768969579999993</v>
      </c>
      <c r="Q25" s="35">
        <v>10.075260566000001</v>
      </c>
      <c r="R25" s="35">
        <v>12.111153756</v>
      </c>
      <c r="S25" s="35">
        <v>13.838929834000002</v>
      </c>
      <c r="T25" s="35">
        <v>14.461485968000002</v>
      </c>
      <c r="U25" s="35">
        <v>16.676490374</v>
      </c>
      <c r="V25" s="35">
        <v>16.997526466</v>
      </c>
      <c r="W25" s="35">
        <v>13.309520278000001</v>
      </c>
      <c r="X25" s="35">
        <v>8.2484617</v>
      </c>
      <c r="Y25" s="35">
        <v>5.5079600419999997</v>
      </c>
      <c r="Z25" s="35">
        <v>3.7725067409999999</v>
      </c>
      <c r="AA25" s="35">
        <v>4.0658667180000005</v>
      </c>
      <c r="AB25" s="35">
        <v>3.7879819459999999</v>
      </c>
      <c r="AC25" s="35">
        <v>4.0898468120000002</v>
      </c>
      <c r="AD25" s="35">
        <v>4.5657718980000004</v>
      </c>
      <c r="AE25" s="35">
        <v>5.5176952659999996</v>
      </c>
      <c r="AF25" s="35">
        <v>6.043000000000001</v>
      </c>
      <c r="AG25" s="35">
        <v>6.6323000000000008</v>
      </c>
      <c r="AH25" s="35">
        <v>7.5043684700000002</v>
      </c>
      <c r="AI25" s="35">
        <v>6.8837904610000002</v>
      </c>
      <c r="AJ25" s="35">
        <v>0.30400631400000006</v>
      </c>
      <c r="AK25" s="35">
        <v>0.296198764</v>
      </c>
      <c r="AL25" s="35">
        <v>0.296198764</v>
      </c>
      <c r="AM25" s="35">
        <v>0.296198764</v>
      </c>
    </row>
    <row r="26" spans="3:39" x14ac:dyDescent="0.2">
      <c r="C26" s="34" t="s">
        <v>13</v>
      </c>
      <c r="D26" s="34" t="s">
        <v>237</v>
      </c>
      <c r="E26" s="35">
        <v>1.153916588235294</v>
      </c>
      <c r="F26" s="35">
        <v>1.153916588235294</v>
      </c>
      <c r="G26" s="35">
        <v>1.153916588235294</v>
      </c>
      <c r="H26" s="35">
        <v>1.153916588235294</v>
      </c>
      <c r="I26" s="35">
        <v>1.153916588235294</v>
      </c>
      <c r="J26" s="35">
        <v>1.1084052970588236</v>
      </c>
      <c r="K26" s="35">
        <v>1.3886214676470587</v>
      </c>
      <c r="L26" s="35">
        <v>1.6058078588235294</v>
      </c>
      <c r="M26" s="35">
        <v>2.194407282352941</v>
      </c>
      <c r="N26" s="35">
        <v>2.5646684441176477</v>
      </c>
      <c r="O26" s="35">
        <v>3.0714402088235291</v>
      </c>
      <c r="P26" s="35">
        <v>3.1182867441176465</v>
      </c>
      <c r="Q26" s="35">
        <v>3.1362551794117648</v>
      </c>
      <c r="R26" s="35">
        <v>3.7914988999999997</v>
      </c>
      <c r="S26" s="35">
        <v>4.3175930558823534</v>
      </c>
      <c r="T26" s="35">
        <v>4.5081421411764717</v>
      </c>
      <c r="U26" s="35">
        <v>5.189393320588235</v>
      </c>
      <c r="V26" s="35">
        <v>5.282848267647057</v>
      </c>
      <c r="W26" s="35">
        <v>4.1524844500000011</v>
      </c>
      <c r="X26" s="35">
        <v>2.6017027941176472</v>
      </c>
      <c r="Y26" s="35">
        <v>1.7647470794117648</v>
      </c>
      <c r="Z26" s="35">
        <v>1.2324268338235294</v>
      </c>
      <c r="AA26" s="35">
        <v>1.3234778029411767</v>
      </c>
      <c r="AB26" s="35">
        <v>1.2314735029411763</v>
      </c>
      <c r="AC26" s="35">
        <v>1.3201170647058826</v>
      </c>
      <c r="AD26" s="35">
        <v>1.4609352441176473</v>
      </c>
      <c r="AE26" s="35">
        <v>1.737244738235294</v>
      </c>
      <c r="AF26" s="35">
        <v>1.8919000000000001</v>
      </c>
      <c r="AG26" s="35">
        <v>2.0701000000000001</v>
      </c>
      <c r="AH26" s="35">
        <v>2.3424158100000003</v>
      </c>
      <c r="AI26" s="35">
        <v>2.148608903</v>
      </c>
      <c r="AJ26" s="35">
        <v>0.13279942199999997</v>
      </c>
      <c r="AK26" s="35">
        <v>0.13026077199999997</v>
      </c>
      <c r="AL26" s="35">
        <v>0.13026077199999997</v>
      </c>
      <c r="AM26" s="35">
        <v>0.13026077199999997</v>
      </c>
    </row>
    <row r="27" spans="3:39" ht="13.5" thickBot="1" x14ac:dyDescent="0.25">
      <c r="C27" s="39" t="s">
        <v>87</v>
      </c>
      <c r="D27" s="40" t="s">
        <v>237</v>
      </c>
      <c r="E27" s="41">
        <v>0.14341165882352941</v>
      </c>
      <c r="F27" s="41">
        <v>0.14341165882352941</v>
      </c>
      <c r="G27" s="41">
        <v>0.14341165882352941</v>
      </c>
      <c r="H27" s="41">
        <v>0.14341165882352941</v>
      </c>
      <c r="I27" s="41">
        <v>0.14341165882352941</v>
      </c>
      <c r="J27" s="41">
        <v>0.13679052970588235</v>
      </c>
      <c r="K27" s="41">
        <v>0.17120214676470591</v>
      </c>
      <c r="L27" s="41">
        <v>0.19775078588235295</v>
      </c>
      <c r="M27" s="41">
        <v>0.2666307282352941</v>
      </c>
      <c r="N27" s="41">
        <v>0.3109168444117647</v>
      </c>
      <c r="O27" s="41">
        <v>0.3726640208823529</v>
      </c>
      <c r="P27" s="41">
        <v>0.37830867441176463</v>
      </c>
      <c r="Q27" s="41">
        <v>0.3830755179411765</v>
      </c>
      <c r="R27" s="41">
        <v>0.46143988999999996</v>
      </c>
      <c r="S27" s="41">
        <v>0.52610930558823532</v>
      </c>
      <c r="T27" s="41">
        <v>0.54885421411764712</v>
      </c>
      <c r="U27" s="41">
        <v>0.63110933205882358</v>
      </c>
      <c r="V27" s="41">
        <v>0.6444748267647058</v>
      </c>
      <c r="W27" s="41">
        <v>0.50692844500000001</v>
      </c>
      <c r="X27" s="41">
        <v>0.31654027941176471</v>
      </c>
      <c r="Y27" s="41">
        <v>0.21301470794117647</v>
      </c>
      <c r="Z27" s="41">
        <v>0.14808268338235292</v>
      </c>
      <c r="AA27" s="41">
        <v>0.16102778029411766</v>
      </c>
      <c r="AB27" s="41">
        <v>0.15068735029411764</v>
      </c>
      <c r="AC27" s="41">
        <v>0.16048170647058824</v>
      </c>
      <c r="AD27" s="41">
        <v>0.17840352441176471</v>
      </c>
      <c r="AE27" s="41">
        <v>0.21401447382352939</v>
      </c>
      <c r="AF27" s="41">
        <v>0.23290000000000002</v>
      </c>
      <c r="AG27" s="41">
        <v>0.25480000000000003</v>
      </c>
      <c r="AH27" s="41">
        <v>0.28784210999999998</v>
      </c>
      <c r="AI27" s="41">
        <v>0.263463593</v>
      </c>
      <c r="AJ27" s="41">
        <v>1.4284481999999999E-2</v>
      </c>
      <c r="AK27" s="41">
        <v>1.3806332000000001E-2</v>
      </c>
      <c r="AL27" s="41">
        <v>1.3806332000000001E-2</v>
      </c>
      <c r="AM27" s="41">
        <v>1.3806332000000001E-2</v>
      </c>
    </row>
    <row r="30" spans="3:39" x14ac:dyDescent="0.2">
      <c r="C30" s="18" t="s">
        <v>238</v>
      </c>
    </row>
    <row r="32" spans="3:39" ht="13.5" x14ac:dyDescent="0.25">
      <c r="C32" s="42" t="s">
        <v>236</v>
      </c>
      <c r="D32" s="112"/>
      <c r="E32" s="33">
        <v>1990</v>
      </c>
      <c r="F32" s="33">
        <v>1991</v>
      </c>
      <c r="G32" s="33">
        <v>1992</v>
      </c>
      <c r="H32" s="33">
        <v>1993</v>
      </c>
      <c r="I32" s="33">
        <v>1994</v>
      </c>
      <c r="J32" s="33">
        <v>1995</v>
      </c>
      <c r="K32" s="33">
        <v>1996</v>
      </c>
      <c r="L32" s="33">
        <v>1997</v>
      </c>
      <c r="M32" s="33">
        <v>1998</v>
      </c>
      <c r="N32" s="33">
        <v>1999</v>
      </c>
      <c r="O32" s="33">
        <v>2000</v>
      </c>
      <c r="P32" s="33">
        <v>2001</v>
      </c>
      <c r="Q32" s="33">
        <v>2002</v>
      </c>
      <c r="R32" s="33">
        <v>2003</v>
      </c>
      <c r="S32" s="33">
        <v>2004</v>
      </c>
      <c r="T32" s="33">
        <v>2005</v>
      </c>
      <c r="U32" s="33">
        <v>2006</v>
      </c>
      <c r="V32" s="33">
        <v>2007</v>
      </c>
      <c r="W32" s="33">
        <v>2008</v>
      </c>
      <c r="X32" s="33">
        <v>2009</v>
      </c>
      <c r="Y32" s="33">
        <v>2010</v>
      </c>
      <c r="Z32" s="33">
        <v>2011</v>
      </c>
      <c r="AA32" s="33">
        <v>2012</v>
      </c>
      <c r="AB32" s="33">
        <v>2013</v>
      </c>
      <c r="AC32" s="33">
        <v>2014</v>
      </c>
      <c r="AD32" s="33">
        <v>2015</v>
      </c>
      <c r="AE32" s="33">
        <v>2016</v>
      </c>
      <c r="AF32" s="33">
        <v>2017</v>
      </c>
      <c r="AG32" s="33">
        <v>2018</v>
      </c>
      <c r="AH32" s="33">
        <v>2019</v>
      </c>
      <c r="AI32" s="33">
        <v>2020</v>
      </c>
      <c r="AJ32" s="33">
        <v>2021</v>
      </c>
      <c r="AK32" s="33">
        <v>2022</v>
      </c>
      <c r="AL32" s="33">
        <v>2023</v>
      </c>
      <c r="AM32" s="33">
        <v>2024</v>
      </c>
    </row>
    <row r="33" spans="3:39" x14ac:dyDescent="0.2">
      <c r="C33" s="34" t="s">
        <v>14</v>
      </c>
      <c r="D33" s="34" t="s">
        <v>237</v>
      </c>
      <c r="E33" s="35">
        <v>1.7394579674443185</v>
      </c>
      <c r="F33" s="35">
        <v>1.0836839145125232</v>
      </c>
      <c r="G33" s="35">
        <v>1.7704901754782318</v>
      </c>
      <c r="H33" s="35">
        <v>0.98956430543137497</v>
      </c>
      <c r="I33" s="35">
        <v>2.2154860775208021</v>
      </c>
      <c r="J33" s="35">
        <v>1.9277002951826199</v>
      </c>
      <c r="K33" s="35">
        <v>1.9831133369596754</v>
      </c>
      <c r="L33" s="35">
        <v>2.0843005014298601</v>
      </c>
      <c r="M33" s="35">
        <v>2.539866148334049</v>
      </c>
      <c r="N33" s="35">
        <v>1.7995356475402886</v>
      </c>
      <c r="O33" s="35">
        <v>1.5515503949728813</v>
      </c>
      <c r="P33" s="35">
        <v>4.2130318638100288</v>
      </c>
      <c r="Q33" s="35">
        <v>2.7846144785787015</v>
      </c>
      <c r="R33" s="35">
        <v>5.6579646227228961</v>
      </c>
      <c r="S33" s="35">
        <v>5.639669173188425</v>
      </c>
      <c r="T33" s="35">
        <v>6.246964390011291</v>
      </c>
      <c r="U33" s="35">
        <v>7.0483852145562205</v>
      </c>
      <c r="V33" s="35">
        <v>8.3813204469289921</v>
      </c>
      <c r="W33" s="35">
        <v>7.227285297634209</v>
      </c>
      <c r="X33" s="35">
        <v>7.9684951397131094</v>
      </c>
      <c r="Y33" s="35">
        <v>12.491792464739158</v>
      </c>
      <c r="Z33" s="35">
        <v>0.52712464931049474</v>
      </c>
      <c r="AA33" s="35">
        <v>0.74662665198605338</v>
      </c>
      <c r="AB33" s="35">
        <v>1.845480186055372</v>
      </c>
      <c r="AC33" s="35">
        <v>1.1713791184703892</v>
      </c>
      <c r="AD33" s="35">
        <v>1.3737788324663609</v>
      </c>
      <c r="AE33" s="35">
        <v>1.1383082658212063</v>
      </c>
      <c r="AF33" s="35">
        <v>3.2634077687593179</v>
      </c>
      <c r="AG33" s="35">
        <v>0.95108451418506346</v>
      </c>
      <c r="AH33" s="35">
        <v>2.8192469976628463</v>
      </c>
      <c r="AI33" s="35">
        <v>2.988884294893392</v>
      </c>
      <c r="AJ33" s="35">
        <v>3.0658922009094147</v>
      </c>
      <c r="AK33" s="35">
        <v>3.0116183345812511</v>
      </c>
      <c r="AL33" s="35">
        <v>2.9219845213013835</v>
      </c>
      <c r="AM33" s="35">
        <v>2.9238952709263764</v>
      </c>
    </row>
    <row r="34" spans="3:39" x14ac:dyDescent="0.2">
      <c r="C34" s="34" t="s">
        <v>13</v>
      </c>
      <c r="D34" s="34" t="s">
        <v>237</v>
      </c>
      <c r="E34" s="35">
        <v>0.52214396150558917</v>
      </c>
      <c r="F34" s="35">
        <v>0.32567371298184572</v>
      </c>
      <c r="G34" s="35">
        <v>0.53028918727987895</v>
      </c>
      <c r="H34" s="35">
        <v>0.29681500044978149</v>
      </c>
      <c r="I34" s="35">
        <v>0.66355514863334175</v>
      </c>
      <c r="J34" s="35">
        <v>0.5777809671706291</v>
      </c>
      <c r="K34" s="35">
        <v>0.59494191667416951</v>
      </c>
      <c r="L34" s="35">
        <v>0.62467258011081639</v>
      </c>
      <c r="M34" s="35">
        <v>0.7613157218521609</v>
      </c>
      <c r="N34" s="35">
        <v>0.53670424158609009</v>
      </c>
      <c r="O34" s="35">
        <v>0.46518542330571977</v>
      </c>
      <c r="P34" s="35">
        <v>1.2628384888550461</v>
      </c>
      <c r="Q34" s="35">
        <v>0.83608651191804606</v>
      </c>
      <c r="R34" s="35">
        <v>1.6941821540057587</v>
      </c>
      <c r="S34" s="35">
        <v>1.6889829150452405</v>
      </c>
      <c r="T34" s="35">
        <v>1.8713570495612761</v>
      </c>
      <c r="U34" s="35">
        <v>2.1120968037844117</v>
      </c>
      <c r="V34" s="35">
        <v>2.5145259940719935</v>
      </c>
      <c r="W34" s="35">
        <v>2.1646329986087656</v>
      </c>
      <c r="X34" s="35">
        <v>2.3836753686352283</v>
      </c>
      <c r="Y34" s="35">
        <v>3.7329748887770515</v>
      </c>
      <c r="Z34" s="35">
        <v>0.15902683086832295</v>
      </c>
      <c r="AA34" s="35">
        <v>0.2245153063744082</v>
      </c>
      <c r="AB34" s="35">
        <v>0.55286421762714855</v>
      </c>
      <c r="AC34" s="35">
        <v>0.35117171520922646</v>
      </c>
      <c r="AD34" s="35">
        <v>0.41257742886167181</v>
      </c>
      <c r="AE34" s="35">
        <v>0.3425188960711163</v>
      </c>
      <c r="AF34" s="35">
        <v>0.97690648276617331</v>
      </c>
      <c r="AG34" s="35">
        <v>0.28678558351694983</v>
      </c>
      <c r="AH34" s="35">
        <v>0.8451127127168746</v>
      </c>
      <c r="AI34" s="35">
        <v>0.8957785184856264</v>
      </c>
      <c r="AJ34" s="35">
        <v>0.91913214693635503</v>
      </c>
      <c r="AK34" s="35">
        <v>0.90201261071489958</v>
      </c>
      <c r="AL34" s="35">
        <v>0.87507132848830771</v>
      </c>
      <c r="AM34" s="35">
        <v>0.87565348464558601</v>
      </c>
    </row>
    <row r="35" spans="3:39" ht="13.5" thickBot="1" x14ac:dyDescent="0.25">
      <c r="C35" s="39" t="s">
        <v>87</v>
      </c>
      <c r="D35" s="40" t="s">
        <v>237</v>
      </c>
      <c r="E35" s="129">
        <v>5.2214396150558923E-2</v>
      </c>
      <c r="F35" s="129">
        <v>3.2567371298184572E-2</v>
      </c>
      <c r="G35" s="129">
        <v>5.30289187279879E-2</v>
      </c>
      <c r="H35" s="129">
        <v>2.9681500044978153E-2</v>
      </c>
      <c r="I35" s="129">
        <v>6.6355514863334186E-2</v>
      </c>
      <c r="J35" s="129">
        <v>5.7778096717062924E-2</v>
      </c>
      <c r="K35" s="129">
        <v>5.9494191667416957E-2</v>
      </c>
      <c r="L35" s="129">
        <v>6.2467258011081633E-2</v>
      </c>
      <c r="M35" s="129">
        <v>7.6131572185216101E-2</v>
      </c>
      <c r="N35" s="129">
        <v>5.3670424158609009E-2</v>
      </c>
      <c r="O35" s="129">
        <v>4.6518542330571976E-2</v>
      </c>
      <c r="P35" s="129">
        <v>0.12628384888550459</v>
      </c>
      <c r="Q35" s="129">
        <v>8.3608651191804606E-2</v>
      </c>
      <c r="R35" s="129">
        <v>0.16941821540057589</v>
      </c>
      <c r="S35" s="129">
        <v>0.16889829150452407</v>
      </c>
      <c r="T35" s="129">
        <v>0.18713570495612761</v>
      </c>
      <c r="U35" s="129">
        <v>0.21120968037844123</v>
      </c>
      <c r="V35" s="129">
        <v>0.25145259940719938</v>
      </c>
      <c r="W35" s="129">
        <v>0.21646329986087653</v>
      </c>
      <c r="X35" s="129">
        <v>0.23836753686352286</v>
      </c>
      <c r="Y35" s="129">
        <v>0.37329748887770531</v>
      </c>
      <c r="Z35" s="129">
        <v>1.5902683086832296E-2</v>
      </c>
      <c r="AA35" s="129">
        <v>2.245153063744082E-2</v>
      </c>
      <c r="AB35" s="129">
        <v>5.5286421762714866E-2</v>
      </c>
      <c r="AC35" s="129">
        <v>3.5117171520922648E-2</v>
      </c>
      <c r="AD35" s="129">
        <v>4.1257742886167174E-2</v>
      </c>
      <c r="AE35" s="129">
        <v>3.4251889607111632E-2</v>
      </c>
      <c r="AF35" s="129">
        <v>9.7690648276617317E-2</v>
      </c>
      <c r="AG35" s="129">
        <v>2.8678558351694985E-2</v>
      </c>
      <c r="AH35" s="129">
        <v>8.4511271271687477E-2</v>
      </c>
      <c r="AI35" s="129">
        <v>8.9577851848562651E-2</v>
      </c>
      <c r="AJ35" s="129">
        <v>9.1913214693635517E-2</v>
      </c>
      <c r="AK35" s="129">
        <v>9.0201261071489972E-2</v>
      </c>
      <c r="AL35" s="129">
        <v>8.7507132848830771E-2</v>
      </c>
      <c r="AM35" s="129">
        <v>8.7565348464558601E-2</v>
      </c>
    </row>
    <row r="36" spans="3:39" x14ac:dyDescent="0.2">
      <c r="AM36" s="120"/>
    </row>
    <row r="37" spans="3:39" x14ac:dyDescent="0.2">
      <c r="AM37" s="120"/>
    </row>
    <row r="38" spans="3:39" x14ac:dyDescent="0.2">
      <c r="C38" s="18" t="s">
        <v>239</v>
      </c>
      <c r="AM38" s="120"/>
    </row>
    <row r="39" spans="3:39" x14ac:dyDescent="0.2">
      <c r="AM39" s="120"/>
    </row>
    <row r="40" spans="3:39" x14ac:dyDescent="0.2">
      <c r="C40" s="31" t="s">
        <v>180</v>
      </c>
      <c r="D40" s="112"/>
      <c r="E40" s="33">
        <v>1990</v>
      </c>
      <c r="F40" s="33">
        <v>1991</v>
      </c>
      <c r="G40" s="33">
        <v>1992</v>
      </c>
      <c r="H40" s="33">
        <v>1993</v>
      </c>
      <c r="I40" s="33">
        <v>1994</v>
      </c>
      <c r="J40" s="33">
        <v>1995</v>
      </c>
      <c r="K40" s="33">
        <v>1996</v>
      </c>
      <c r="L40" s="33">
        <v>1997</v>
      </c>
      <c r="M40" s="33">
        <v>1998</v>
      </c>
      <c r="N40" s="33">
        <v>1999</v>
      </c>
      <c r="O40" s="33">
        <v>2000</v>
      </c>
      <c r="P40" s="33">
        <v>2001</v>
      </c>
      <c r="Q40" s="33">
        <v>2002</v>
      </c>
      <c r="R40" s="33">
        <v>2003</v>
      </c>
      <c r="S40" s="33">
        <v>2004</v>
      </c>
      <c r="T40" s="33">
        <v>2005</v>
      </c>
      <c r="U40" s="33">
        <v>2006</v>
      </c>
      <c r="V40" s="33">
        <v>2007</v>
      </c>
      <c r="W40" s="33">
        <v>2008</v>
      </c>
      <c r="X40" s="33">
        <v>2009</v>
      </c>
      <c r="Y40" s="33">
        <v>2010</v>
      </c>
      <c r="Z40" s="33">
        <v>2011</v>
      </c>
      <c r="AA40" s="33">
        <v>2012</v>
      </c>
      <c r="AB40" s="33">
        <v>2013</v>
      </c>
      <c r="AC40" s="33">
        <v>2014</v>
      </c>
      <c r="AD40" s="33">
        <v>2015</v>
      </c>
      <c r="AE40" s="33">
        <v>2016</v>
      </c>
      <c r="AF40" s="33">
        <v>2017</v>
      </c>
      <c r="AG40" s="33">
        <v>2018</v>
      </c>
      <c r="AH40" s="33">
        <v>2019</v>
      </c>
      <c r="AI40" s="33">
        <v>2020</v>
      </c>
      <c r="AJ40" s="33">
        <v>2021</v>
      </c>
      <c r="AK40" s="33">
        <v>2022</v>
      </c>
      <c r="AL40" s="33">
        <v>2023</v>
      </c>
      <c r="AM40" s="33">
        <v>2024</v>
      </c>
    </row>
    <row r="41" spans="3:39" x14ac:dyDescent="0.2">
      <c r="C41" s="34" t="s">
        <v>240</v>
      </c>
      <c r="D41" s="34" t="s">
        <v>233</v>
      </c>
      <c r="E41" s="130">
        <v>2.6823317647058822</v>
      </c>
      <c r="F41" s="130">
        <v>2.6823317647058822</v>
      </c>
      <c r="G41" s="130">
        <v>2.6823317647058822</v>
      </c>
      <c r="H41" s="130">
        <v>2.6823317647058822</v>
      </c>
      <c r="I41" s="130">
        <v>2.6823317647058822</v>
      </c>
      <c r="J41" s="130">
        <v>2.5981059411764709</v>
      </c>
      <c r="K41" s="130">
        <v>2.4804293529411763</v>
      </c>
      <c r="L41" s="130">
        <v>2.5501571764705884</v>
      </c>
      <c r="M41" s="130">
        <v>2.4861456470588235</v>
      </c>
      <c r="N41" s="130">
        <v>2.7833688823529417</v>
      </c>
      <c r="O41" s="130">
        <v>3.4928041764705879</v>
      </c>
      <c r="P41" s="130">
        <v>3.661734882352941</v>
      </c>
      <c r="Q41" s="130">
        <v>2.9751035882352941</v>
      </c>
      <c r="R41" s="130">
        <v>4.7279780000000002</v>
      </c>
      <c r="S41" s="130">
        <v>4.6218611176470583</v>
      </c>
      <c r="T41" s="130">
        <v>4.6508428235294117</v>
      </c>
      <c r="U41" s="130">
        <v>4.9018664117647059</v>
      </c>
      <c r="V41" s="130">
        <v>4.6149653529411765</v>
      </c>
      <c r="W41" s="130">
        <v>4.4256890000000011</v>
      </c>
      <c r="X41" s="130">
        <v>4.2280558823529413</v>
      </c>
      <c r="Y41" s="130">
        <v>4.2829415882352944</v>
      </c>
      <c r="Z41" s="130">
        <v>4.1765366764705885</v>
      </c>
      <c r="AA41" s="130">
        <v>4.2055560588235306</v>
      </c>
      <c r="AB41" s="130">
        <v>3.8174700588235293</v>
      </c>
      <c r="AC41" s="130">
        <v>3.6563412941176474</v>
      </c>
      <c r="AD41" s="130">
        <v>3.4007048823529415</v>
      </c>
      <c r="AE41" s="130">
        <v>2.6028947647058827</v>
      </c>
      <c r="AF41" s="130">
        <v>2.2999999999999998</v>
      </c>
      <c r="AG41" s="130">
        <v>2.2000000000000002</v>
      </c>
      <c r="AH41" s="130">
        <v>2.5</v>
      </c>
      <c r="AI41" s="130">
        <v>2.2999999999999998</v>
      </c>
      <c r="AJ41" s="130">
        <v>2.1</v>
      </c>
      <c r="AK41" s="130">
        <v>2.1</v>
      </c>
      <c r="AL41" s="130">
        <v>2.1</v>
      </c>
      <c r="AM41" s="130">
        <v>2.1</v>
      </c>
    </row>
    <row r="42" spans="3:39" x14ac:dyDescent="0.2">
      <c r="C42" s="34" t="s">
        <v>241</v>
      </c>
      <c r="D42" s="34" t="s">
        <v>233</v>
      </c>
      <c r="E42" s="130">
        <v>28.821527</v>
      </c>
      <c r="F42" s="130">
        <v>28.821527</v>
      </c>
      <c r="G42" s="130">
        <v>28.821527</v>
      </c>
      <c r="H42" s="130">
        <v>28.821527</v>
      </c>
      <c r="I42" s="130">
        <v>28.821527</v>
      </c>
      <c r="J42" s="130">
        <v>26.808834000000001</v>
      </c>
      <c r="K42" s="130">
        <v>33.198420999999996</v>
      </c>
      <c r="L42" s="130">
        <v>37.678180999999995</v>
      </c>
      <c r="M42" s="130">
        <v>45.703761</v>
      </c>
      <c r="N42" s="130">
        <v>53.386286999999996</v>
      </c>
      <c r="O42" s="130">
        <v>63.099648999999999</v>
      </c>
      <c r="P42" s="130">
        <v>64.983711</v>
      </c>
      <c r="Q42" s="130">
        <v>68.173629000000005</v>
      </c>
      <c r="R42" s="130">
        <v>80.882324999999994</v>
      </c>
      <c r="S42" s="130">
        <v>91.714484999999996</v>
      </c>
      <c r="T42" s="130">
        <v>94.463987000000003</v>
      </c>
      <c r="U42" s="130">
        <v>107.92409599999999</v>
      </c>
      <c r="V42" s="130">
        <v>111.879565</v>
      </c>
      <c r="W42" s="130">
        <v>90.775532999999996</v>
      </c>
      <c r="X42" s="130">
        <v>57.970385</v>
      </c>
      <c r="Y42" s="130">
        <v>37.974586000000002</v>
      </c>
      <c r="Z42" s="130">
        <v>34.522965000000006</v>
      </c>
      <c r="AA42" s="130">
        <v>30.780987</v>
      </c>
      <c r="AB42" s="130">
        <v>32.493237999999998</v>
      </c>
      <c r="AC42" s="130">
        <v>31.682844000000003</v>
      </c>
      <c r="AD42" s="130">
        <v>33.630155999999999</v>
      </c>
      <c r="AE42" s="130">
        <v>42.083923000000006</v>
      </c>
      <c r="AF42" s="130">
        <v>45.1</v>
      </c>
      <c r="AG42" s="130">
        <v>50</v>
      </c>
      <c r="AH42" s="130">
        <v>55.6</v>
      </c>
      <c r="AI42" s="130">
        <v>50.3</v>
      </c>
      <c r="AJ42" s="130">
        <v>48.8</v>
      </c>
      <c r="AK42" s="130">
        <v>51.8</v>
      </c>
      <c r="AL42" s="130">
        <v>51.8</v>
      </c>
      <c r="AM42" s="130">
        <v>51.8</v>
      </c>
    </row>
    <row r="43" spans="3:39" x14ac:dyDescent="0.2">
      <c r="C43" s="36" t="s">
        <v>235</v>
      </c>
      <c r="D43" s="34"/>
      <c r="E43" s="131"/>
      <c r="F43" s="131"/>
      <c r="G43" s="131"/>
      <c r="H43" s="131"/>
      <c r="I43" s="131"/>
      <c r="J43" s="131"/>
      <c r="K43" s="131"/>
      <c r="L43" s="131"/>
      <c r="M43" s="131"/>
      <c r="N43" s="131"/>
      <c r="O43" s="131"/>
      <c r="P43" s="131"/>
      <c r="Q43" s="131"/>
      <c r="R43" s="131"/>
      <c r="S43" s="131"/>
      <c r="T43" s="131"/>
      <c r="U43" s="131"/>
      <c r="V43" s="131"/>
      <c r="W43" s="131"/>
      <c r="X43" s="131"/>
      <c r="Y43" s="131"/>
      <c r="Z43" s="131"/>
      <c r="AA43" s="131"/>
      <c r="AB43" s="131"/>
      <c r="AC43" s="131"/>
      <c r="AD43" s="131"/>
      <c r="AE43" s="131"/>
      <c r="AF43" s="131"/>
      <c r="AG43" s="131"/>
      <c r="AH43" s="131"/>
      <c r="AI43" s="131"/>
      <c r="AJ43" s="131"/>
      <c r="AK43" s="131"/>
      <c r="AL43" s="131"/>
      <c r="AM43" s="131"/>
    </row>
    <row r="44" spans="3:39" x14ac:dyDescent="0.2">
      <c r="C44" s="34" t="s">
        <v>242</v>
      </c>
      <c r="D44" s="34" t="s">
        <v>27</v>
      </c>
      <c r="E44" s="130">
        <v>0.6</v>
      </c>
      <c r="F44" s="130">
        <v>0.6</v>
      </c>
      <c r="G44" s="130">
        <v>0.6</v>
      </c>
      <c r="H44" s="130">
        <v>0.6</v>
      </c>
      <c r="I44" s="130">
        <v>0.6</v>
      </c>
      <c r="J44" s="130">
        <v>0.6</v>
      </c>
      <c r="K44" s="130">
        <v>0.6</v>
      </c>
      <c r="L44" s="130">
        <v>0.6</v>
      </c>
      <c r="M44" s="130">
        <v>0.6</v>
      </c>
      <c r="N44" s="130">
        <v>0.6</v>
      </c>
      <c r="O44" s="130">
        <v>0.6</v>
      </c>
      <c r="P44" s="130">
        <v>0.6</v>
      </c>
      <c r="Q44" s="130">
        <v>0.6</v>
      </c>
      <c r="R44" s="130">
        <v>0.6</v>
      </c>
      <c r="S44" s="130">
        <v>0.6</v>
      </c>
      <c r="T44" s="130">
        <v>0.6</v>
      </c>
      <c r="U44" s="130">
        <v>0.6</v>
      </c>
      <c r="V44" s="130">
        <v>0.6</v>
      </c>
      <c r="W44" s="130">
        <v>0.6</v>
      </c>
      <c r="X44" s="130">
        <v>0.6</v>
      </c>
      <c r="Y44" s="130">
        <v>0.6</v>
      </c>
      <c r="Z44" s="130">
        <v>0.6</v>
      </c>
      <c r="AA44" s="130">
        <v>0.6</v>
      </c>
      <c r="AB44" s="130">
        <v>0.6</v>
      </c>
      <c r="AC44" s="130">
        <v>0.6</v>
      </c>
      <c r="AD44" s="130">
        <v>0.6</v>
      </c>
      <c r="AE44" s="130">
        <v>0.6</v>
      </c>
      <c r="AF44" s="130">
        <v>0.6</v>
      </c>
      <c r="AG44" s="130">
        <v>0.6</v>
      </c>
      <c r="AH44" s="130">
        <v>0.6</v>
      </c>
      <c r="AI44" s="130">
        <v>0.6</v>
      </c>
      <c r="AJ44" s="130">
        <v>0.6</v>
      </c>
      <c r="AK44" s="130">
        <v>0.6</v>
      </c>
      <c r="AL44" s="130">
        <v>0.6</v>
      </c>
      <c r="AM44" s="130">
        <v>0.6</v>
      </c>
    </row>
    <row r="45" spans="3:39" x14ac:dyDescent="0.2">
      <c r="C45" s="36" t="s">
        <v>236</v>
      </c>
      <c r="D45" s="34"/>
      <c r="E45" s="130"/>
      <c r="F45" s="130"/>
      <c r="G45" s="130"/>
      <c r="H45" s="130"/>
      <c r="I45" s="130"/>
      <c r="J45" s="130"/>
      <c r="K45" s="130"/>
      <c r="L45" s="130"/>
      <c r="M45" s="130"/>
      <c r="N45" s="130"/>
      <c r="O45" s="130"/>
      <c r="P45" s="130"/>
      <c r="Q45" s="130"/>
      <c r="R45" s="130"/>
      <c r="S45" s="130"/>
      <c r="T45" s="130"/>
      <c r="U45" s="130"/>
      <c r="V45" s="130"/>
      <c r="W45" s="130"/>
      <c r="X45" s="130"/>
      <c r="Y45" s="130"/>
      <c r="Z45" s="130"/>
      <c r="AA45" s="130"/>
      <c r="AB45" s="130"/>
      <c r="AC45" s="130"/>
      <c r="AD45" s="130"/>
      <c r="AE45" s="130"/>
      <c r="AF45" s="130"/>
      <c r="AG45" s="130"/>
      <c r="AH45" s="130"/>
      <c r="AI45" s="130"/>
      <c r="AJ45" s="130"/>
      <c r="AK45" s="130"/>
      <c r="AL45" s="130"/>
      <c r="AM45" s="130"/>
    </row>
    <row r="46" spans="3:39" ht="13.5" thickBot="1" x14ac:dyDescent="0.25">
      <c r="C46" s="39" t="s">
        <v>242</v>
      </c>
      <c r="D46" s="40" t="s">
        <v>198</v>
      </c>
      <c r="E46" s="132">
        <v>0.18902315258823529</v>
      </c>
      <c r="F46" s="132">
        <v>0.18902315258823529</v>
      </c>
      <c r="G46" s="132">
        <v>0.18902315258823529</v>
      </c>
      <c r="H46" s="132">
        <v>0.18902315258823529</v>
      </c>
      <c r="I46" s="132">
        <v>0.18902315258823529</v>
      </c>
      <c r="J46" s="132">
        <v>0.17644163964705881</v>
      </c>
      <c r="K46" s="132">
        <v>0.21407310211764705</v>
      </c>
      <c r="L46" s="132">
        <v>0.24137002905882346</v>
      </c>
      <c r="M46" s="132">
        <v>0.28913943988235297</v>
      </c>
      <c r="N46" s="132">
        <v>0.33701793529411767</v>
      </c>
      <c r="O46" s="132">
        <v>0.39955471905882356</v>
      </c>
      <c r="P46" s="132">
        <v>0.41187267529411764</v>
      </c>
      <c r="Q46" s="132">
        <v>0.42689239552941177</v>
      </c>
      <c r="R46" s="132">
        <v>0.51366181799999999</v>
      </c>
      <c r="S46" s="132">
        <v>0.57801807670588246</v>
      </c>
      <c r="T46" s="132">
        <v>0.59468897894117645</v>
      </c>
      <c r="U46" s="132">
        <v>0.67695577447058819</v>
      </c>
      <c r="V46" s="132">
        <v>0.69896718211764697</v>
      </c>
      <c r="W46" s="132">
        <v>0.57120733199999996</v>
      </c>
      <c r="X46" s="132">
        <v>0.37319064529411766</v>
      </c>
      <c r="Y46" s="132">
        <v>0.25354516552941175</v>
      </c>
      <c r="Z46" s="132">
        <v>0.23219701005882359</v>
      </c>
      <c r="AA46" s="132">
        <v>0.2099192583529412</v>
      </c>
      <c r="AB46" s="132">
        <v>0.21786424835294119</v>
      </c>
      <c r="AC46" s="132">
        <v>0.21203511176470591</v>
      </c>
      <c r="AD46" s="132">
        <v>0.22218516529411764</v>
      </c>
      <c r="AE46" s="132">
        <v>0.2681209065882354</v>
      </c>
      <c r="AF46" s="132">
        <v>0.28440000000000004</v>
      </c>
      <c r="AG46" s="132">
        <v>0.31319999999999998</v>
      </c>
      <c r="AH46" s="132">
        <v>0.34860000000000002</v>
      </c>
      <c r="AI46" s="132">
        <v>0.31559999999999994</v>
      </c>
      <c r="AJ46" s="132">
        <v>0.30539999999999995</v>
      </c>
      <c r="AK46" s="132">
        <v>0.32340000000000002</v>
      </c>
      <c r="AL46" s="132">
        <v>0.32340000000000002</v>
      </c>
      <c r="AM46" s="132">
        <v>0.32340000000000002</v>
      </c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929E3B-84DE-492D-8BCF-B9F2AEFFFF60}">
  <dimension ref="B3:AL12"/>
  <sheetViews>
    <sheetView showGridLines="0" workbookViewId="0">
      <selection activeCell="AL14" sqref="AL14"/>
    </sheetView>
  </sheetViews>
  <sheetFormatPr defaultRowHeight="12.75" x14ac:dyDescent="0.2"/>
  <cols>
    <col min="3" max="3" width="15.28515625" customWidth="1"/>
    <col min="4" max="22" width="4.28515625" style="120" bestFit="1" customWidth="1"/>
    <col min="23" max="36" width="3.85546875" style="120" bestFit="1" customWidth="1"/>
    <col min="37" max="37" width="4.85546875" style="120" customWidth="1"/>
    <col min="38" max="38" width="3.85546875" bestFit="1" customWidth="1"/>
  </cols>
  <sheetData>
    <row r="3" spans="2:38" x14ac:dyDescent="0.2">
      <c r="B3" s="18" t="s">
        <v>211</v>
      </c>
      <c r="C3" s="18" t="s">
        <v>243</v>
      </c>
      <c r="D3" s="123"/>
    </row>
    <row r="4" spans="2:38" x14ac:dyDescent="0.2">
      <c r="B4" s="18"/>
      <c r="C4" s="18"/>
      <c r="D4" s="123"/>
    </row>
    <row r="5" spans="2:38" ht="13.5" x14ac:dyDescent="0.25">
      <c r="B5" s="18"/>
      <c r="C5" s="29" t="s">
        <v>213</v>
      </c>
      <c r="D5" s="124">
        <v>1990</v>
      </c>
      <c r="E5" s="124">
        <v>1991</v>
      </c>
      <c r="F5" s="124">
        <v>1992</v>
      </c>
      <c r="G5" s="124">
        <v>1993</v>
      </c>
      <c r="H5" s="124">
        <v>1994</v>
      </c>
      <c r="I5" s="124">
        <v>1995</v>
      </c>
      <c r="J5" s="124">
        <v>1996</v>
      </c>
      <c r="K5" s="124">
        <v>1997</v>
      </c>
      <c r="L5" s="124">
        <v>1998</v>
      </c>
      <c r="M5" s="124">
        <v>1999</v>
      </c>
      <c r="N5" s="124">
        <v>2000</v>
      </c>
      <c r="O5" s="124">
        <v>2001</v>
      </c>
      <c r="P5" s="124">
        <v>2002</v>
      </c>
      <c r="Q5" s="124">
        <v>2003</v>
      </c>
      <c r="R5" s="124">
        <v>2004</v>
      </c>
      <c r="S5" s="124">
        <v>2005</v>
      </c>
      <c r="T5" s="124">
        <v>2006</v>
      </c>
      <c r="U5" s="124">
        <v>2007</v>
      </c>
      <c r="V5" s="124">
        <v>2008</v>
      </c>
      <c r="W5" s="124">
        <v>2009</v>
      </c>
      <c r="X5" s="124">
        <v>2010</v>
      </c>
      <c r="Y5" s="124">
        <v>2011</v>
      </c>
      <c r="Z5" s="124">
        <v>2012</v>
      </c>
      <c r="AA5" s="124">
        <v>2013</v>
      </c>
      <c r="AB5" s="124">
        <v>2014</v>
      </c>
      <c r="AC5" s="124">
        <v>2015</v>
      </c>
      <c r="AD5" s="124">
        <v>2016</v>
      </c>
      <c r="AE5" s="124">
        <v>2017</v>
      </c>
      <c r="AF5" s="124">
        <v>2018</v>
      </c>
      <c r="AG5" s="124">
        <v>2019</v>
      </c>
      <c r="AH5" s="124">
        <v>2020</v>
      </c>
      <c r="AI5" s="124">
        <v>2021</v>
      </c>
      <c r="AJ5" s="124">
        <v>2022</v>
      </c>
      <c r="AK5" s="124">
        <v>2023</v>
      </c>
      <c r="AL5" s="124">
        <v>2024</v>
      </c>
    </row>
    <row r="6" spans="2:38" ht="13.5" x14ac:dyDescent="0.25">
      <c r="B6" s="18"/>
      <c r="C6" s="22" t="s">
        <v>244</v>
      </c>
      <c r="D6" s="133"/>
      <c r="E6" s="133"/>
      <c r="F6" s="133"/>
      <c r="G6" s="133"/>
      <c r="H6" s="133"/>
      <c r="I6" s="133"/>
      <c r="J6" s="133"/>
      <c r="K6" s="133"/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  <c r="AL6" s="120"/>
    </row>
    <row r="7" spans="2:38" ht="13.5" x14ac:dyDescent="0.25">
      <c r="B7" s="18"/>
      <c r="C7" s="21" t="s">
        <v>245</v>
      </c>
      <c r="D7" s="125">
        <v>12.180739999999998</v>
      </c>
      <c r="E7" s="125">
        <v>11.740960000000001</v>
      </c>
      <c r="F7" s="125">
        <v>11.520960000000001</v>
      </c>
      <c r="G7" s="125">
        <v>10.86129</v>
      </c>
      <c r="H7" s="125">
        <v>11.520960000000001</v>
      </c>
      <c r="I7" s="125">
        <v>13.060409999999999</v>
      </c>
      <c r="J7" s="125">
        <v>12.620519999999999</v>
      </c>
      <c r="K7" s="125">
        <v>14.81964</v>
      </c>
      <c r="L7" s="125">
        <v>14.489749999999999</v>
      </c>
      <c r="M7" s="125">
        <v>15.149530000000002</v>
      </c>
      <c r="N7" s="125">
        <v>15.421670000000001</v>
      </c>
      <c r="O7" s="125">
        <v>15.272290000000002</v>
      </c>
      <c r="P7" s="125">
        <v>14.087809999999999</v>
      </c>
      <c r="Q7" s="125">
        <v>14.672129999999999</v>
      </c>
      <c r="R7" s="125">
        <v>14.685440000000002</v>
      </c>
      <c r="S7" s="125">
        <v>15.375469999999998</v>
      </c>
      <c r="T7" s="125">
        <v>14.396949600000001</v>
      </c>
      <c r="U7" s="125">
        <v>12.947302500000001</v>
      </c>
      <c r="V7" s="125">
        <v>7.0418358999999997</v>
      </c>
      <c r="W7" s="125">
        <v>1.7984571</v>
      </c>
      <c r="X7" s="125">
        <v>1.7408379999999999</v>
      </c>
      <c r="Y7" s="125">
        <v>2.4790865000000002</v>
      </c>
      <c r="Z7" s="125">
        <v>8.2706800000000011E-2</v>
      </c>
      <c r="AA7" s="125">
        <v>6.8196699999999999E-2</v>
      </c>
      <c r="AB7" s="125" t="s">
        <v>147</v>
      </c>
      <c r="AC7" s="125">
        <v>1.6207542559999999</v>
      </c>
      <c r="AD7" s="125">
        <v>2.8381616119999999</v>
      </c>
      <c r="AE7" s="125">
        <v>3.3202432669999999</v>
      </c>
      <c r="AF7" s="125">
        <v>3.5470941000000002</v>
      </c>
      <c r="AG7" s="125">
        <v>3.3358535869999999</v>
      </c>
      <c r="AH7" s="125">
        <v>2.9108195270000001</v>
      </c>
      <c r="AI7" s="125">
        <v>3.5464042459999998</v>
      </c>
      <c r="AJ7" s="125">
        <v>3.4091457126209996</v>
      </c>
      <c r="AK7" s="125">
        <v>3.0505990542433996</v>
      </c>
      <c r="AL7" s="125">
        <v>2.5554048910482403</v>
      </c>
    </row>
    <row r="8" spans="2:38" ht="13.5" x14ac:dyDescent="0.25">
      <c r="B8" s="18"/>
      <c r="C8" s="22" t="s">
        <v>246</v>
      </c>
      <c r="D8" s="126"/>
      <c r="E8" s="126"/>
      <c r="F8" s="126"/>
      <c r="G8" s="126"/>
      <c r="H8" s="126"/>
      <c r="I8" s="126"/>
      <c r="J8" s="126"/>
      <c r="K8" s="126"/>
      <c r="L8" s="126"/>
      <c r="M8" s="126"/>
      <c r="N8" s="126"/>
      <c r="O8" s="126"/>
      <c r="P8" s="126"/>
      <c r="Q8" s="126"/>
      <c r="R8" s="126"/>
      <c r="S8" s="126"/>
      <c r="T8" s="126"/>
      <c r="U8" s="126"/>
      <c r="V8" s="126"/>
      <c r="AL8" s="120"/>
    </row>
    <row r="9" spans="2:38" ht="14.25" thickBot="1" x14ac:dyDescent="0.3">
      <c r="B9" s="18"/>
      <c r="C9" s="43" t="s">
        <v>245</v>
      </c>
      <c r="D9" s="122" t="s">
        <v>147</v>
      </c>
      <c r="E9" s="122" t="s">
        <v>147</v>
      </c>
      <c r="F9" s="122" t="s">
        <v>147</v>
      </c>
      <c r="G9" s="122" t="s">
        <v>147</v>
      </c>
      <c r="H9" s="122" t="s">
        <v>147</v>
      </c>
      <c r="I9" s="122" t="s">
        <v>147</v>
      </c>
      <c r="J9" s="122" t="s">
        <v>147</v>
      </c>
      <c r="K9" s="122" t="s">
        <v>147</v>
      </c>
      <c r="L9" s="122" t="s">
        <v>147</v>
      </c>
      <c r="M9" s="122" t="s">
        <v>147</v>
      </c>
      <c r="N9" s="122" t="s">
        <v>147</v>
      </c>
      <c r="O9" s="122" t="s">
        <v>147</v>
      </c>
      <c r="P9" s="122" t="s">
        <v>147</v>
      </c>
      <c r="Q9" s="122" t="s">
        <v>147</v>
      </c>
      <c r="R9" s="122" t="s">
        <v>147</v>
      </c>
      <c r="S9" s="122">
        <v>2.07083635</v>
      </c>
      <c r="T9" s="122">
        <v>2.3340311499999999</v>
      </c>
      <c r="U9" s="122">
        <v>2.1682463000000003</v>
      </c>
      <c r="V9" s="122">
        <v>2.1078200000000002</v>
      </c>
      <c r="W9" s="122" t="s">
        <v>147</v>
      </c>
      <c r="X9" s="122" t="s">
        <v>147</v>
      </c>
      <c r="Y9" s="122" t="s">
        <v>147</v>
      </c>
      <c r="Z9" s="122" t="s">
        <v>147</v>
      </c>
      <c r="AA9" s="122" t="s">
        <v>147</v>
      </c>
      <c r="AB9" s="122" t="s">
        <v>147</v>
      </c>
      <c r="AC9" s="122" t="s">
        <v>147</v>
      </c>
      <c r="AD9" s="122" t="s">
        <v>147</v>
      </c>
      <c r="AE9" s="122" t="s">
        <v>147</v>
      </c>
      <c r="AF9" s="122" t="s">
        <v>147</v>
      </c>
      <c r="AG9" s="122" t="s">
        <v>147</v>
      </c>
      <c r="AH9" s="122" t="s">
        <v>147</v>
      </c>
      <c r="AI9" s="122" t="s">
        <v>147</v>
      </c>
      <c r="AJ9" s="122" t="s">
        <v>147</v>
      </c>
      <c r="AK9" s="122" t="s">
        <v>147</v>
      </c>
      <c r="AL9" s="122" t="s">
        <v>147</v>
      </c>
    </row>
    <row r="12" spans="2:38" x14ac:dyDescent="0.2">
      <c r="G12" s="134"/>
      <c r="H12" s="134"/>
      <c r="I12" s="134"/>
      <c r="J12" s="134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1</vt:i4>
      </vt:variant>
    </vt:vector>
  </HeadingPairs>
  <TitlesOfParts>
    <vt:vector size="22" baseType="lpstr">
      <vt:lpstr>2A</vt:lpstr>
      <vt:lpstr>2B</vt:lpstr>
      <vt:lpstr>2C </vt:lpstr>
      <vt:lpstr>2D</vt:lpstr>
      <vt:lpstr>2G_2H</vt:lpstr>
      <vt:lpstr>Table 4.0</vt:lpstr>
      <vt:lpstr>Table 4.1</vt:lpstr>
      <vt:lpstr>Table 4.2-4.4.</vt:lpstr>
      <vt:lpstr>Table 4.5</vt:lpstr>
      <vt:lpstr>Table 4.6</vt:lpstr>
      <vt:lpstr>Table 4.7-4.8</vt:lpstr>
      <vt:lpstr>Table 4.9</vt:lpstr>
      <vt:lpstr>Table 4.10</vt:lpstr>
      <vt:lpstr>Table 4.11</vt:lpstr>
      <vt:lpstr>Table 4.12</vt:lpstr>
      <vt:lpstr>Table 4.13</vt:lpstr>
      <vt:lpstr>Table4.14-4.23</vt:lpstr>
      <vt:lpstr>Table 4.24-4.40</vt:lpstr>
      <vt:lpstr>4.41-4.46Food and Beverage</vt:lpstr>
      <vt:lpstr>Table 4.47.</vt:lpstr>
      <vt:lpstr>Table 4.48</vt:lpstr>
      <vt:lpstr>'Table 4.47.'!OLE_LINK4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 Marie Ryan</dc:creator>
  <cp:lastModifiedBy>Niharika Rahman</cp:lastModifiedBy>
  <dcterms:created xsi:type="dcterms:W3CDTF">2018-04-13T08:09:06Z</dcterms:created>
  <dcterms:modified xsi:type="dcterms:W3CDTF">2026-03-06T13:20:50Z</dcterms:modified>
</cp:coreProperties>
</file>