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worksheets/sheet16.xml" ContentType="application/vnd.openxmlformats-officedocument.spreadsheetml.worksheet+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showInkAnnotation="0" codeName="DieseArbeitsmappe"/>
  <xr:revisionPtr revIDLastSave="0" documentId="13_ncr:1_{7F163504-6816-405A-AD57-F18A702B99DF}" xr6:coauthVersionLast="41" xr6:coauthVersionMax="41" xr10:uidLastSave="{00000000-0000-0000-0000-000000000000}"/>
  <bookViews>
    <workbookView xWindow="-120" yWindow="-120" windowWidth="29040" windowHeight="15840" firstSheet="13" activeTab="30" xr2:uid="{00000000-000D-0000-FFFF-FFFF00000000}"/>
  </bookViews>
  <sheets>
    <sheet name="1987" sheetId="33" r:id="rId1"/>
    <sheet name="1990" sheetId="32" r:id="rId2"/>
    <sheet name="1991" sheetId="31" r:id="rId3"/>
    <sheet name="1992" sheetId="30" r:id="rId4"/>
    <sheet name="1993" sheetId="29" r:id="rId5"/>
    <sheet name="1994" sheetId="28" r:id="rId6"/>
    <sheet name="1995" sheetId="27" r:id="rId7"/>
    <sheet name="1996" sheetId="26" r:id="rId8"/>
    <sheet name="1997" sheetId="25" r:id="rId9"/>
    <sheet name="1998" sheetId="24" r:id="rId10"/>
    <sheet name="1999" sheetId="23" r:id="rId11"/>
    <sheet name="2000" sheetId="22" r:id="rId12"/>
    <sheet name="2001" sheetId="21" r:id="rId13"/>
    <sheet name="2002" sheetId="20" r:id="rId14"/>
    <sheet name="2003" sheetId="19" r:id="rId15"/>
    <sheet name="2004" sheetId="18" r:id="rId16"/>
    <sheet name="2005" sheetId="17" r:id="rId17"/>
    <sheet name="2006" sheetId="16" r:id="rId18"/>
    <sheet name="2007" sheetId="15" r:id="rId19"/>
    <sheet name="2008" sheetId="14" r:id="rId20"/>
    <sheet name="2009" sheetId="13" r:id="rId21"/>
    <sheet name="2010" sheetId="12" r:id="rId22"/>
    <sheet name="2011" sheetId="11" r:id="rId23"/>
    <sheet name="2012" sheetId="10" r:id="rId24"/>
    <sheet name="2013" sheetId="9" r:id="rId25"/>
    <sheet name="2014" sheetId="8" r:id="rId26"/>
    <sheet name="2015" sheetId="7" r:id="rId27"/>
    <sheet name="2016" sheetId="5" r:id="rId28"/>
    <sheet name="2017" sheetId="4" r:id="rId29"/>
    <sheet name="2018" sheetId="3" r:id="rId30"/>
    <sheet name="2019" sheetId="6" r:id="rId3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53" i="12" l="1"/>
  <c r="E153" i="12"/>
  <c r="F153" i="11"/>
  <c r="E153" i="11"/>
  <c r="F153" i="10"/>
  <c r="E153" i="10"/>
  <c r="F153" i="9"/>
  <c r="E153" i="9"/>
  <c r="F153" i="8"/>
  <c r="E153" i="8"/>
  <c r="F153" i="7"/>
  <c r="E153" i="7"/>
  <c r="F153" i="5"/>
  <c r="E153" i="5"/>
  <c r="F153" i="4"/>
  <c r="E153" i="4"/>
  <c r="F153" i="3"/>
  <c r="E153" i="3"/>
  <c r="F153" i="6"/>
  <c r="E153" i="6"/>
  <c r="F141" i="33" l="1"/>
  <c r="AF141" i="33"/>
  <c r="AD141" i="33"/>
  <c r="Y141" i="33"/>
  <c r="X141" i="33"/>
  <c r="S141" i="33"/>
  <c r="R141" i="33"/>
  <c r="M141" i="33"/>
  <c r="L141" i="33"/>
  <c r="AJ141" i="33"/>
  <c r="AI141" i="33"/>
  <c r="AH141" i="33"/>
  <c r="AG141" i="33"/>
  <c r="AC141" i="33"/>
  <c r="AB141" i="33"/>
  <c r="AA141" i="33"/>
  <c r="AA152" i="33" s="1"/>
  <c r="Z141" i="33"/>
  <c r="W141" i="33"/>
  <c r="V141" i="33"/>
  <c r="U141" i="33"/>
  <c r="U152" i="33" s="1"/>
  <c r="T141" i="33"/>
  <c r="Q141" i="33"/>
  <c r="P141" i="33"/>
  <c r="O141" i="33"/>
  <c r="O152" i="33" s="1"/>
  <c r="N141" i="33"/>
  <c r="K141" i="33"/>
  <c r="J141" i="33"/>
  <c r="I141" i="33"/>
  <c r="I152" i="33" s="1"/>
  <c r="H141" i="33"/>
  <c r="A10" i="33"/>
  <c r="E141" i="33" l="1"/>
  <c r="E152" i="33" s="1"/>
  <c r="G141" i="33"/>
  <c r="G152" i="33" s="1"/>
  <c r="F154" i="33"/>
  <c r="L154" i="33"/>
  <c r="F152" i="33"/>
  <c r="L152" i="33"/>
  <c r="R152" i="33"/>
  <c r="X152" i="33"/>
  <c r="AD152" i="33"/>
  <c r="G154" i="33"/>
  <c r="M152" i="33"/>
  <c r="S152" i="33"/>
  <c r="Y152" i="33"/>
  <c r="N154" i="33"/>
  <c r="Z154" i="33"/>
  <c r="I154" i="33"/>
  <c r="O154" i="33"/>
  <c r="U154" i="33"/>
  <c r="AA154" i="33"/>
  <c r="T154" i="33"/>
  <c r="J154" i="33"/>
  <c r="P154" i="33"/>
  <c r="V154" i="33"/>
  <c r="AB154" i="33"/>
  <c r="H154" i="33"/>
  <c r="K152" i="33"/>
  <c r="Q152" i="33"/>
  <c r="W152" i="33"/>
  <c r="AC152" i="33"/>
  <c r="H152" i="33"/>
  <c r="N152" i="33"/>
  <c r="T152" i="33"/>
  <c r="Z152" i="33"/>
  <c r="M154" i="33"/>
  <c r="S154" i="33"/>
  <c r="Y154" i="33"/>
  <c r="R154" i="33"/>
  <c r="X154" i="33"/>
  <c r="AD154" i="33"/>
  <c r="K154" i="33"/>
  <c r="Q154" i="33"/>
  <c r="W154" i="33"/>
  <c r="AC154" i="33"/>
  <c r="J152" i="33"/>
  <c r="P152" i="33"/>
  <c r="V152" i="33"/>
  <c r="AB152" i="33"/>
  <c r="E154" i="33" l="1"/>
  <c r="A10" i="32"/>
  <c r="A10" i="31"/>
  <c r="A10" i="30"/>
  <c r="A10" i="29"/>
  <c r="A10" i="28"/>
  <c r="A10" i="27"/>
  <c r="A10" i="26"/>
  <c r="A10" i="25"/>
  <c r="A10" i="24"/>
  <c r="A10" i="23"/>
  <c r="A10" i="22"/>
  <c r="A10" i="21"/>
  <c r="A10" i="20"/>
  <c r="A10" i="19"/>
  <c r="A10" i="18"/>
  <c r="A10" i="17"/>
  <c r="A10" i="16"/>
  <c r="A10" i="15"/>
  <c r="A10" i="14"/>
  <c r="A10" i="13"/>
  <c r="A10" i="12"/>
  <c r="A10" i="11"/>
  <c r="A10" i="10"/>
  <c r="A10" i="9"/>
  <c r="J141" i="20" l="1"/>
  <c r="J154" i="20" s="1"/>
  <c r="X141" i="27"/>
  <c r="X154" i="27" s="1"/>
  <c r="AF141" i="24"/>
  <c r="Z141" i="23"/>
  <c r="Z152" i="23" s="1"/>
  <c r="K141" i="21"/>
  <c r="R141" i="12"/>
  <c r="R152" i="12" s="1"/>
  <c r="H141" i="13"/>
  <c r="H152" i="13" s="1"/>
  <c r="O141" i="24"/>
  <c r="O152" i="24" s="1"/>
  <c r="AC141" i="30"/>
  <c r="AC152" i="30" s="1"/>
  <c r="AF141" i="32"/>
  <c r="E141" i="32"/>
  <c r="E154" i="32" s="1"/>
  <c r="W141" i="32"/>
  <c r="W154" i="32" s="1"/>
  <c r="Z141" i="12"/>
  <c r="Z154" i="12" s="1"/>
  <c r="T141" i="13"/>
  <c r="T154" i="13" s="1"/>
  <c r="AA141" i="20"/>
  <c r="AA152" i="20" s="1"/>
  <c r="AH141" i="20"/>
  <c r="Y141" i="20"/>
  <c r="V141" i="24"/>
  <c r="V152" i="24" s="1"/>
  <c r="T141" i="26"/>
  <c r="T152" i="26" s="1"/>
  <c r="F141" i="26"/>
  <c r="AF141" i="29"/>
  <c r="F141" i="31"/>
  <c r="F154" i="31" s="1"/>
  <c r="L141" i="31"/>
  <c r="X141" i="31"/>
  <c r="X154" i="31" s="1"/>
  <c r="AD141" i="31"/>
  <c r="AD152" i="31" s="1"/>
  <c r="J141" i="31"/>
  <c r="J154" i="31" s="1"/>
  <c r="P141" i="31"/>
  <c r="P154" i="31" s="1"/>
  <c r="V141" i="31"/>
  <c r="V154" i="31" s="1"/>
  <c r="AB141" i="31"/>
  <c r="AI141" i="31"/>
  <c r="AG141" i="31"/>
  <c r="Q141" i="28"/>
  <c r="Q154" i="28" s="1"/>
  <c r="W141" i="29"/>
  <c r="W154" i="29" s="1"/>
  <c r="AH141" i="9"/>
  <c r="AH141" i="12"/>
  <c r="AD141" i="16"/>
  <c r="AD154" i="16" s="1"/>
  <c r="E141" i="19"/>
  <c r="E154" i="19" s="1"/>
  <c r="K141" i="19"/>
  <c r="K154" i="19" s="1"/>
  <c r="S141" i="19"/>
  <c r="S152" i="19" s="1"/>
  <c r="V141" i="32"/>
  <c r="V154" i="32" s="1"/>
  <c r="F141" i="9"/>
  <c r="L141" i="9"/>
  <c r="L154" i="9" s="1"/>
  <c r="X141" i="9"/>
  <c r="AD141" i="9"/>
  <c r="AD152" i="9" s="1"/>
  <c r="V141" i="9"/>
  <c r="V154" i="9" s="1"/>
  <c r="Z141" i="9"/>
  <c r="Z154" i="9" s="1"/>
  <c r="AA141" i="12"/>
  <c r="AD141" i="14"/>
  <c r="AD152" i="14" s="1"/>
  <c r="J141" i="16"/>
  <c r="J152" i="16" s="1"/>
  <c r="P141" i="16"/>
  <c r="P154" i="16" s="1"/>
  <c r="AI141" i="16"/>
  <c r="T141" i="16"/>
  <c r="T152" i="16" s="1"/>
  <c r="I141" i="17"/>
  <c r="O141" i="17"/>
  <c r="O154" i="17" s="1"/>
  <c r="AA141" i="17"/>
  <c r="AA152" i="17" s="1"/>
  <c r="AH141" i="17"/>
  <c r="AF141" i="17"/>
  <c r="AF141" i="18"/>
  <c r="K141" i="18"/>
  <c r="AC141" i="18"/>
  <c r="AC154" i="18" s="1"/>
  <c r="AH141" i="18"/>
  <c r="AB141" i="20"/>
  <c r="AB154" i="20" s="1"/>
  <c r="X141" i="21"/>
  <c r="X152" i="21" s="1"/>
  <c r="I141" i="26"/>
  <c r="I152" i="26" s="1"/>
  <c r="O141" i="26"/>
  <c r="U141" i="26"/>
  <c r="U154" i="26" s="1"/>
  <c r="AA141" i="26"/>
  <c r="AA154" i="26" s="1"/>
  <c r="AH141" i="26"/>
  <c r="G141" i="26"/>
  <c r="G154" i="26" s="1"/>
  <c r="Y141" i="26"/>
  <c r="Y154" i="26" s="1"/>
  <c r="AF141" i="26"/>
  <c r="K141" i="26"/>
  <c r="K152" i="26" s="1"/>
  <c r="W141" i="26"/>
  <c r="W152" i="26" s="1"/>
  <c r="AC141" i="26"/>
  <c r="J141" i="27"/>
  <c r="J152" i="27" s="1"/>
  <c r="P141" i="27"/>
  <c r="P154" i="27" s="1"/>
  <c r="AB141" i="27"/>
  <c r="AI141" i="27"/>
  <c r="N141" i="27"/>
  <c r="T141" i="27"/>
  <c r="T154" i="27" s="1"/>
  <c r="AJ141" i="28"/>
  <c r="X141" i="30"/>
  <c r="AD141" i="30"/>
  <c r="M141" i="32"/>
  <c r="M152" i="32" s="1"/>
  <c r="S141" i="32"/>
  <c r="K141" i="9"/>
  <c r="K154" i="9" s="1"/>
  <c r="AJ141" i="9"/>
  <c r="V141" i="13"/>
  <c r="V152" i="13" s="1"/>
  <c r="E141" i="16"/>
  <c r="G141" i="16"/>
  <c r="G152" i="16" s="1"/>
  <c r="F141" i="17"/>
  <c r="L141" i="17"/>
  <c r="L154" i="17" s="1"/>
  <c r="R141" i="17"/>
  <c r="R152" i="17" s="1"/>
  <c r="X141" i="17"/>
  <c r="X152" i="17" s="1"/>
  <c r="AD141" i="17"/>
  <c r="J141" i="17"/>
  <c r="J152" i="17" s="1"/>
  <c r="P141" i="17"/>
  <c r="P152" i="17" s="1"/>
  <c r="V141" i="17"/>
  <c r="V152" i="17" s="1"/>
  <c r="AB141" i="17"/>
  <c r="AB154" i="17" s="1"/>
  <c r="AI141" i="17"/>
  <c r="H141" i="18"/>
  <c r="H154" i="18" s="1"/>
  <c r="T141" i="18"/>
  <c r="T154" i="18" s="1"/>
  <c r="Z141" i="18"/>
  <c r="Z154" i="18" s="1"/>
  <c r="AG141" i="18"/>
  <c r="R141" i="18"/>
  <c r="R154" i="18" s="1"/>
  <c r="F141" i="24"/>
  <c r="F154" i="24" s="1"/>
  <c r="L141" i="24"/>
  <c r="R141" i="24"/>
  <c r="R152" i="24" s="1"/>
  <c r="X141" i="24"/>
  <c r="X154" i="24" s="1"/>
  <c r="AD141" i="24"/>
  <c r="AD152" i="24" s="1"/>
  <c r="F141" i="29"/>
  <c r="F154" i="29" s="1"/>
  <c r="L141" i="29"/>
  <c r="L152" i="29" s="1"/>
  <c r="R141" i="29"/>
  <c r="X141" i="29"/>
  <c r="X154" i="29" s="1"/>
  <c r="AD141" i="29"/>
  <c r="AD152" i="29" s="1"/>
  <c r="J141" i="29"/>
  <c r="J154" i="29" s="1"/>
  <c r="P141" i="29"/>
  <c r="P152" i="29" s="1"/>
  <c r="V141" i="29"/>
  <c r="V154" i="29" s="1"/>
  <c r="AB141" i="29"/>
  <c r="AI141" i="29"/>
  <c r="N141" i="29"/>
  <c r="N154" i="29" s="1"/>
  <c r="AG141" i="29"/>
  <c r="V141" i="22"/>
  <c r="V154" i="22" s="1"/>
  <c r="AB141" i="22"/>
  <c r="AB154" i="22" s="1"/>
  <c r="H141" i="22"/>
  <c r="H152" i="22" s="1"/>
  <c r="E141" i="23"/>
  <c r="E152" i="23" s="1"/>
  <c r="K141" i="23"/>
  <c r="K152" i="23" s="1"/>
  <c r="AJ141" i="23"/>
  <c r="AH141" i="23"/>
  <c r="AA141" i="25"/>
  <c r="AA152" i="25" s="1"/>
  <c r="AF141" i="25"/>
  <c r="E141" i="26"/>
  <c r="E152" i="26" s="1"/>
  <c r="AH141" i="32"/>
  <c r="AI141" i="15"/>
  <c r="Z141" i="15"/>
  <c r="Z154" i="15" s="1"/>
  <c r="X141" i="19"/>
  <c r="X154" i="19" s="1"/>
  <c r="Y141" i="27"/>
  <c r="K141" i="27"/>
  <c r="K152" i="27" s="1"/>
  <c r="Q141" i="27"/>
  <c r="T141" i="29"/>
  <c r="T154" i="29" s="1"/>
  <c r="O141" i="30"/>
  <c r="O154" i="30" s="1"/>
  <c r="Y141" i="12"/>
  <c r="Y154" i="12" s="1"/>
  <c r="AF141" i="12"/>
  <c r="E141" i="12"/>
  <c r="E152" i="12" s="1"/>
  <c r="K141" i="12"/>
  <c r="K152" i="12" s="1"/>
  <c r="P141" i="14"/>
  <c r="P152" i="14" s="1"/>
  <c r="AG141" i="14"/>
  <c r="F141" i="13"/>
  <c r="F152" i="13" s="1"/>
  <c r="L141" i="13"/>
  <c r="L154" i="13" s="1"/>
  <c r="M141" i="17"/>
  <c r="M154" i="17" s="1"/>
  <c r="Q141" i="24"/>
  <c r="Q152" i="24" s="1"/>
  <c r="AC141" i="24"/>
  <c r="AC154" i="24" s="1"/>
  <c r="O141" i="18"/>
  <c r="O152" i="18" s="1"/>
  <c r="AI141" i="9"/>
  <c r="T141" i="9"/>
  <c r="T154" i="9" s="1"/>
  <c r="T141" i="10"/>
  <c r="T154" i="10" s="1"/>
  <c r="I141" i="11"/>
  <c r="I152" i="11" s="1"/>
  <c r="O141" i="11"/>
  <c r="O152" i="11" s="1"/>
  <c r="U141" i="11"/>
  <c r="U154" i="11" s="1"/>
  <c r="AA141" i="11"/>
  <c r="AA152" i="11" s="1"/>
  <c r="AH141" i="11"/>
  <c r="G141" i="11"/>
  <c r="G152" i="11" s="1"/>
  <c r="M141" i="11"/>
  <c r="M154" i="11" s="1"/>
  <c r="S141" i="11"/>
  <c r="S152" i="11" s="1"/>
  <c r="Y141" i="11"/>
  <c r="Y152" i="11" s="1"/>
  <c r="AF141" i="11"/>
  <c r="E141" i="11"/>
  <c r="E154" i="11" s="1"/>
  <c r="K141" i="11"/>
  <c r="K152" i="11" s="1"/>
  <c r="Q141" i="11"/>
  <c r="Q152" i="11" s="1"/>
  <c r="W141" i="11"/>
  <c r="W154" i="11" s="1"/>
  <c r="AC141" i="11"/>
  <c r="AC154" i="11" s="1"/>
  <c r="M141" i="19"/>
  <c r="M154" i="19" s="1"/>
  <c r="V141" i="12"/>
  <c r="V152" i="12" s="1"/>
  <c r="AB141" i="13"/>
  <c r="AB154" i="13" s="1"/>
  <c r="F141" i="14"/>
  <c r="F154" i="14" s="1"/>
  <c r="X141" i="14"/>
  <c r="X152" i="14" s="1"/>
  <c r="AI141" i="14"/>
  <c r="Z141" i="14"/>
  <c r="S141" i="17"/>
  <c r="S152" i="17" s="1"/>
  <c r="H141" i="9"/>
  <c r="H154" i="9" s="1"/>
  <c r="P141" i="10"/>
  <c r="P152" i="10" s="1"/>
  <c r="V141" i="10"/>
  <c r="V152" i="10" s="1"/>
  <c r="AI141" i="10"/>
  <c r="L141" i="10"/>
  <c r="L152" i="10" s="1"/>
  <c r="R141" i="10"/>
  <c r="R152" i="10" s="1"/>
  <c r="AD141" i="10"/>
  <c r="AD154" i="10" s="1"/>
  <c r="R141" i="11"/>
  <c r="R152" i="11" s="1"/>
  <c r="AI141" i="11"/>
  <c r="Z141" i="11"/>
  <c r="Z154" i="11" s="1"/>
  <c r="O141" i="14"/>
  <c r="O154" i="14" s="1"/>
  <c r="I141" i="15"/>
  <c r="I154" i="15" s="1"/>
  <c r="O141" i="15"/>
  <c r="O154" i="15" s="1"/>
  <c r="AA141" i="15"/>
  <c r="AA152" i="15" s="1"/>
  <c r="AH141" i="15"/>
  <c r="S141" i="15"/>
  <c r="S152" i="15" s="1"/>
  <c r="K141" i="15"/>
  <c r="K154" i="15" s="1"/>
  <c r="I141" i="16"/>
  <c r="I154" i="16" s="1"/>
  <c r="O141" i="16"/>
  <c r="O154" i="16" s="1"/>
  <c r="U141" i="16"/>
  <c r="U154" i="16" s="1"/>
  <c r="AA141" i="16"/>
  <c r="AA154" i="16" s="1"/>
  <c r="AH141" i="16"/>
  <c r="M141" i="16"/>
  <c r="M152" i="16" s="1"/>
  <c r="S141" i="16"/>
  <c r="S154" i="16" s="1"/>
  <c r="K141" i="16"/>
  <c r="K152" i="16" s="1"/>
  <c r="AC141" i="16"/>
  <c r="AC154" i="16" s="1"/>
  <c r="T141" i="20"/>
  <c r="T154" i="20" s="1"/>
  <c r="V141" i="23"/>
  <c r="V154" i="23" s="1"/>
  <c r="R141" i="23"/>
  <c r="R152" i="23" s="1"/>
  <c r="X141" i="26"/>
  <c r="X152" i="26" s="1"/>
  <c r="E141" i="29"/>
  <c r="E154" i="29" s="1"/>
  <c r="AJ141" i="29"/>
  <c r="AH141" i="29"/>
  <c r="AJ141" i="30"/>
  <c r="E141" i="31"/>
  <c r="E154" i="31" s="1"/>
  <c r="K141" i="31"/>
  <c r="K152" i="31" s="1"/>
  <c r="Q141" i="31"/>
  <c r="Q154" i="31" s="1"/>
  <c r="W141" i="31"/>
  <c r="W152" i="31" s="1"/>
  <c r="AC141" i="31"/>
  <c r="AC152" i="31" s="1"/>
  <c r="AJ141" i="31"/>
  <c r="O141" i="31"/>
  <c r="AH141" i="31"/>
  <c r="G141" i="31"/>
  <c r="G154" i="31" s="1"/>
  <c r="S141" i="31"/>
  <c r="S152" i="31" s="1"/>
  <c r="Y141" i="31"/>
  <c r="Y154" i="31" s="1"/>
  <c r="L141" i="32"/>
  <c r="L152" i="32" s="1"/>
  <c r="AD141" i="32"/>
  <c r="AD152" i="32" s="1"/>
  <c r="S141" i="9"/>
  <c r="S154" i="9" s="1"/>
  <c r="G141" i="10"/>
  <c r="G154" i="10" s="1"/>
  <c r="M141" i="10"/>
  <c r="S141" i="10"/>
  <c r="S154" i="10" s="1"/>
  <c r="Y141" i="10"/>
  <c r="Y154" i="10" s="1"/>
  <c r="AF141" i="10"/>
  <c r="K141" i="13"/>
  <c r="K154" i="13" s="1"/>
  <c r="Q141" i="13"/>
  <c r="Q154" i="13" s="1"/>
  <c r="AJ141" i="13"/>
  <c r="AH141" i="13"/>
  <c r="Q141" i="22"/>
  <c r="Q152" i="22" s="1"/>
  <c r="W141" i="22"/>
  <c r="W152" i="22" s="1"/>
  <c r="AC141" i="22"/>
  <c r="AJ141" i="22"/>
  <c r="I141" i="22"/>
  <c r="I154" i="22" s="1"/>
  <c r="G141" i="22"/>
  <c r="G152" i="22" s="1"/>
  <c r="H141" i="24"/>
  <c r="H154" i="24" s="1"/>
  <c r="J141" i="26"/>
  <c r="J154" i="26" s="1"/>
  <c r="AB141" i="26"/>
  <c r="AB154" i="26" s="1"/>
  <c r="AG141" i="27"/>
  <c r="I141" i="28"/>
  <c r="I154" i="28" s="1"/>
  <c r="O141" i="28"/>
  <c r="O154" i="28" s="1"/>
  <c r="U141" i="28"/>
  <c r="U152" i="28" s="1"/>
  <c r="AH141" i="28"/>
  <c r="S141" i="28"/>
  <c r="S154" i="28" s="1"/>
  <c r="Y141" i="28"/>
  <c r="Y154" i="28" s="1"/>
  <c r="K141" i="28"/>
  <c r="K152" i="28" s="1"/>
  <c r="M141" i="29"/>
  <c r="M154" i="29" s="1"/>
  <c r="O141" i="29"/>
  <c r="O152" i="29" s="1"/>
  <c r="H141" i="32"/>
  <c r="H154" i="32" s="1"/>
  <c r="N141" i="32"/>
  <c r="N154" i="32" s="1"/>
  <c r="T141" i="32"/>
  <c r="T154" i="32" s="1"/>
  <c r="Z141" i="32"/>
  <c r="Z152" i="32" s="1"/>
  <c r="AG141" i="32"/>
  <c r="F141" i="32"/>
  <c r="F154" i="32" s="1"/>
  <c r="X141" i="32"/>
  <c r="X154" i="32" s="1"/>
  <c r="J141" i="32"/>
  <c r="J154" i="32" s="1"/>
  <c r="AB141" i="32"/>
  <c r="AB154" i="32" s="1"/>
  <c r="P141" i="12"/>
  <c r="P154" i="12" s="1"/>
  <c r="AD141" i="13"/>
  <c r="AD152" i="13" s="1"/>
  <c r="AI141" i="13"/>
  <c r="R141" i="14"/>
  <c r="R152" i="14" s="1"/>
  <c r="J141" i="14"/>
  <c r="J152" i="14" s="1"/>
  <c r="AB141" i="14"/>
  <c r="AB154" i="14" s="1"/>
  <c r="T141" i="14"/>
  <c r="T154" i="14" s="1"/>
  <c r="AD141" i="15"/>
  <c r="AD152" i="15" s="1"/>
  <c r="G141" i="17"/>
  <c r="G154" i="17" s="1"/>
  <c r="U141" i="18"/>
  <c r="U154" i="18" s="1"/>
  <c r="G141" i="18"/>
  <c r="G154" i="18" s="1"/>
  <c r="Y141" i="18"/>
  <c r="Y152" i="18" s="1"/>
  <c r="AJ141" i="21"/>
  <c r="AH141" i="21"/>
  <c r="K141" i="24"/>
  <c r="K152" i="24" s="1"/>
  <c r="W141" i="24"/>
  <c r="W154" i="24" s="1"/>
  <c r="AJ141" i="24"/>
  <c r="I141" i="24"/>
  <c r="I154" i="24" s="1"/>
  <c r="AH141" i="24"/>
  <c r="S141" i="24"/>
  <c r="S152" i="24" s="1"/>
  <c r="Y141" i="24"/>
  <c r="Y152" i="24" s="1"/>
  <c r="K141" i="25"/>
  <c r="K154" i="25" s="1"/>
  <c r="AC141" i="25"/>
  <c r="AJ141" i="25"/>
  <c r="I141" i="25"/>
  <c r="I154" i="25" s="1"/>
  <c r="AJ141" i="26"/>
  <c r="AA141" i="27"/>
  <c r="AA152" i="27" s="1"/>
  <c r="AH141" i="27"/>
  <c r="S141" i="27"/>
  <c r="S152" i="27" s="1"/>
  <c r="Z141" i="28"/>
  <c r="Z154" i="28" s="1"/>
  <c r="H141" i="30"/>
  <c r="H154" i="30" s="1"/>
  <c r="T141" i="30"/>
  <c r="T152" i="30" s="1"/>
  <c r="Z141" i="30"/>
  <c r="Z154" i="30" s="1"/>
  <c r="N141" i="31"/>
  <c r="N154" i="31" s="1"/>
  <c r="T141" i="31"/>
  <c r="T154" i="31" s="1"/>
  <c r="R141" i="31"/>
  <c r="R152" i="31" s="1"/>
  <c r="I141" i="32"/>
  <c r="I152" i="32" s="1"/>
  <c r="O141" i="32"/>
  <c r="O154" i="32" s="1"/>
  <c r="U141" i="32"/>
  <c r="U154" i="32" s="1"/>
  <c r="AA141" i="32"/>
  <c r="AA154" i="32" s="1"/>
  <c r="G141" i="32"/>
  <c r="G152" i="32" s="1"/>
  <c r="Q141" i="20"/>
  <c r="Q152" i="20" s="1"/>
  <c r="S141" i="13"/>
  <c r="G141" i="14"/>
  <c r="G152" i="14" s="1"/>
  <c r="M141" i="14"/>
  <c r="M152" i="14" s="1"/>
  <c r="S141" i="14"/>
  <c r="S154" i="14" s="1"/>
  <c r="Y141" i="14"/>
  <c r="Y154" i="14" s="1"/>
  <c r="AF141" i="14"/>
  <c r="E141" i="14"/>
  <c r="E154" i="14" s="1"/>
  <c r="K141" i="14"/>
  <c r="K154" i="14" s="1"/>
  <c r="Q141" i="14"/>
  <c r="Q152" i="14" s="1"/>
  <c r="W141" i="14"/>
  <c r="W152" i="14" s="1"/>
  <c r="AC141" i="14"/>
  <c r="AC154" i="14" s="1"/>
  <c r="I141" i="14"/>
  <c r="I154" i="14" s="1"/>
  <c r="U141" i="14"/>
  <c r="U154" i="14" s="1"/>
  <c r="AA141" i="14"/>
  <c r="AA152" i="14" s="1"/>
  <c r="AH141" i="14"/>
  <c r="H141" i="19"/>
  <c r="H154" i="19" s="1"/>
  <c r="Z141" i="19"/>
  <c r="AG141" i="19"/>
  <c r="F141" i="21"/>
  <c r="F152" i="21" s="1"/>
  <c r="L141" i="21"/>
  <c r="L152" i="21" s="1"/>
  <c r="AD141" i="21"/>
  <c r="AD152" i="21" s="1"/>
  <c r="P141" i="21"/>
  <c r="P154" i="21" s="1"/>
  <c r="V141" i="21"/>
  <c r="V154" i="21" s="1"/>
  <c r="AI141" i="21"/>
  <c r="T141" i="21"/>
  <c r="T152" i="21" s="1"/>
  <c r="X152" i="24"/>
  <c r="J141" i="24"/>
  <c r="J154" i="24" s="1"/>
  <c r="P141" i="24"/>
  <c r="P154" i="24" s="1"/>
  <c r="AI141" i="24"/>
  <c r="Z141" i="24"/>
  <c r="Z154" i="24" s="1"/>
  <c r="AG141" i="24"/>
  <c r="F141" i="25"/>
  <c r="F154" i="25" s="1"/>
  <c r="L141" i="25"/>
  <c r="L154" i="25" s="1"/>
  <c r="X141" i="25"/>
  <c r="AD141" i="25"/>
  <c r="AD152" i="25" s="1"/>
  <c r="P141" i="25"/>
  <c r="P152" i="25" s="1"/>
  <c r="AI141" i="25"/>
  <c r="J141" i="12"/>
  <c r="J154" i="12" s="1"/>
  <c r="X141" i="13"/>
  <c r="X152" i="13" s="1"/>
  <c r="P141" i="13"/>
  <c r="N141" i="13"/>
  <c r="N154" i="13" s="1"/>
  <c r="L141" i="14"/>
  <c r="L152" i="14" s="1"/>
  <c r="V141" i="14"/>
  <c r="H141" i="14"/>
  <c r="H154" i="14" s="1"/>
  <c r="Y141" i="17"/>
  <c r="Y154" i="17" s="1"/>
  <c r="J141" i="10"/>
  <c r="J152" i="10" s="1"/>
  <c r="AB141" i="10"/>
  <c r="AB154" i="10" s="1"/>
  <c r="Z141" i="10"/>
  <c r="Z152" i="10" s="1"/>
  <c r="F141" i="10"/>
  <c r="X141" i="10"/>
  <c r="X152" i="10" s="1"/>
  <c r="Z141" i="13"/>
  <c r="Z154" i="13" s="1"/>
  <c r="N141" i="14"/>
  <c r="N154" i="14" s="1"/>
  <c r="H141" i="15"/>
  <c r="H152" i="15" s="1"/>
  <c r="N141" i="15"/>
  <c r="N154" i="15" s="1"/>
  <c r="T141" i="15"/>
  <c r="T154" i="15" s="1"/>
  <c r="AG141" i="15"/>
  <c r="F141" i="15"/>
  <c r="F154" i="15" s="1"/>
  <c r="L141" i="15"/>
  <c r="R141" i="15"/>
  <c r="R154" i="15" s="1"/>
  <c r="X141" i="15"/>
  <c r="X154" i="15" s="1"/>
  <c r="V141" i="15"/>
  <c r="V152" i="15" s="1"/>
  <c r="AB141" i="15"/>
  <c r="AB154" i="15" s="1"/>
  <c r="U141" i="17"/>
  <c r="U154" i="17" s="1"/>
  <c r="E141" i="18"/>
  <c r="E152" i="18" s="1"/>
  <c r="AJ141" i="18"/>
  <c r="AA141" i="18"/>
  <c r="AA152" i="18" s="1"/>
  <c r="I141" i="19"/>
  <c r="I154" i="19" s="1"/>
  <c r="AA141" i="19"/>
  <c r="AA152" i="19" s="1"/>
  <c r="AH141" i="19"/>
  <c r="G141" i="20"/>
  <c r="G154" i="20" s="1"/>
  <c r="M141" i="20"/>
  <c r="M154" i="20" s="1"/>
  <c r="S141" i="20"/>
  <c r="S154" i="20" s="1"/>
  <c r="AF141" i="20"/>
  <c r="E141" i="20"/>
  <c r="E154" i="20" s="1"/>
  <c r="K141" i="20"/>
  <c r="K154" i="20" s="1"/>
  <c r="W141" i="20"/>
  <c r="W152" i="20" s="1"/>
  <c r="AC141" i="20"/>
  <c r="AC154" i="20" s="1"/>
  <c r="O141" i="20"/>
  <c r="O154" i="20" s="1"/>
  <c r="G141" i="21"/>
  <c r="G154" i="21" s="1"/>
  <c r="M141" i="21"/>
  <c r="M152" i="21" s="1"/>
  <c r="S141" i="21"/>
  <c r="S152" i="21" s="1"/>
  <c r="Y141" i="21"/>
  <c r="Y152" i="21" s="1"/>
  <c r="AF141" i="21"/>
  <c r="E141" i="21"/>
  <c r="E154" i="21" s="1"/>
  <c r="Q141" i="21"/>
  <c r="Q152" i="21" s="1"/>
  <c r="W141" i="21"/>
  <c r="W154" i="21" s="1"/>
  <c r="AC141" i="21"/>
  <c r="AC154" i="21" s="1"/>
  <c r="I141" i="21"/>
  <c r="I154" i="21" s="1"/>
  <c r="O141" i="21"/>
  <c r="O152" i="21" s="1"/>
  <c r="U141" i="21"/>
  <c r="U154" i="21" s="1"/>
  <c r="AA141" i="21"/>
  <c r="AA154" i="21" s="1"/>
  <c r="G141" i="25"/>
  <c r="G152" i="25" s="1"/>
  <c r="M141" i="25"/>
  <c r="M152" i="25" s="1"/>
  <c r="Y141" i="25"/>
  <c r="Y152" i="25" s="1"/>
  <c r="Q141" i="25"/>
  <c r="Q154" i="25" s="1"/>
  <c r="U141" i="25"/>
  <c r="U152" i="25" s="1"/>
  <c r="M141" i="26"/>
  <c r="M154" i="26" s="1"/>
  <c r="AJ141" i="27"/>
  <c r="X141" i="28"/>
  <c r="X154" i="28" s="1"/>
  <c r="J141" i="30"/>
  <c r="J154" i="30" s="1"/>
  <c r="V141" i="30"/>
  <c r="V154" i="30" s="1"/>
  <c r="AB141" i="30"/>
  <c r="AB154" i="30" s="1"/>
  <c r="AI141" i="30"/>
  <c r="N141" i="30"/>
  <c r="N152" i="30" s="1"/>
  <c r="F141" i="30"/>
  <c r="F152" i="30" s="1"/>
  <c r="AJ141" i="32"/>
  <c r="I141" i="9"/>
  <c r="I154" i="9" s="1"/>
  <c r="O141" i="9"/>
  <c r="O152" i="9" s="1"/>
  <c r="AG141" i="10"/>
  <c r="P141" i="9"/>
  <c r="P152" i="9" s="1"/>
  <c r="H141" i="11"/>
  <c r="H154" i="11" s="1"/>
  <c r="H141" i="10"/>
  <c r="H152" i="10" s="1"/>
  <c r="N141" i="10"/>
  <c r="N152" i="10" s="1"/>
  <c r="AJ141" i="10"/>
  <c r="P141" i="11"/>
  <c r="P152" i="11" s="1"/>
  <c r="G141" i="9"/>
  <c r="G154" i="9" s="1"/>
  <c r="M141" i="9"/>
  <c r="M154" i="9" s="1"/>
  <c r="Y141" i="9"/>
  <c r="Y152" i="9" s="1"/>
  <c r="AF141" i="9"/>
  <c r="E141" i="9"/>
  <c r="E152" i="9" s="1"/>
  <c r="Q141" i="9"/>
  <c r="Q154" i="9" s="1"/>
  <c r="W141" i="9"/>
  <c r="W152" i="9" s="1"/>
  <c r="AC141" i="9"/>
  <c r="AC152" i="9" s="1"/>
  <c r="U141" i="9"/>
  <c r="U154" i="9" s="1"/>
  <c r="AA141" i="9"/>
  <c r="AA152" i="9" s="1"/>
  <c r="N141" i="9"/>
  <c r="N154" i="9" s="1"/>
  <c r="AG141" i="9"/>
  <c r="R141" i="9"/>
  <c r="R154" i="9" s="1"/>
  <c r="J141" i="9"/>
  <c r="J154" i="9" s="1"/>
  <c r="AB141" i="9"/>
  <c r="AB152" i="9" s="1"/>
  <c r="I141" i="10"/>
  <c r="I154" i="10" s="1"/>
  <c r="O141" i="10"/>
  <c r="O154" i="10" s="1"/>
  <c r="U141" i="10"/>
  <c r="U154" i="10" s="1"/>
  <c r="AA141" i="10"/>
  <c r="AA152" i="10" s="1"/>
  <c r="AH141" i="10"/>
  <c r="E141" i="10"/>
  <c r="E154" i="10" s="1"/>
  <c r="K141" i="10"/>
  <c r="K152" i="10" s="1"/>
  <c r="Q141" i="10"/>
  <c r="Q152" i="10" s="1"/>
  <c r="W141" i="10"/>
  <c r="W154" i="10" s="1"/>
  <c r="AC141" i="10"/>
  <c r="AC154" i="10" s="1"/>
  <c r="AJ141" i="11"/>
  <c r="J141" i="13"/>
  <c r="J154" i="13" s="1"/>
  <c r="AJ141" i="14"/>
  <c r="G141" i="15"/>
  <c r="G154" i="15" s="1"/>
  <c r="M141" i="15"/>
  <c r="M152" i="15" s="1"/>
  <c r="Y141" i="15"/>
  <c r="Y152" i="15" s="1"/>
  <c r="AF141" i="15"/>
  <c r="E141" i="15"/>
  <c r="E154" i="15" s="1"/>
  <c r="Q141" i="15"/>
  <c r="Q154" i="15" s="1"/>
  <c r="W141" i="15"/>
  <c r="W154" i="15" s="1"/>
  <c r="AC141" i="15"/>
  <c r="AC152" i="15" s="1"/>
  <c r="U141" i="15"/>
  <c r="U154" i="15" s="1"/>
  <c r="H141" i="16"/>
  <c r="H152" i="16" s="1"/>
  <c r="N141" i="16"/>
  <c r="N154" i="16" s="1"/>
  <c r="Z141" i="16"/>
  <c r="Z154" i="16" s="1"/>
  <c r="AG141" i="16"/>
  <c r="F141" i="16"/>
  <c r="F152" i="16" s="1"/>
  <c r="R141" i="16"/>
  <c r="R154" i="16" s="1"/>
  <c r="X141" i="16"/>
  <c r="X154" i="16" s="1"/>
  <c r="V141" i="16"/>
  <c r="V154" i="16" s="1"/>
  <c r="AB141" i="16"/>
  <c r="AB154" i="16" s="1"/>
  <c r="E141" i="17"/>
  <c r="E152" i="17" s="1"/>
  <c r="K141" i="17"/>
  <c r="K152" i="17" s="1"/>
  <c r="Q141" i="17"/>
  <c r="Q152" i="17" s="1"/>
  <c r="W141" i="17"/>
  <c r="W152" i="17" s="1"/>
  <c r="AC141" i="17"/>
  <c r="AC152" i="17" s="1"/>
  <c r="AJ141" i="17"/>
  <c r="M141" i="18"/>
  <c r="M152" i="18" s="1"/>
  <c r="S141" i="18"/>
  <c r="S154" i="18" s="1"/>
  <c r="Q141" i="18"/>
  <c r="Q154" i="18" s="1"/>
  <c r="W141" i="18"/>
  <c r="W152" i="18" s="1"/>
  <c r="G141" i="19"/>
  <c r="G154" i="19" s="1"/>
  <c r="Y141" i="19"/>
  <c r="Y152" i="19" s="1"/>
  <c r="AF141" i="19"/>
  <c r="Q141" i="19"/>
  <c r="Q152" i="19" s="1"/>
  <c r="W141" i="19"/>
  <c r="W154" i="19" s="1"/>
  <c r="AC141" i="19"/>
  <c r="AC152" i="19" s="1"/>
  <c r="O141" i="19"/>
  <c r="O154" i="19" s="1"/>
  <c r="U141" i="19"/>
  <c r="U154" i="19" s="1"/>
  <c r="F141" i="20"/>
  <c r="F152" i="20" s="1"/>
  <c r="L141" i="20"/>
  <c r="L152" i="20" s="1"/>
  <c r="R141" i="20"/>
  <c r="R152" i="20" s="1"/>
  <c r="AD141" i="20"/>
  <c r="AD154" i="20" s="1"/>
  <c r="P141" i="20"/>
  <c r="P152" i="20" s="1"/>
  <c r="AI141" i="20"/>
  <c r="H141" i="20"/>
  <c r="H154" i="20" s="1"/>
  <c r="Z141" i="20"/>
  <c r="Z154" i="20" s="1"/>
  <c r="X141" i="20"/>
  <c r="X152" i="20" s="1"/>
  <c r="H141" i="12"/>
  <c r="H154" i="12" s="1"/>
  <c r="N141" i="12"/>
  <c r="N152" i="12" s="1"/>
  <c r="T141" i="12"/>
  <c r="T154" i="12" s="1"/>
  <c r="AG141" i="12"/>
  <c r="F141" i="12"/>
  <c r="F152" i="12" s="1"/>
  <c r="L141" i="12"/>
  <c r="L154" i="12" s="1"/>
  <c r="X141" i="12"/>
  <c r="X152" i="12" s="1"/>
  <c r="AD141" i="12"/>
  <c r="AD154" i="12" s="1"/>
  <c r="AB141" i="12"/>
  <c r="AB154" i="12" s="1"/>
  <c r="AI141" i="12"/>
  <c r="I141" i="18"/>
  <c r="I152" i="18" s="1"/>
  <c r="N141" i="11"/>
  <c r="N152" i="11" s="1"/>
  <c r="T141" i="11"/>
  <c r="T154" i="11" s="1"/>
  <c r="AG141" i="11"/>
  <c r="F141" i="11"/>
  <c r="F152" i="11" s="1"/>
  <c r="L141" i="11"/>
  <c r="L154" i="11" s="1"/>
  <c r="X141" i="11"/>
  <c r="X152" i="11" s="1"/>
  <c r="AD141" i="11"/>
  <c r="AD152" i="11" s="1"/>
  <c r="J141" i="11"/>
  <c r="J154" i="11" s="1"/>
  <c r="V141" i="11"/>
  <c r="V152" i="11" s="1"/>
  <c r="AB141" i="11"/>
  <c r="AB152" i="11" s="1"/>
  <c r="I141" i="12"/>
  <c r="I154" i="12" s="1"/>
  <c r="O141" i="12"/>
  <c r="O154" i="12" s="1"/>
  <c r="U141" i="12"/>
  <c r="U154" i="12" s="1"/>
  <c r="G141" i="12"/>
  <c r="G152" i="12" s="1"/>
  <c r="M141" i="12"/>
  <c r="M152" i="12" s="1"/>
  <c r="S141" i="12"/>
  <c r="S152" i="12" s="1"/>
  <c r="Q141" i="12"/>
  <c r="Q154" i="12" s="1"/>
  <c r="W141" i="12"/>
  <c r="W152" i="12" s="1"/>
  <c r="AC141" i="12"/>
  <c r="AC152" i="12" s="1"/>
  <c r="G141" i="13"/>
  <c r="G152" i="13" s="1"/>
  <c r="M141" i="13"/>
  <c r="Y141" i="13"/>
  <c r="Y152" i="13" s="1"/>
  <c r="AF141" i="13"/>
  <c r="E141" i="13"/>
  <c r="E152" i="13" s="1"/>
  <c r="W141" i="13"/>
  <c r="W152" i="13" s="1"/>
  <c r="AC141" i="13"/>
  <c r="AC154" i="13" s="1"/>
  <c r="U141" i="13"/>
  <c r="U154" i="13" s="1"/>
  <c r="J141" i="15"/>
  <c r="J154" i="15" s="1"/>
  <c r="P141" i="15"/>
  <c r="P154" i="15" s="1"/>
  <c r="AJ141" i="16"/>
  <c r="H141" i="17"/>
  <c r="H154" i="17" s="1"/>
  <c r="N141" i="17"/>
  <c r="N154" i="17" s="1"/>
  <c r="T141" i="17"/>
  <c r="Z141" i="17"/>
  <c r="Z152" i="17" s="1"/>
  <c r="AG141" i="17"/>
  <c r="F152" i="17"/>
  <c r="AD152" i="17"/>
  <c r="J141" i="18"/>
  <c r="J154" i="18" s="1"/>
  <c r="J141" i="19"/>
  <c r="J152" i="19" s="1"/>
  <c r="I141" i="20"/>
  <c r="I152" i="20" s="1"/>
  <c r="U141" i="20"/>
  <c r="U154" i="20" s="1"/>
  <c r="AG141" i="13"/>
  <c r="R141" i="13"/>
  <c r="R154" i="13" s="1"/>
  <c r="AJ141" i="15"/>
  <c r="L141" i="16"/>
  <c r="L152" i="16" s="1"/>
  <c r="AJ141" i="19"/>
  <c r="Z141" i="21"/>
  <c r="Z154" i="21" s="1"/>
  <c r="AJ141" i="12"/>
  <c r="I141" i="13"/>
  <c r="I152" i="13" s="1"/>
  <c r="O141" i="13"/>
  <c r="O154" i="13" s="1"/>
  <c r="AA141" i="13"/>
  <c r="AA154" i="13" s="1"/>
  <c r="Y141" i="16"/>
  <c r="Y154" i="16" s="1"/>
  <c r="AF141" i="16"/>
  <c r="Q141" i="16"/>
  <c r="Q152" i="16" s="1"/>
  <c r="W141" i="16"/>
  <c r="W154" i="16" s="1"/>
  <c r="F141" i="18"/>
  <c r="F154" i="18" s="1"/>
  <c r="L141" i="18"/>
  <c r="L154" i="18" s="1"/>
  <c r="X141" i="18"/>
  <c r="X154" i="18" s="1"/>
  <c r="AD141" i="18"/>
  <c r="AD154" i="18" s="1"/>
  <c r="P141" i="18"/>
  <c r="V141" i="18"/>
  <c r="V152" i="18" s="1"/>
  <c r="AB141" i="18"/>
  <c r="AB152" i="18" s="1"/>
  <c r="AI141" i="18"/>
  <c r="N141" i="18"/>
  <c r="N154" i="18" s="1"/>
  <c r="F141" i="19"/>
  <c r="F154" i="19" s="1"/>
  <c r="L141" i="19"/>
  <c r="L152" i="19" s="1"/>
  <c r="R141" i="19"/>
  <c r="R152" i="19" s="1"/>
  <c r="AD141" i="19"/>
  <c r="AD154" i="19" s="1"/>
  <c r="P141" i="19"/>
  <c r="P154" i="19" s="1"/>
  <c r="V141" i="19"/>
  <c r="V152" i="19" s="1"/>
  <c r="AB141" i="19"/>
  <c r="AB154" i="19" s="1"/>
  <c r="AI141" i="19"/>
  <c r="N141" i="19"/>
  <c r="N154" i="19" s="1"/>
  <c r="T141" i="19"/>
  <c r="T152" i="19" s="1"/>
  <c r="AJ141" i="20"/>
  <c r="O141" i="22"/>
  <c r="O152" i="22" s="1"/>
  <c r="M141" i="22"/>
  <c r="M154" i="22" s="1"/>
  <c r="S141" i="22"/>
  <c r="Y141" i="23"/>
  <c r="Y154" i="23" s="1"/>
  <c r="AF141" i="23"/>
  <c r="AB141" i="21"/>
  <c r="AB154" i="21" s="1"/>
  <c r="N141" i="22"/>
  <c r="N152" i="22" s="1"/>
  <c r="T141" i="22"/>
  <c r="T154" i="22" s="1"/>
  <c r="Z141" i="22"/>
  <c r="Z154" i="22" s="1"/>
  <c r="H141" i="23"/>
  <c r="H152" i="23" s="1"/>
  <c r="N141" i="23"/>
  <c r="N152" i="23" s="1"/>
  <c r="T141" i="23"/>
  <c r="T152" i="23" s="1"/>
  <c r="AG141" i="23"/>
  <c r="L141" i="23"/>
  <c r="AD141" i="23"/>
  <c r="AD152" i="23" s="1"/>
  <c r="P141" i="23"/>
  <c r="P152" i="23" s="1"/>
  <c r="AI141" i="23"/>
  <c r="U141" i="24"/>
  <c r="U154" i="24" s="1"/>
  <c r="AA141" i="24"/>
  <c r="AA154" i="24" s="1"/>
  <c r="S141" i="26"/>
  <c r="S152" i="26" s="1"/>
  <c r="Q141" i="26"/>
  <c r="Q152" i="26" s="1"/>
  <c r="G141" i="27"/>
  <c r="G154" i="27" s="1"/>
  <c r="M141" i="27"/>
  <c r="M154" i="27" s="1"/>
  <c r="AF141" i="27"/>
  <c r="W141" i="27"/>
  <c r="W152" i="27" s="1"/>
  <c r="AC141" i="27"/>
  <c r="AC152" i="27" s="1"/>
  <c r="I141" i="27"/>
  <c r="I152" i="27" s="1"/>
  <c r="O141" i="27"/>
  <c r="O154" i="27" s="1"/>
  <c r="U141" i="27"/>
  <c r="U154" i="27" s="1"/>
  <c r="H141" i="28"/>
  <c r="H154" i="28" s="1"/>
  <c r="N141" i="28"/>
  <c r="N152" i="28" s="1"/>
  <c r="T141" i="28"/>
  <c r="T154" i="28" s="1"/>
  <c r="AG141" i="28"/>
  <c r="F141" i="28"/>
  <c r="F154" i="28" s="1"/>
  <c r="L141" i="28"/>
  <c r="L154" i="28" s="1"/>
  <c r="R141" i="28"/>
  <c r="R154" i="28" s="1"/>
  <c r="AD141" i="28"/>
  <c r="AD154" i="28" s="1"/>
  <c r="J141" i="28"/>
  <c r="J152" i="28" s="1"/>
  <c r="P141" i="28"/>
  <c r="P154" i="28" s="1"/>
  <c r="V141" i="28"/>
  <c r="V154" i="28" s="1"/>
  <c r="AB141" i="28"/>
  <c r="AB154" i="28" s="1"/>
  <c r="AI141" i="28"/>
  <c r="AG141" i="30"/>
  <c r="I141" i="31"/>
  <c r="I154" i="31" s="1"/>
  <c r="U141" i="31"/>
  <c r="U154" i="31" s="1"/>
  <c r="AA141" i="31"/>
  <c r="AA154" i="31" s="1"/>
  <c r="U141" i="22"/>
  <c r="U152" i="22" s="1"/>
  <c r="I141" i="23"/>
  <c r="I154" i="23" s="1"/>
  <c r="O141" i="23"/>
  <c r="O154" i="23" s="1"/>
  <c r="U141" i="23"/>
  <c r="U154" i="23" s="1"/>
  <c r="M141" i="23"/>
  <c r="M154" i="23" s="1"/>
  <c r="S141" i="23"/>
  <c r="S152" i="23" s="1"/>
  <c r="Q141" i="23"/>
  <c r="Q152" i="23" s="1"/>
  <c r="W141" i="23"/>
  <c r="W154" i="23" s="1"/>
  <c r="AA141" i="23"/>
  <c r="AA152" i="23" s="1"/>
  <c r="AB141" i="24"/>
  <c r="AB152" i="24" s="1"/>
  <c r="E141" i="25"/>
  <c r="E152" i="25" s="1"/>
  <c r="W141" i="25"/>
  <c r="W152" i="25" s="1"/>
  <c r="O141" i="25"/>
  <c r="O152" i="25" s="1"/>
  <c r="AH141" i="25"/>
  <c r="S141" i="25"/>
  <c r="S154" i="25" s="1"/>
  <c r="H141" i="26"/>
  <c r="H152" i="26" s="1"/>
  <c r="Z141" i="26"/>
  <c r="Z152" i="26" s="1"/>
  <c r="K141" i="29"/>
  <c r="K152" i="29" s="1"/>
  <c r="AC141" i="29"/>
  <c r="AC152" i="29" s="1"/>
  <c r="I141" i="30"/>
  <c r="I152" i="30" s="1"/>
  <c r="U141" i="30"/>
  <c r="U154" i="30" s="1"/>
  <c r="AA141" i="30"/>
  <c r="AA154" i="30" s="1"/>
  <c r="AH141" i="30"/>
  <c r="M141" i="30"/>
  <c r="M154" i="30" s="1"/>
  <c r="E141" i="30"/>
  <c r="E154" i="30" s="1"/>
  <c r="H141" i="31"/>
  <c r="H154" i="31" s="1"/>
  <c r="Z141" i="31"/>
  <c r="Z152" i="31" s="1"/>
  <c r="L152" i="31"/>
  <c r="Y141" i="32"/>
  <c r="Y154" i="32" s="1"/>
  <c r="K141" i="32"/>
  <c r="K154" i="32" s="1"/>
  <c r="Q141" i="32"/>
  <c r="Q154" i="32" s="1"/>
  <c r="AC141" i="32"/>
  <c r="AC154" i="32" s="1"/>
  <c r="H141" i="21"/>
  <c r="H154" i="21" s="1"/>
  <c r="N141" i="21"/>
  <c r="N154" i="21" s="1"/>
  <c r="AG141" i="21"/>
  <c r="R141" i="21"/>
  <c r="R154" i="21" s="1"/>
  <c r="J141" i="21"/>
  <c r="J154" i="21" s="1"/>
  <c r="F141" i="22"/>
  <c r="F154" i="22" s="1"/>
  <c r="L141" i="22"/>
  <c r="L154" i="22" s="1"/>
  <c r="R141" i="22"/>
  <c r="R154" i="22" s="1"/>
  <c r="X141" i="22"/>
  <c r="X154" i="22" s="1"/>
  <c r="AD141" i="22"/>
  <c r="AD154" i="22" s="1"/>
  <c r="J141" i="22"/>
  <c r="J154" i="22" s="1"/>
  <c r="P141" i="22"/>
  <c r="P154" i="22" s="1"/>
  <c r="AI141" i="22"/>
  <c r="AG141" i="22"/>
  <c r="AC152" i="22"/>
  <c r="F141" i="23"/>
  <c r="X141" i="23"/>
  <c r="X154" i="23" s="1"/>
  <c r="J141" i="23"/>
  <c r="J154" i="23" s="1"/>
  <c r="AB141" i="23"/>
  <c r="AB154" i="23" s="1"/>
  <c r="G141" i="24"/>
  <c r="G152" i="24" s="1"/>
  <c r="M141" i="24"/>
  <c r="M152" i="24" s="1"/>
  <c r="E141" i="24"/>
  <c r="E154" i="24" s="1"/>
  <c r="H141" i="25"/>
  <c r="H154" i="25" s="1"/>
  <c r="N141" i="25"/>
  <c r="N152" i="25" s="1"/>
  <c r="T141" i="25"/>
  <c r="T154" i="25" s="1"/>
  <c r="Z141" i="25"/>
  <c r="Z154" i="25" s="1"/>
  <c r="AG141" i="25"/>
  <c r="R141" i="25"/>
  <c r="R154" i="25" s="1"/>
  <c r="J141" i="25"/>
  <c r="J154" i="25" s="1"/>
  <c r="AB141" i="25"/>
  <c r="AB152" i="25" s="1"/>
  <c r="V141" i="25"/>
  <c r="V154" i="25" s="1"/>
  <c r="E141" i="27"/>
  <c r="E152" i="27" s="1"/>
  <c r="H141" i="29"/>
  <c r="H152" i="29" s="1"/>
  <c r="Z141" i="29"/>
  <c r="Z152" i="29" s="1"/>
  <c r="L141" i="30"/>
  <c r="L154" i="30" s="1"/>
  <c r="R141" i="30"/>
  <c r="R152" i="30" s="1"/>
  <c r="P141" i="30"/>
  <c r="P154" i="30" s="1"/>
  <c r="M141" i="31"/>
  <c r="M152" i="31" s="1"/>
  <c r="AF141" i="31"/>
  <c r="V141" i="20"/>
  <c r="V152" i="20" s="1"/>
  <c r="N141" i="20"/>
  <c r="N154" i="20" s="1"/>
  <c r="AG141" i="20"/>
  <c r="Y141" i="22"/>
  <c r="Y154" i="22" s="1"/>
  <c r="AF141" i="22"/>
  <c r="E141" i="22"/>
  <c r="E152" i="22" s="1"/>
  <c r="K141" i="22"/>
  <c r="K152" i="22" s="1"/>
  <c r="AA141" i="22"/>
  <c r="AA152" i="22" s="1"/>
  <c r="AH141" i="22"/>
  <c r="G141" i="23"/>
  <c r="G154" i="23" s="1"/>
  <c r="AC141" i="23"/>
  <c r="AC154" i="23" s="1"/>
  <c r="N141" i="24"/>
  <c r="N154" i="24" s="1"/>
  <c r="T141" i="24"/>
  <c r="T152" i="24" s="1"/>
  <c r="L141" i="26"/>
  <c r="L152" i="26" s="1"/>
  <c r="R141" i="26"/>
  <c r="R154" i="26" s="1"/>
  <c r="AD141" i="26"/>
  <c r="AD152" i="26" s="1"/>
  <c r="P141" i="26"/>
  <c r="P154" i="26" s="1"/>
  <c r="V141" i="26"/>
  <c r="V154" i="26" s="1"/>
  <c r="AI141" i="26"/>
  <c r="N141" i="26"/>
  <c r="N152" i="26" s="1"/>
  <c r="AG141" i="26"/>
  <c r="F141" i="27"/>
  <c r="F154" i="27" s="1"/>
  <c r="L141" i="27"/>
  <c r="L154" i="27" s="1"/>
  <c r="R141" i="27"/>
  <c r="R152" i="27" s="1"/>
  <c r="AD141" i="27"/>
  <c r="AD154" i="27" s="1"/>
  <c r="V141" i="27"/>
  <c r="V154" i="27" s="1"/>
  <c r="H141" i="27"/>
  <c r="H152" i="27" s="1"/>
  <c r="Z141" i="27"/>
  <c r="Z152" i="27" s="1"/>
  <c r="X152" i="27"/>
  <c r="G141" i="28"/>
  <c r="G154" i="28" s="1"/>
  <c r="M141" i="28"/>
  <c r="M154" i="28" s="1"/>
  <c r="AF141" i="28"/>
  <c r="E141" i="28"/>
  <c r="E154" i="28" s="1"/>
  <c r="W141" i="28"/>
  <c r="W154" i="28" s="1"/>
  <c r="AC141" i="28"/>
  <c r="AC152" i="28" s="1"/>
  <c r="AA141" i="28"/>
  <c r="AA154" i="28" s="1"/>
  <c r="I141" i="29"/>
  <c r="I152" i="29" s="1"/>
  <c r="U141" i="29"/>
  <c r="U152" i="29" s="1"/>
  <c r="AA141" i="29"/>
  <c r="AA152" i="29" s="1"/>
  <c r="G141" i="29"/>
  <c r="G154" i="29" s="1"/>
  <c r="S141" i="29"/>
  <c r="S154" i="29" s="1"/>
  <c r="Y141" i="29"/>
  <c r="Y154" i="29" s="1"/>
  <c r="Q141" i="29"/>
  <c r="Q154" i="29" s="1"/>
  <c r="G141" i="30"/>
  <c r="G154" i="30" s="1"/>
  <c r="S141" i="30"/>
  <c r="S154" i="30" s="1"/>
  <c r="Y141" i="30"/>
  <c r="Y152" i="30" s="1"/>
  <c r="AF141" i="30"/>
  <c r="K141" i="30"/>
  <c r="Q141" i="30"/>
  <c r="Q152" i="30" s="1"/>
  <c r="W141" i="30"/>
  <c r="W154" i="30" s="1"/>
  <c r="R141" i="32"/>
  <c r="R152" i="32" s="1"/>
  <c r="P141" i="32"/>
  <c r="P152" i="32" s="1"/>
  <c r="AI141" i="32"/>
  <c r="M154" i="32"/>
  <c r="S154" i="32"/>
  <c r="S152" i="32"/>
  <c r="E152" i="32"/>
  <c r="AC152" i="32"/>
  <c r="I152" i="31"/>
  <c r="S154" i="31"/>
  <c r="AB154" i="31"/>
  <c r="K154" i="31"/>
  <c r="L154" i="31"/>
  <c r="AB152" i="31"/>
  <c r="AD152" i="30"/>
  <c r="AD154" i="30"/>
  <c r="AA152" i="30"/>
  <c r="R152" i="29"/>
  <c r="AB154" i="29"/>
  <c r="R154" i="29"/>
  <c r="AD154" i="29"/>
  <c r="N152" i="29"/>
  <c r="T152" i="29"/>
  <c r="AB152" i="29"/>
  <c r="J154" i="28"/>
  <c r="H152" i="28"/>
  <c r="N154" i="27"/>
  <c r="Y152" i="27"/>
  <c r="AB154" i="27"/>
  <c r="Q152" i="27"/>
  <c r="N152" i="27"/>
  <c r="S154" i="27"/>
  <c r="Y154" i="27"/>
  <c r="Q154" i="27"/>
  <c r="AC154" i="27"/>
  <c r="AB152" i="27"/>
  <c r="O152" i="26"/>
  <c r="AA152" i="26"/>
  <c r="O154" i="26"/>
  <c r="S154" i="26"/>
  <c r="T154" i="26"/>
  <c r="W154" i="26"/>
  <c r="AB152" i="26"/>
  <c r="AC152" i="25"/>
  <c r="AC154" i="25"/>
  <c r="L152" i="24"/>
  <c r="AB154" i="24"/>
  <c r="L154" i="24"/>
  <c r="U152" i="24"/>
  <c r="L152" i="23"/>
  <c r="L154" i="23"/>
  <c r="H154" i="22"/>
  <c r="I152" i="22"/>
  <c r="T152" i="22"/>
  <c r="AC154" i="22"/>
  <c r="J152" i="22"/>
  <c r="T154" i="21"/>
  <c r="K154" i="21"/>
  <c r="K152" i="21"/>
  <c r="F154" i="21"/>
  <c r="J152" i="21"/>
  <c r="Y154" i="20"/>
  <c r="S152" i="20"/>
  <c r="Y152" i="20"/>
  <c r="J152" i="20"/>
  <c r="Z154" i="19"/>
  <c r="Z152" i="19"/>
  <c r="AA154" i="18"/>
  <c r="K152" i="18"/>
  <c r="H152" i="18"/>
  <c r="Z152" i="18"/>
  <c r="K154" i="18"/>
  <c r="Z154" i="17"/>
  <c r="T154" i="17"/>
  <c r="I154" i="17"/>
  <c r="AA154" i="17"/>
  <c r="S154" i="17"/>
  <c r="T152" i="17"/>
  <c r="P154" i="17"/>
  <c r="F154" i="17"/>
  <c r="AD154" i="17"/>
  <c r="I152" i="17"/>
  <c r="E154" i="16"/>
  <c r="J154" i="16"/>
  <c r="S152" i="16"/>
  <c r="E152" i="16"/>
  <c r="V154" i="15"/>
  <c r="G152" i="15"/>
  <c r="T152" i="15"/>
  <c r="F152" i="14"/>
  <c r="J154" i="14"/>
  <c r="V154" i="14"/>
  <c r="E152" i="14"/>
  <c r="Y152" i="14"/>
  <c r="T152" i="14"/>
  <c r="V152" i="14"/>
  <c r="L152" i="13"/>
  <c r="M154" i="13"/>
  <c r="S154" i="13"/>
  <c r="H154" i="13"/>
  <c r="M152" i="13"/>
  <c r="S152" i="13"/>
  <c r="AD154" i="13"/>
  <c r="AB152" i="13"/>
  <c r="P152" i="12"/>
  <c r="AA154" i="12"/>
  <c r="AA152" i="12"/>
  <c r="Z152" i="12"/>
  <c r="K154" i="12"/>
  <c r="Q154" i="11"/>
  <c r="L152" i="11"/>
  <c r="I154" i="11"/>
  <c r="N154" i="10"/>
  <c r="AA154" i="10"/>
  <c r="F152" i="10"/>
  <c r="V154" i="10"/>
  <c r="M154" i="10"/>
  <c r="G152" i="10"/>
  <c r="M152" i="10"/>
  <c r="F154" i="10"/>
  <c r="F152" i="9"/>
  <c r="X152" i="9"/>
  <c r="G152" i="9"/>
  <c r="S152" i="9"/>
  <c r="N152" i="9"/>
  <c r="F154" i="9"/>
  <c r="X154" i="9"/>
  <c r="A10" i="8"/>
  <c r="AD154" i="14" l="1"/>
  <c r="I152" i="14"/>
  <c r="W152" i="15"/>
  <c r="M154" i="18"/>
  <c r="H152" i="20"/>
  <c r="P154" i="25"/>
  <c r="T152" i="32"/>
  <c r="X152" i="31"/>
  <c r="X152" i="15"/>
  <c r="O152" i="17"/>
  <c r="U154" i="25"/>
  <c r="AB152" i="30"/>
  <c r="G152" i="31"/>
  <c r="Z152" i="28"/>
  <c r="J152" i="15"/>
  <c r="E154" i="9"/>
  <c r="Q154" i="10"/>
  <c r="Z154" i="10"/>
  <c r="R154" i="12"/>
  <c r="O152" i="20"/>
  <c r="Q152" i="31"/>
  <c r="W152" i="32"/>
  <c r="G154" i="11"/>
  <c r="Q152" i="13"/>
  <c r="Z154" i="29"/>
  <c r="T154" i="24"/>
  <c r="I154" i="29"/>
  <c r="M152" i="19"/>
  <c r="W152" i="29"/>
  <c r="E152" i="29"/>
  <c r="E152" i="11"/>
  <c r="F154" i="23"/>
  <c r="F152" i="23"/>
  <c r="L154" i="15"/>
  <c r="L152" i="15"/>
  <c r="P154" i="13"/>
  <c r="P152" i="13"/>
  <c r="X154" i="25"/>
  <c r="X152" i="25"/>
  <c r="O154" i="31"/>
  <c r="O152" i="31"/>
  <c r="Z154" i="14"/>
  <c r="Z152" i="14"/>
  <c r="X154" i="30"/>
  <c r="X152" i="30"/>
  <c r="AA154" i="11"/>
  <c r="I152" i="21"/>
  <c r="V152" i="29"/>
  <c r="J152" i="30"/>
  <c r="K154" i="30"/>
  <c r="K152" i="30"/>
  <c r="AC154" i="26"/>
  <c r="AC152" i="26"/>
  <c r="F152" i="26"/>
  <c r="F154" i="26"/>
  <c r="G154" i="13"/>
  <c r="E154" i="18"/>
  <c r="R152" i="21"/>
  <c r="U154" i="22"/>
  <c r="AA152" i="28"/>
  <c r="F152" i="31"/>
  <c r="S152" i="22"/>
  <c r="S154" i="22"/>
  <c r="P154" i="18"/>
  <c r="P152" i="18"/>
  <c r="H152" i="32"/>
  <c r="E154" i="13"/>
  <c r="Q154" i="16"/>
  <c r="L154" i="19"/>
  <c r="Y154" i="21"/>
  <c r="G154" i="22"/>
  <c r="M152" i="30"/>
  <c r="N152" i="31"/>
  <c r="W154" i="12"/>
  <c r="G152" i="20"/>
  <c r="R154" i="23"/>
  <c r="K152" i="25"/>
  <c r="O154" i="9"/>
  <c r="P154" i="10"/>
  <c r="F154" i="11"/>
  <c r="AB154" i="11"/>
  <c r="N152" i="15"/>
  <c r="N152" i="18"/>
  <c r="I152" i="19"/>
  <c r="H152" i="21"/>
  <c r="U152" i="21"/>
  <c r="L152" i="22"/>
  <c r="U152" i="9"/>
  <c r="T152" i="11"/>
  <c r="N154" i="12"/>
  <c r="N152" i="14"/>
  <c r="O152" i="14"/>
  <c r="AC154" i="17"/>
  <c r="J152" i="18"/>
  <c r="T154" i="19"/>
  <c r="Z154" i="23"/>
  <c r="P152" i="24"/>
  <c r="V152" i="31"/>
  <c r="Z152" i="9"/>
  <c r="R152" i="9"/>
  <c r="AC152" i="11"/>
  <c r="V152" i="16"/>
  <c r="U152" i="17"/>
  <c r="H152" i="19"/>
  <c r="W154" i="20"/>
  <c r="U152" i="23"/>
  <c r="AC152" i="23"/>
  <c r="O154" i="24"/>
  <c r="E152" i="31"/>
  <c r="AC152" i="10"/>
  <c r="J154" i="10"/>
  <c r="H154" i="10"/>
  <c r="W152" i="11"/>
  <c r="Y154" i="15"/>
  <c r="P152" i="16"/>
  <c r="U152" i="18"/>
  <c r="K152" i="19"/>
  <c r="R154" i="20"/>
  <c r="Y154" i="25"/>
  <c r="F152" i="28"/>
  <c r="T154" i="30"/>
  <c r="V152" i="32"/>
  <c r="O152" i="10"/>
  <c r="P154" i="11"/>
  <c r="S154" i="12"/>
  <c r="L154" i="14"/>
  <c r="W154" i="14"/>
  <c r="U152" i="14"/>
  <c r="Z152" i="15"/>
  <c r="F152" i="18"/>
  <c r="E152" i="19"/>
  <c r="U152" i="20"/>
  <c r="Q154" i="21"/>
  <c r="AA152" i="21"/>
  <c r="K154" i="23"/>
  <c r="J152" i="23"/>
  <c r="Z152" i="24"/>
  <c r="T152" i="25"/>
  <c r="I152" i="25"/>
  <c r="H154" i="26"/>
  <c r="R152" i="26"/>
  <c r="AC154" i="30"/>
  <c r="W154" i="31"/>
  <c r="AD154" i="32"/>
  <c r="M152" i="9"/>
  <c r="Y154" i="11"/>
  <c r="R152" i="13"/>
  <c r="W152" i="16"/>
  <c r="S154" i="19"/>
  <c r="Z152" i="22"/>
  <c r="Q154" i="26"/>
  <c r="H152" i="17"/>
  <c r="R154" i="19"/>
  <c r="AD154" i="23"/>
  <c r="V152" i="23"/>
  <c r="U152" i="32"/>
  <c r="H152" i="12"/>
  <c r="V154" i="18"/>
  <c r="V152" i="22"/>
  <c r="O152" i="30"/>
  <c r="Z152" i="11"/>
  <c r="P152" i="28"/>
  <c r="R152" i="18"/>
  <c r="N152" i="19"/>
  <c r="AD152" i="20"/>
  <c r="P152" i="31"/>
  <c r="K152" i="9"/>
  <c r="X154" i="10"/>
  <c r="O154" i="11"/>
  <c r="S154" i="11"/>
  <c r="O152" i="12"/>
  <c r="K152" i="14"/>
  <c r="P154" i="14"/>
  <c r="P152" i="15"/>
  <c r="R152" i="16"/>
  <c r="V154" i="17"/>
  <c r="X152" i="18"/>
  <c r="W152" i="19"/>
  <c r="X154" i="20"/>
  <c r="L154" i="21"/>
  <c r="Q154" i="23"/>
  <c r="T154" i="23"/>
  <c r="R152" i="28"/>
  <c r="J152" i="29"/>
  <c r="AC154" i="31"/>
  <c r="N141" i="8"/>
  <c r="N152" i="8" s="1"/>
  <c r="V152" i="9"/>
  <c r="AC154" i="9"/>
  <c r="H152" i="11"/>
  <c r="U152" i="11"/>
  <c r="J152" i="12"/>
  <c r="X154" i="13"/>
  <c r="AA154" i="14"/>
  <c r="U152" i="15"/>
  <c r="S154" i="15"/>
  <c r="AB152" i="17"/>
  <c r="W154" i="17"/>
  <c r="V154" i="19"/>
  <c r="F152" i="19"/>
  <c r="AA154" i="20"/>
  <c r="O154" i="22"/>
  <c r="W152" i="23"/>
  <c r="AC152" i="24"/>
  <c r="Y154" i="24"/>
  <c r="W152" i="28"/>
  <c r="U154" i="28"/>
  <c r="F152" i="29"/>
  <c r="F154" i="30"/>
  <c r="N154" i="30"/>
  <c r="J152" i="31"/>
  <c r="K152" i="20"/>
  <c r="O152" i="32"/>
  <c r="J152" i="9"/>
  <c r="W154" i="9"/>
  <c r="Y152" i="10"/>
  <c r="AD154" i="11"/>
  <c r="X154" i="12"/>
  <c r="AD154" i="15"/>
  <c r="AA152" i="16"/>
  <c r="Q154" i="17"/>
  <c r="W154" i="18"/>
  <c r="Q152" i="18"/>
  <c r="AC154" i="19"/>
  <c r="J154" i="19"/>
  <c r="AB152" i="21"/>
  <c r="S154" i="21"/>
  <c r="AD154" i="24"/>
  <c r="S154" i="24"/>
  <c r="M152" i="26"/>
  <c r="J154" i="27"/>
  <c r="O152" i="28"/>
  <c r="Q152" i="28"/>
  <c r="AC154" i="29"/>
  <c r="P154" i="29"/>
  <c r="AD154" i="31"/>
  <c r="Y152" i="31"/>
  <c r="AD154" i="9"/>
  <c r="S152" i="10"/>
  <c r="X154" i="11"/>
  <c r="N154" i="11"/>
  <c r="L152" i="12"/>
  <c r="T152" i="13"/>
  <c r="G154" i="14"/>
  <c r="Y152" i="16"/>
  <c r="H154" i="16"/>
  <c r="R154" i="17"/>
  <c r="Y152" i="17"/>
  <c r="L152" i="17"/>
  <c r="O154" i="18"/>
  <c r="AB152" i="20"/>
  <c r="T152" i="20"/>
  <c r="W152" i="21"/>
  <c r="Q154" i="22"/>
  <c r="G152" i="26"/>
  <c r="I152" i="28"/>
  <c r="H152" i="30"/>
  <c r="U152" i="12"/>
  <c r="X154" i="14"/>
  <c r="I154" i="18"/>
  <c r="X154" i="21"/>
  <c r="S154" i="23"/>
  <c r="T152" i="27"/>
  <c r="K154" i="28"/>
  <c r="X152" i="28"/>
  <c r="M152" i="29"/>
  <c r="T141" i="8"/>
  <c r="T154" i="8" s="1"/>
  <c r="O152" i="13"/>
  <c r="E154" i="17"/>
  <c r="AB154" i="18"/>
  <c r="AD152" i="19"/>
  <c r="G152" i="21"/>
  <c r="H154" i="23"/>
  <c r="P154" i="23"/>
  <c r="W154" i="25"/>
  <c r="F152" i="27"/>
  <c r="AA152" i="31"/>
  <c r="AB154" i="25"/>
  <c r="G152" i="27"/>
  <c r="V152" i="28"/>
  <c r="R154" i="30"/>
  <c r="O152" i="27"/>
  <c r="K154" i="29"/>
  <c r="Q154" i="30"/>
  <c r="I154" i="30"/>
  <c r="U152" i="13"/>
  <c r="F154" i="20"/>
  <c r="N154" i="25"/>
  <c r="AD154" i="26"/>
  <c r="I154" i="32"/>
  <c r="V154" i="24"/>
  <c r="I152" i="9"/>
  <c r="T152" i="10"/>
  <c r="K154" i="11"/>
  <c r="K152" i="13"/>
  <c r="H154" i="15"/>
  <c r="N152" i="16"/>
  <c r="T152" i="18"/>
  <c r="AC152" i="18"/>
  <c r="O152" i="19"/>
  <c r="G152" i="19"/>
  <c r="I152" i="23"/>
  <c r="V152" i="26"/>
  <c r="K154" i="26"/>
  <c r="X154" i="26"/>
  <c r="U152" i="26"/>
  <c r="L152" i="30"/>
  <c r="T152" i="31"/>
  <c r="G154" i="32"/>
  <c r="AD152" i="10"/>
  <c r="E154" i="12"/>
  <c r="G154" i="12"/>
  <c r="J152" i="13"/>
  <c r="AC152" i="14"/>
  <c r="K154" i="16"/>
  <c r="G154" i="16"/>
  <c r="J154" i="17"/>
  <c r="M152" i="20"/>
  <c r="V154" i="20"/>
  <c r="AD152" i="22"/>
  <c r="E154" i="23"/>
  <c r="E152" i="24"/>
  <c r="AD154" i="25"/>
  <c r="E154" i="26"/>
  <c r="Z154" i="27"/>
  <c r="N154" i="28"/>
  <c r="X152" i="29"/>
  <c r="U152" i="31"/>
  <c r="J152" i="32"/>
  <c r="K152" i="32"/>
  <c r="N152" i="32"/>
  <c r="H152" i="9"/>
  <c r="AB154" i="9"/>
  <c r="Y154" i="9"/>
  <c r="E152" i="10"/>
  <c r="J152" i="11"/>
  <c r="N152" i="13"/>
  <c r="W154" i="13"/>
  <c r="O152" i="15"/>
  <c r="E152" i="15"/>
  <c r="AD152" i="16"/>
  <c r="P154" i="20"/>
  <c r="Z152" i="21"/>
  <c r="X152" i="22"/>
  <c r="Y152" i="23"/>
  <c r="R154" i="24"/>
  <c r="N154" i="26"/>
  <c r="K154" i="27"/>
  <c r="T152" i="28"/>
  <c r="S152" i="28"/>
  <c r="Y154" i="30"/>
  <c r="H152" i="31"/>
  <c r="K141" i="8"/>
  <c r="K152" i="8" s="1"/>
  <c r="AH141" i="8"/>
  <c r="L152" i="9"/>
  <c r="AD152" i="12"/>
  <c r="O152" i="16"/>
  <c r="M152" i="17"/>
  <c r="G152" i="18"/>
  <c r="V152" i="21"/>
  <c r="H154" i="29"/>
  <c r="F141" i="8"/>
  <c r="F152" i="8" s="1"/>
  <c r="L141" i="8"/>
  <c r="L154" i="8" s="1"/>
  <c r="R141" i="8"/>
  <c r="R152" i="8" s="1"/>
  <c r="X141" i="8"/>
  <c r="X154" i="8" s="1"/>
  <c r="AD141" i="8"/>
  <c r="AD154" i="8" s="1"/>
  <c r="T154" i="16"/>
  <c r="L154" i="10"/>
  <c r="Y152" i="12"/>
  <c r="F154" i="13"/>
  <c r="I154" i="13"/>
  <c r="Q154" i="14"/>
  <c r="X152" i="16"/>
  <c r="X154" i="17"/>
  <c r="L152" i="18"/>
  <c r="E152" i="20"/>
  <c r="AD154" i="21"/>
  <c r="AB152" i="22"/>
  <c r="K154" i="22"/>
  <c r="N152" i="24"/>
  <c r="K154" i="24"/>
  <c r="AA154" i="25"/>
  <c r="R152" i="25"/>
  <c r="P152" i="26"/>
  <c r="I154" i="26"/>
  <c r="AA154" i="27"/>
  <c r="G152" i="28"/>
  <c r="Y152" i="29"/>
  <c r="L154" i="29"/>
  <c r="W152" i="30"/>
  <c r="Z154" i="32"/>
  <c r="F152" i="32"/>
  <c r="F152" i="24"/>
  <c r="AA154" i="9"/>
  <c r="V154" i="13"/>
  <c r="X152" i="19"/>
  <c r="E154" i="22"/>
  <c r="H152" i="24"/>
  <c r="M154" i="24"/>
  <c r="F152" i="25"/>
  <c r="V152" i="27"/>
  <c r="E154" i="27"/>
  <c r="U152" i="27"/>
  <c r="E152" i="28"/>
  <c r="AA154" i="29"/>
  <c r="Z152" i="30"/>
  <c r="S152" i="30"/>
  <c r="AC154" i="12"/>
  <c r="M154" i="12"/>
  <c r="H152" i="14"/>
  <c r="E152" i="21"/>
  <c r="M154" i="21"/>
  <c r="P152" i="22"/>
  <c r="AA152" i="24"/>
  <c r="G154" i="24"/>
  <c r="O154" i="25"/>
  <c r="G154" i="25"/>
  <c r="Y152" i="26"/>
  <c r="P152" i="27"/>
  <c r="I154" i="27"/>
  <c r="H154" i="27"/>
  <c r="G152" i="29"/>
  <c r="U154" i="29"/>
  <c r="E152" i="30"/>
  <c r="M154" i="31"/>
  <c r="R154" i="32"/>
  <c r="AB152" i="12"/>
  <c r="M154" i="14"/>
  <c r="AB152" i="15"/>
  <c r="K152" i="15"/>
  <c r="M154" i="16"/>
  <c r="G152" i="17"/>
  <c r="AA154" i="19"/>
  <c r="M152" i="23"/>
  <c r="N154" i="23"/>
  <c r="S152" i="25"/>
  <c r="Z154" i="26"/>
  <c r="R154" i="27"/>
  <c r="O154" i="29"/>
  <c r="G152" i="30"/>
  <c r="L154" i="32"/>
  <c r="Z152" i="25"/>
  <c r="S141" i="8"/>
  <c r="S154" i="8" s="1"/>
  <c r="Q152" i="9"/>
  <c r="AB152" i="10"/>
  <c r="R154" i="10"/>
  <c r="W152" i="10"/>
  <c r="U152" i="10"/>
  <c r="R154" i="11"/>
  <c r="V154" i="11"/>
  <c r="F154" i="12"/>
  <c r="Q152" i="12"/>
  <c r="AC152" i="13"/>
  <c r="I152" i="15"/>
  <c r="M154" i="15"/>
  <c r="AA154" i="15"/>
  <c r="U152" i="16"/>
  <c r="L154" i="16"/>
  <c r="AC152" i="16"/>
  <c r="S152" i="18"/>
  <c r="Y154" i="18"/>
  <c r="AB152" i="19"/>
  <c r="Q154" i="19"/>
  <c r="Y154" i="19"/>
  <c r="L154" i="20"/>
  <c r="N152" i="21"/>
  <c r="AC152" i="21"/>
  <c r="X152" i="23"/>
  <c r="W152" i="24"/>
  <c r="Q154" i="24"/>
  <c r="V152" i="25"/>
  <c r="H152" i="25"/>
  <c r="AD152" i="27"/>
  <c r="L152" i="28"/>
  <c r="Q152" i="29"/>
  <c r="P152" i="30"/>
  <c r="R154" i="31"/>
  <c r="T152" i="9"/>
  <c r="P154" i="9"/>
  <c r="K154" i="10"/>
  <c r="M152" i="11"/>
  <c r="V154" i="12"/>
  <c r="I152" i="12"/>
  <c r="Y154" i="13"/>
  <c r="S152" i="14"/>
  <c r="Q152" i="15"/>
  <c r="R152" i="15"/>
  <c r="AB152" i="16"/>
  <c r="F154" i="16"/>
  <c r="N152" i="17"/>
  <c r="AD152" i="18"/>
  <c r="Z152" i="20"/>
  <c r="Q154" i="20"/>
  <c r="I154" i="20"/>
  <c r="O154" i="21"/>
  <c r="W154" i="22"/>
  <c r="M152" i="22"/>
  <c r="F152" i="22"/>
  <c r="O152" i="23"/>
  <c r="AB152" i="23"/>
  <c r="I152" i="24"/>
  <c r="E154" i="25"/>
  <c r="L152" i="25"/>
  <c r="L154" i="26"/>
  <c r="W154" i="27"/>
  <c r="M152" i="27"/>
  <c r="L152" i="27"/>
  <c r="AC154" i="28"/>
  <c r="M152" i="28"/>
  <c r="Z154" i="31"/>
  <c r="AA152" i="32"/>
  <c r="Y152" i="32"/>
  <c r="P154" i="32"/>
  <c r="X152" i="32"/>
  <c r="AC152" i="20"/>
  <c r="I152" i="10"/>
  <c r="Z152" i="13"/>
  <c r="I152" i="16"/>
  <c r="Z152" i="16"/>
  <c r="P152" i="19"/>
  <c r="J152" i="25"/>
  <c r="M154" i="25"/>
  <c r="J152" i="26"/>
  <c r="AJ141" i="8"/>
  <c r="J141" i="8"/>
  <c r="J154" i="8" s="1"/>
  <c r="P141" i="8"/>
  <c r="P152" i="8" s="1"/>
  <c r="V141" i="8"/>
  <c r="V152" i="8" s="1"/>
  <c r="AB141" i="8"/>
  <c r="AB152" i="8" s="1"/>
  <c r="T152" i="12"/>
  <c r="AC154" i="15"/>
  <c r="F152" i="15"/>
  <c r="K154" i="17"/>
  <c r="N152" i="20"/>
  <c r="P152" i="21"/>
  <c r="AA154" i="22"/>
  <c r="N154" i="22"/>
  <c r="G152" i="23"/>
  <c r="AA154" i="23"/>
  <c r="J152" i="24"/>
  <c r="Q152" i="25"/>
  <c r="AB152" i="28"/>
  <c r="AD152" i="28"/>
  <c r="U152" i="30"/>
  <c r="AB152" i="32"/>
  <c r="H141" i="8"/>
  <c r="H154" i="8" s="1"/>
  <c r="Z141" i="8"/>
  <c r="Z154" i="8" s="1"/>
  <c r="AG141" i="8"/>
  <c r="AA152" i="13"/>
  <c r="AB152" i="14"/>
  <c r="R154" i="14"/>
  <c r="U152" i="19"/>
  <c r="Y152" i="22"/>
  <c r="R152" i="22"/>
  <c r="Y152" i="28"/>
  <c r="S152" i="29"/>
  <c r="V152" i="30"/>
  <c r="Q152" i="32"/>
  <c r="AJ141" i="7"/>
  <c r="G141" i="8"/>
  <c r="G154" i="8" s="1"/>
  <c r="M141" i="8"/>
  <c r="M154" i="8" s="1"/>
  <c r="Y141" i="8"/>
  <c r="Y154" i="8" s="1"/>
  <c r="AF141" i="8"/>
  <c r="E141" i="8"/>
  <c r="E154" i="8" s="1"/>
  <c r="Q141" i="8"/>
  <c r="Q152" i="8" s="1"/>
  <c r="W141" i="8"/>
  <c r="W152" i="8" s="1"/>
  <c r="AC141" i="8"/>
  <c r="AC154" i="8" s="1"/>
  <c r="I141" i="8"/>
  <c r="I154" i="8" s="1"/>
  <c r="O141" i="8"/>
  <c r="O152" i="8" s="1"/>
  <c r="U141" i="8"/>
  <c r="U154" i="8" s="1"/>
  <c r="AA141" i="8"/>
  <c r="AA154" i="8" s="1"/>
  <c r="AJ141" i="5"/>
  <c r="AJ141" i="3"/>
  <c r="AJ141" i="4"/>
  <c r="AJ141" i="6"/>
  <c r="AI141" i="8"/>
  <c r="P154" i="8"/>
  <c r="T152" i="8"/>
  <c r="N154" i="8" l="1"/>
  <c r="O154" i="8"/>
  <c r="R154" i="8"/>
  <c r="L152" i="8"/>
  <c r="Z152" i="8"/>
  <c r="I152" i="8"/>
  <c r="AD152" i="8"/>
  <c r="AB154" i="8"/>
  <c r="S152" i="8"/>
  <c r="V154" i="8"/>
  <c r="X152" i="8"/>
  <c r="K154" i="8"/>
  <c r="AA152" i="8"/>
  <c r="AC152" i="8"/>
  <c r="F154" i="8"/>
  <c r="G152" i="8"/>
  <c r="W154" i="8"/>
  <c r="U152" i="8"/>
  <c r="M152" i="8"/>
  <c r="Q154" i="8"/>
  <c r="E152" i="8"/>
  <c r="H152" i="8"/>
  <c r="J152" i="8"/>
  <c r="Y152" i="8"/>
  <c r="AG141" i="7"/>
  <c r="Z141" i="7"/>
  <c r="T141" i="7"/>
  <c r="N141" i="7"/>
  <c r="H141" i="7"/>
  <c r="H154" i="7" s="1"/>
  <c r="A10" i="7"/>
  <c r="K141" i="7" l="1"/>
  <c r="W141" i="7"/>
  <c r="O141" i="7"/>
  <c r="O152" i="7" s="1"/>
  <c r="U141" i="7"/>
  <c r="U152" i="7" s="1"/>
  <c r="AH141" i="7"/>
  <c r="H152" i="7"/>
  <c r="T152" i="7"/>
  <c r="L141" i="7"/>
  <c r="L154" i="7" s="1"/>
  <c r="AD141" i="7"/>
  <c r="AD152" i="7" s="1"/>
  <c r="J141" i="7"/>
  <c r="J152" i="7" s="1"/>
  <c r="P141" i="7"/>
  <c r="P154" i="7" s="1"/>
  <c r="V141" i="7"/>
  <c r="V152" i="7" s="1"/>
  <c r="AB141" i="7"/>
  <c r="AI141" i="7"/>
  <c r="E141" i="7"/>
  <c r="E154" i="7" s="1"/>
  <c r="Q141" i="7"/>
  <c r="Q154" i="7" s="1"/>
  <c r="AC141" i="7"/>
  <c r="AC154" i="7" s="1"/>
  <c r="I141" i="7"/>
  <c r="I152" i="7" s="1"/>
  <c r="AA141" i="7"/>
  <c r="AA154" i="7" s="1"/>
  <c r="N152" i="7"/>
  <c r="Z152" i="7"/>
  <c r="F141" i="7"/>
  <c r="F154" i="7" s="1"/>
  <c r="R141" i="7"/>
  <c r="R152" i="7" s="1"/>
  <c r="X141" i="7"/>
  <c r="X154" i="7" s="1"/>
  <c r="G141" i="7"/>
  <c r="M141" i="7"/>
  <c r="M154" i="7" s="1"/>
  <c r="S141" i="7"/>
  <c r="S152" i="7" s="1"/>
  <c r="Y141" i="7"/>
  <c r="Y152" i="7" s="1"/>
  <c r="AF141" i="7"/>
  <c r="X152" i="7"/>
  <c r="G154" i="7"/>
  <c r="AB152" i="7"/>
  <c r="N154" i="7"/>
  <c r="T154" i="7"/>
  <c r="Z154" i="7"/>
  <c r="K152" i="7"/>
  <c r="W152" i="7"/>
  <c r="AB154" i="7"/>
  <c r="G152" i="7"/>
  <c r="M152" i="7"/>
  <c r="K154" i="7"/>
  <c r="W154" i="7"/>
  <c r="A10" i="6"/>
  <c r="V154" i="7" l="1"/>
  <c r="AA152" i="7"/>
  <c r="J154" i="7"/>
  <c r="I154" i="7"/>
  <c r="P152" i="7"/>
  <c r="R154" i="7"/>
  <c r="AC152" i="7"/>
  <c r="U154" i="7"/>
  <c r="AD154" i="7"/>
  <c r="E152" i="7"/>
  <c r="O154" i="7"/>
  <c r="S154" i="7"/>
  <c r="L152" i="7"/>
  <c r="Q152" i="7"/>
  <c r="Y154" i="7"/>
  <c r="F152" i="7"/>
  <c r="AI141" i="6" l="1"/>
  <c r="AH141" i="6" l="1"/>
  <c r="AG141" i="6"/>
  <c r="AF141" i="6" l="1"/>
  <c r="AA141" i="6" l="1"/>
  <c r="Z141" i="6"/>
  <c r="Z154" i="6" s="1"/>
  <c r="Z152" i="6"/>
  <c r="AB141" i="6"/>
  <c r="AB152" i="6" s="1"/>
  <c r="X141" i="6"/>
  <c r="X154" i="6" s="1"/>
  <c r="Y141" i="6"/>
  <c r="AA152" i="6"/>
  <c r="AA154" i="6"/>
  <c r="AD141" i="6"/>
  <c r="AD152" i="6" s="1"/>
  <c r="Y154" i="6" l="1"/>
  <c r="Y152" i="6"/>
  <c r="X152" i="6"/>
  <c r="AD154" i="6"/>
  <c r="AB154" i="6"/>
  <c r="AC141" i="6" l="1"/>
  <c r="AC154" i="6" l="1"/>
  <c r="AC152" i="6"/>
  <c r="W141" i="6" l="1"/>
  <c r="W154" i="6" l="1"/>
  <c r="W152" i="6"/>
  <c r="N141" i="6" l="1"/>
  <c r="N154" i="6" s="1"/>
  <c r="Q141" i="6"/>
  <c r="Q152" i="6" s="1"/>
  <c r="R141" i="6"/>
  <c r="R152" i="6" s="1"/>
  <c r="S141" i="6"/>
  <c r="S154" i="6" s="1"/>
  <c r="T141" i="6"/>
  <c r="T152" i="6" s="1"/>
  <c r="O141" i="6"/>
  <c r="O152" i="6" s="1"/>
  <c r="P141" i="6"/>
  <c r="P152" i="6" s="1"/>
  <c r="V141" i="6"/>
  <c r="V152" i="6" s="1"/>
  <c r="Q154" i="6" l="1"/>
  <c r="U141" i="6"/>
  <c r="S152" i="6"/>
  <c r="V154" i="6"/>
  <c r="O154" i="6"/>
  <c r="R154" i="6"/>
  <c r="P154" i="6"/>
  <c r="T154" i="6"/>
  <c r="N152" i="6"/>
  <c r="U154" i="6" l="1"/>
  <c r="U152" i="6"/>
  <c r="L141" i="6" l="1"/>
  <c r="I141" i="6"/>
  <c r="K141" i="6"/>
  <c r="K152" i="6" l="1"/>
  <c r="K154" i="6"/>
  <c r="L152" i="6"/>
  <c r="L154" i="6"/>
  <c r="I152" i="6"/>
  <c r="I154" i="6"/>
  <c r="J141" i="6" l="1"/>
  <c r="M141" i="6"/>
  <c r="H141" i="6"/>
  <c r="M154" i="6" l="1"/>
  <c r="M152" i="6"/>
  <c r="H154" i="6"/>
  <c r="H152" i="6"/>
  <c r="J152" i="6"/>
  <c r="J154" i="6"/>
  <c r="F141" i="6" l="1"/>
  <c r="F152" i="6" l="1"/>
  <c r="F154" i="6"/>
  <c r="E141" i="6" l="1"/>
  <c r="E152" i="6" s="1"/>
  <c r="E154" i="6" l="1"/>
  <c r="G141" i="6"/>
  <c r="G154" i="6" l="1"/>
  <c r="G152" i="6"/>
  <c r="AD141" i="5" l="1"/>
  <c r="X141" i="5"/>
  <c r="K141" i="5"/>
  <c r="A10" i="5"/>
  <c r="R141" i="4"/>
  <c r="Z141" i="4"/>
  <c r="AI141" i="4"/>
  <c r="AG141" i="4"/>
  <c r="J141" i="4"/>
  <c r="A10" i="4"/>
  <c r="AI141" i="3"/>
  <c r="H141" i="5" l="1"/>
  <c r="H154" i="5" s="1"/>
  <c r="N141" i="5"/>
  <c r="N154" i="5" s="1"/>
  <c r="T141" i="5"/>
  <c r="Z141" i="5"/>
  <c r="Z154" i="5" s="1"/>
  <c r="AG141" i="5"/>
  <c r="R141" i="5"/>
  <c r="R152" i="5" s="1"/>
  <c r="K141" i="4"/>
  <c r="K154" i="4" s="1"/>
  <c r="AH141" i="4"/>
  <c r="S141" i="4"/>
  <c r="S154" i="4" s="1"/>
  <c r="J141" i="5"/>
  <c r="J152" i="5" s="1"/>
  <c r="AI141" i="5"/>
  <c r="X141" i="4"/>
  <c r="X154" i="4" s="1"/>
  <c r="AH141" i="5"/>
  <c r="AH141" i="3"/>
  <c r="T141" i="4"/>
  <c r="T154" i="4" s="1"/>
  <c r="S141" i="5"/>
  <c r="S152" i="5" s="1"/>
  <c r="F141" i="4"/>
  <c r="F154" i="4" s="1"/>
  <c r="L141" i="4"/>
  <c r="L152" i="4" s="1"/>
  <c r="AD141" i="4"/>
  <c r="AD154" i="4" s="1"/>
  <c r="P141" i="4"/>
  <c r="P152" i="4" s="1"/>
  <c r="V141" i="4"/>
  <c r="V154" i="4" s="1"/>
  <c r="AB141" i="4"/>
  <c r="AB152" i="4" s="1"/>
  <c r="G141" i="4"/>
  <c r="G154" i="4" s="1"/>
  <c r="M141" i="4"/>
  <c r="M152" i="4" s="1"/>
  <c r="Y141" i="4"/>
  <c r="Y154" i="4" s="1"/>
  <c r="AF141" i="4"/>
  <c r="E141" i="4"/>
  <c r="E154" i="4" s="1"/>
  <c r="Q141" i="4"/>
  <c r="Q152" i="4" s="1"/>
  <c r="W141" i="4"/>
  <c r="W152" i="4" s="1"/>
  <c r="AC141" i="4"/>
  <c r="AC152" i="4" s="1"/>
  <c r="I141" i="4"/>
  <c r="I154" i="4" s="1"/>
  <c r="U141" i="4"/>
  <c r="U154" i="4" s="1"/>
  <c r="AA141" i="4"/>
  <c r="AA154" i="4" s="1"/>
  <c r="H141" i="4"/>
  <c r="H154" i="4" s="1"/>
  <c r="N141" i="4"/>
  <c r="N152" i="4" s="1"/>
  <c r="F141" i="5"/>
  <c r="F154" i="5" s="1"/>
  <c r="L141" i="5"/>
  <c r="L154" i="5" s="1"/>
  <c r="P141" i="5"/>
  <c r="P154" i="5" s="1"/>
  <c r="V141" i="5"/>
  <c r="V154" i="5" s="1"/>
  <c r="AB141" i="5"/>
  <c r="AB154" i="5" s="1"/>
  <c r="O141" i="4"/>
  <c r="O154" i="4" s="1"/>
  <c r="G141" i="5"/>
  <c r="G152" i="5" s="1"/>
  <c r="M141" i="5"/>
  <c r="M154" i="5" s="1"/>
  <c r="Y141" i="5"/>
  <c r="Y154" i="5" s="1"/>
  <c r="AF141" i="5"/>
  <c r="E141" i="5"/>
  <c r="E152" i="5" s="1"/>
  <c r="Q141" i="5"/>
  <c r="Q154" i="5" s="1"/>
  <c r="W141" i="5"/>
  <c r="W154" i="5" s="1"/>
  <c r="AC141" i="5"/>
  <c r="AC154" i="5" s="1"/>
  <c r="I141" i="5"/>
  <c r="I152" i="5" s="1"/>
  <c r="O141" i="5"/>
  <c r="O152" i="5" s="1"/>
  <c r="U141" i="5"/>
  <c r="U152" i="5" s="1"/>
  <c r="AA141" i="5"/>
  <c r="AA154" i="5" s="1"/>
  <c r="F152" i="5"/>
  <c r="L152" i="5"/>
  <c r="X152" i="5"/>
  <c r="AD152" i="5"/>
  <c r="T154" i="5"/>
  <c r="K154" i="5"/>
  <c r="K152" i="5"/>
  <c r="T152" i="5"/>
  <c r="X154" i="5"/>
  <c r="AD154" i="5"/>
  <c r="R152" i="4"/>
  <c r="I152" i="4"/>
  <c r="Z154" i="4"/>
  <c r="J154" i="4"/>
  <c r="Z152" i="4"/>
  <c r="R154" i="4"/>
  <c r="J152" i="4"/>
  <c r="AG141" i="3"/>
  <c r="AF141" i="3"/>
  <c r="AD141" i="3"/>
  <c r="AC141" i="3"/>
  <c r="AB141" i="3"/>
  <c r="AA141" i="3"/>
  <c r="Z141" i="3"/>
  <c r="Y141" i="3"/>
  <c r="X141" i="3"/>
  <c r="W141" i="3"/>
  <c r="V141" i="3"/>
  <c r="U141" i="3"/>
  <c r="T141" i="3"/>
  <c r="S141" i="3"/>
  <c r="R141" i="3"/>
  <c r="Q141" i="3"/>
  <c r="P141" i="3"/>
  <c r="O141" i="3"/>
  <c r="N141" i="3"/>
  <c r="M141" i="3"/>
  <c r="L141" i="3"/>
  <c r="K141" i="3"/>
  <c r="J141" i="3"/>
  <c r="I141" i="3"/>
  <c r="H141" i="3"/>
  <c r="G141" i="3"/>
  <c r="F141" i="3"/>
  <c r="E141" i="3"/>
  <c r="A10" i="3"/>
  <c r="Y152" i="4" l="1"/>
  <c r="M152" i="5"/>
  <c r="K152" i="4"/>
  <c r="AD152" i="4"/>
  <c r="N152" i="5"/>
  <c r="H152" i="5"/>
  <c r="AC152" i="5"/>
  <c r="W152" i="5"/>
  <c r="M154" i="4"/>
  <c r="G154" i="5"/>
  <c r="X152" i="4"/>
  <c r="L154" i="4"/>
  <c r="AC154" i="4"/>
  <c r="P154" i="4"/>
  <c r="G152" i="4"/>
  <c r="N154" i="4"/>
  <c r="Q152" i="5"/>
  <c r="O152" i="4"/>
  <c r="AA152" i="5"/>
  <c r="U154" i="5"/>
  <c r="R154" i="5"/>
  <c r="W154" i="4"/>
  <c r="T152" i="4"/>
  <c r="AA152" i="4"/>
  <c r="S154" i="5"/>
  <c r="AB154" i="4"/>
  <c r="Q154" i="4"/>
  <c r="F152" i="4"/>
  <c r="AB152" i="5"/>
  <c r="O154" i="5"/>
  <c r="H152" i="4"/>
  <c r="I154" i="5"/>
  <c r="V152" i="5"/>
  <c r="Z152" i="5"/>
  <c r="E154" i="5"/>
  <c r="S152" i="4"/>
  <c r="P152" i="5"/>
  <c r="Y152" i="5"/>
  <c r="J154" i="5"/>
  <c r="U152" i="4"/>
  <c r="V152" i="4"/>
  <c r="E152" i="4"/>
  <c r="G152" i="3"/>
  <c r="G154" i="3"/>
  <c r="K154" i="3"/>
  <c r="K152" i="3"/>
  <c r="O154" i="3"/>
  <c r="O152" i="3"/>
  <c r="S154" i="3"/>
  <c r="S152" i="3"/>
  <c r="W154" i="3"/>
  <c r="W152" i="3"/>
  <c r="AA154" i="3"/>
  <c r="AA152" i="3"/>
  <c r="H154" i="3"/>
  <c r="H152" i="3"/>
  <c r="P154" i="3"/>
  <c r="P152" i="3"/>
  <c r="X154" i="3"/>
  <c r="X152" i="3"/>
  <c r="E152" i="3"/>
  <c r="E154" i="3"/>
  <c r="I154" i="3"/>
  <c r="I152" i="3"/>
  <c r="M154" i="3"/>
  <c r="M152" i="3"/>
  <c r="Q154" i="3"/>
  <c r="Q152" i="3"/>
  <c r="U154" i="3"/>
  <c r="U152" i="3"/>
  <c r="Y154" i="3"/>
  <c r="Y152" i="3"/>
  <c r="AC154" i="3"/>
  <c r="AC152" i="3"/>
  <c r="L154" i="3"/>
  <c r="L152" i="3"/>
  <c r="T154" i="3"/>
  <c r="T152" i="3"/>
  <c r="AB154" i="3"/>
  <c r="AB152" i="3"/>
  <c r="F154" i="3"/>
  <c r="F152" i="3"/>
  <c r="J154" i="3"/>
  <c r="J152" i="3"/>
  <c r="N154" i="3"/>
  <c r="N152" i="3"/>
  <c r="R154" i="3"/>
  <c r="R152" i="3"/>
  <c r="V154" i="3"/>
  <c r="V152" i="3"/>
  <c r="Z154" i="3"/>
  <c r="Z152" i="3"/>
  <c r="AD154" i="3"/>
  <c r="AD152" i="3"/>
</calcChain>
</file>

<file path=xl/sharedStrings.xml><?xml version="1.0" encoding="utf-8"?>
<sst xmlns="http://schemas.openxmlformats.org/spreadsheetml/2006/main" count="124275" uniqueCount="445">
  <si>
    <t>COUNTRY:</t>
  </si>
  <si>
    <t>(as ISO2 code)</t>
  </si>
  <si>
    <t>DATE:</t>
  </si>
  <si>
    <t>(as DD.MM.YYYY)</t>
  </si>
  <si>
    <t>YEAR:</t>
  </si>
  <si>
    <t>(as YYYY, year of emissions and activity data)</t>
  </si>
  <si>
    <t>Version:</t>
  </si>
  <si>
    <t>v1.0</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</si>
  <si>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</si>
  <si>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</si>
  <si>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</si>
  <si>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</si>
  <si>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</si>
  <si>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</si>
  <si>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</si>
  <si>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</si>
  <si>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</si>
  <si>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</si>
  <si>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</si>
  <si>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</si>
  <si>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</si>
  <si>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</si>
  <si>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</si>
  <si>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</si>
  <si>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</si>
  <si>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</si>
  <si>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</si>
  <si>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</si>
  <si>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</si>
  <si>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</si>
  <si>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</si>
  <si>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</si>
  <si>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</si>
  <si>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</si>
  <si>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</si>
  <si>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</si>
  <si>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</si>
  <si>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</si>
  <si>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</si>
  <si>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</si>
  <si>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</si>
  <si>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</si>
  <si>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</si>
  <si>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</si>
  <si>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</si>
  <si>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</si>
  <si>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</si>
  <si>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</si>
  <si>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</si>
  <si>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</si>
  <si>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</si>
  <si>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</si>
  <si>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</si>
  <si>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</si>
  <si>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</si>
  <si>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</si>
  <si>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</si>
  <si>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</si>
  <si>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</si>
  <si>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</si>
  <si>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</si>
  <si>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</si>
  <si>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</si>
  <si>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</si>
  <si>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</si>
  <si>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</si>
  <si>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</si>
  <si>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</si>
  <si>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</si>
  <si>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</si>
  <si>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</si>
  <si>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</si>
  <si>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</si>
  <si>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</si>
  <si>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</si>
  <si>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</si>
  <si>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</si>
  <si>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</si>
  <si>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</si>
  <si>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</si>
  <si>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</si>
  <si>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</si>
  <si>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</si>
  <si>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</si>
  <si>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</si>
  <si>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</si>
  <si>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</si>
  <si>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</si>
  <si>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</si>
  <si>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</si>
  <si>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</si>
  <si>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</si>
  <si>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</si>
  <si>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</si>
  <si>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</si>
  <si>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</si>
  <si>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</si>
  <si>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</si>
  <si>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</si>
  <si>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</si>
  <si>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</si>
  <si>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</si>
  <si>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</si>
  <si>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</si>
  <si>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</si>
  <si>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</si>
  <si>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</si>
  <si>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</si>
  <si>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</si>
  <si>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</si>
  <si>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</si>
  <si>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</si>
  <si>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</si>
  <si>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</si>
  <si>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</si>
  <si>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</si>
  <si>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</si>
  <si>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</si>
  <si>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</si>
  <si>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</si>
  <si>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</si>
  <si>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</si>
  <si>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</si>
  <si>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</si>
  <si>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</si>
  <si>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</si>
  <si>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</si>
  <si>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</si>
  <si>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</si>
  <si>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</si>
  <si>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</si>
  <si>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</si>
  <si>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</si>
  <si>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</si>
  <si>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</si>
  <si>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</si>
  <si>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</si>
  <si>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</si>
  <si>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</si>
  <si>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</si>
  <si>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</si>
  <si>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</si>
  <si>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</si>
  <si>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</si>
  <si>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</si>
  <si>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</si>
  <si>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</si>
  <si>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</si>
  <si>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</si>
  <si>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</si>
  <si>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</si>
  <si>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</si>
  <si>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</si>
  <si>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</si>
  <si>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</si>
  <si>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</si>
  <si>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</si>
  <si>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</si>
  <si>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</si>
  <si>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</si>
  <si>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</si>
  <si>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</si>
  <si>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</si>
  <si>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</si>
  <si>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</si>
  <si>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</si>
  <si>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</si>
  <si>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</si>
  <si>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</si>
  <si>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</si>
  <si>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</si>
  <si>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</si>
  <si>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</si>
  <si>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</si>
  <si>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</si>
  <si>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</si>
  <si>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</si>
  <si>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</si>
  <si>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</si>
  <si>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</si>
  <si>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</si>
  <si>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</si>
  <si>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</si>
  <si>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</si>
  <si>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</si>
  <si>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</si>
  <si>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</si>
  <si>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</si>
  <si>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</si>
  <si>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</si>
  <si>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</si>
  <si>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</si>
  <si>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</si>
  <si>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</si>
  <si>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</si>
  <si>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</si>
  <si>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</si>
  <si>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</si>
  <si>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</si>
  <si>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</si>
  <si>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</si>
  <si>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</si>
  <si>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</si>
  <si>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</si>
  <si>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</si>
  <si>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</si>
  <si>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</si>
  <si>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</si>
  <si>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</si>
  <si>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</si>
  <si>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</si>
  <si>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</si>
  <si>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</si>
  <si>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</si>
  <si>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</si>
  <si>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</si>
  <si>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</si>
  <si>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</si>
  <si>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</si>
  <si>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</si>
  <si>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</si>
  <si>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</si>
  <si>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</si>
  <si>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</si>
  <si>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</si>
  <si>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</si>
  <si>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</si>
  <si>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</si>
  <si>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</si>
  <si>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</si>
  <si>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</si>
  <si>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</si>
  <si>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</si>
  <si>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</si>
  <si>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</si>
  <si>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</si>
  <si>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</si>
  <si>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</si>
  <si>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</si>
  <si>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</si>
  <si>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</si>
  <si>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</si>
  <si>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</si>
  <si>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</si>
  <si>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</si>
  <si>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</si>
  <si>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</si>
  <si>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</si>
  <si>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</si>
  <si>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</si>
  <si>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</si>
  <si>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</si>
  <si>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</si>
  <si>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</si>
  <si>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</si>
  <si>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</si>
  <si>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</si>
  <si>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</si>
  <si>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</si>
  <si>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</si>
  <si>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</si>
  <si>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</si>
  <si>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</si>
  <si>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</si>
  <si>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</si>
  <si>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</si>
  <si>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</si>
  <si>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</si>
  <si>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</si>
  <si>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</si>
  <si>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</si>
  <si>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</si>
  <si>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</si>
  <si>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</si>
  <si>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</si>
  <si>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</si>
  <si>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</si>
  <si>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</si>
  <si>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</si>
  <si>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</si>
  <si>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</si>
  <si>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</si>
  <si>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</si>
  <si>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</si>
  <si>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</si>
  <si>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</si>
  <si>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</si>
  <si>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</si>
  <si>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</si>
  <si>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</si>
  <si>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</si>
  <si>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</si>
  <si>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</si>
  <si>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</si>
  <si>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</si>
  <si>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</si>
  <si>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</si>
  <si>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</si>
  <si>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</si>
  <si>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</si>
  <si>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</si>
  <si>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</si>
  <si>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</si>
  <si>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</si>
  <si>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</si>
  <si>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</si>
  <si>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</si>
  <si>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</si>
  <si>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</si>
  <si>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</si>
  <si>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</si>
  <si>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</si>
  <si>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</si>
  <si>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</si>
  <si>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</si>
  <si>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</si>
  <si>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</si>
  <si>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</si>
  <si>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</si>
  <si>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</si>
  <si>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</si>
  <si>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</si>
  <si>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</si>
  <si>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</si>
  <si>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</si>
  <si>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</si>
  <si>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</si>
  <si>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</si>
  <si>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</si>
  <si>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</si>
  <si>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</si>
  <si>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</si>
  <si>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</si>
  <si>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</si>
  <si>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</si>
  <si>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</si>
  <si>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</si>
  <si>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</si>
  <si>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</si>
  <si>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</si>
  <si>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</si>
  <si>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</si>
  <si>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</si>
  <si>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</si>
  <si>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</si>
  <si>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</si>
  <si>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</si>
  <si>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</si>
  <si>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</si>
  <si>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</si>
  <si>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</si>
  <si>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</si>
  <si>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</si>
  <si>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</si>
  <si>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</si>
  <si>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</si>
  <si>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</si>
  <si>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</si>
  <si>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</si>
  <si>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</si>
  <si>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</si>
  <si>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</si>
  <si>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</si>
  <si>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</si>
  <si>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</si>
  <si>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</si>
  <si>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</si>
  <si>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</si>
  <si>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</si>
  <si>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</si>
  <si>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</si>
  <si>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</si>
  <si>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</si>
  <si>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</si>
  <si>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</si>
  <si>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</si>
  <si>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</si>
  <si>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</si>
  <si>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</si>
  <si>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</si>
  <si>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</si>
  <si>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</si>
  <si>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</si>
  <si>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</si>
  <si>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</si>
  <si>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</si>
  <si>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</si>
  <si>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</si>
  <si>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</si>
  <si>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</si>
  <si>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</si>
  <si>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</si>
  <si>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</si>
  <si>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</si>
  <si>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</si>
  <si>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</si>
  <si>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</si>
  <si>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</si>
  <si>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</si>
  <si>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</si>
  <si>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</si>
  <si>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</si>
  <si>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</si>
  <si>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</si>
  <si>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</si>
  <si>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</si>
  <si>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</si>
  <si>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</si>
  <si>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</si>
  <si>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</si>
  <si>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</si>
  <si>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</si>
  <si>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</si>
  <si>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</si>
  <si>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</si>
  <si>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Sludge incinerated [kt]</t>
  </si>
  <si>
    <t>Corpses [Number]</t>
  </si>
  <si>
    <t>Total organic product [kt DC]</t>
  </si>
  <si>
    <t>Area burned [ha]</t>
  </si>
  <si>
    <t>Use of inorganic fertilizers (kg N)</t>
  </si>
  <si>
    <t>Gas throughput [TJ]</t>
  </si>
  <si>
    <t>Glass produced [kt]</t>
  </si>
  <si>
    <t>Material quarried [kt]</t>
  </si>
  <si>
    <t>Floor space constructed/demolished [m2]</t>
  </si>
  <si>
    <t>Amount [kt]</t>
  </si>
  <si>
    <t>Organic domestic waste [kt]</t>
  </si>
  <si>
    <t>Deposition [kt]</t>
  </si>
  <si>
    <t>N in feedstock [kt]</t>
  </si>
  <si>
    <t>Long name</t>
  </si>
  <si>
    <t>NA</t>
  </si>
  <si>
    <t>IE</t>
  </si>
  <si>
    <t>15.02.2021</t>
  </si>
  <si>
    <t>NO</t>
  </si>
  <si>
    <t>Vehicle and building fires amount burned [kt]</t>
  </si>
  <si>
    <t>Quantitly farm plastic waste burned [kt]</t>
  </si>
  <si>
    <t>NPK fertilisers [kt]</t>
  </si>
  <si>
    <t>Wheat , Oats, Barley [kt]</t>
  </si>
  <si>
    <t>Total N applied to the field - tonnes N)</t>
  </si>
  <si>
    <t>Total amount of Available N in sludge on Land from Dom/Comm/Industry (kg/year)</t>
  </si>
  <si>
    <t>Total N excreted at grazing (tonnes)</t>
  </si>
  <si>
    <t>Asphalt produced (Mt)</t>
  </si>
  <si>
    <t>Oilseed rape crop yield [kt]</t>
  </si>
  <si>
    <t>Tobacco products [kt]</t>
  </si>
  <si>
    <t>NE</t>
  </si>
  <si>
    <t xml:space="preserve">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</si>
</sst>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15"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i/>
      <sz val="9"/>
      <name val="Arial"/>
      <family val="2"/>
    </font>
  </fonts>
  <fills count="16">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indexed="29"/>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71">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4" borderId="19"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0" borderId="1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4" borderId="15" xfId="1" applyNumberFormat="1" applyFont="1" applyFill="1" applyBorder="1" applyAlignment="1" applyProtection="1">
      <alignment horizontal="center" vertical="center" wrapText="1"/>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12" borderId="21"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64" fontId="5" fillId="0" borderId="14" xfId="1" applyNumberFormat="1" applyFont="1" applyFill="1" applyBorder="1" applyAlignment="1" applyProtection="1">
      <alignment horizontal="center" vertical="center" wrapText="1"/>
      <protection locked="0"/>
    </xf>
    <xf numFmtId="164" fontId="5" fillId="7" borderId="19" xfId="1" applyNumberFormat="1" applyFont="1" applyFill="1" applyBorder="1" applyAlignment="1" applyProtection="1">
      <alignment horizontal="center" vertical="center" wrapText="1"/>
      <protection locked="0"/>
    </xf>
    <xf numFmtId="164" fontId="5" fillId="2" borderId="19" xfId="1" applyNumberFormat="1" applyFont="1" applyFill="1" applyBorder="1" applyAlignment="1" applyProtection="1">
      <alignment horizontal="center" vertical="center" wrapText="1"/>
      <protection locked="0"/>
    </xf>
    <xf numFmtId="164" fontId="5" fillId="10" borderId="19" xfId="1" applyNumberFormat="1" applyFont="1" applyFill="1" applyBorder="1" applyAlignment="1" applyProtection="1">
      <alignment horizontal="center" vertical="center" wrapText="1"/>
      <protection locked="0"/>
    </xf>
    <xf numFmtId="1" fontId="5" fillId="10" borderId="19" xfId="1" applyNumberFormat="1" applyFont="1" applyFill="1" applyBorder="1" applyAlignment="1" applyProtection="1">
      <alignment horizontal="center" vertical="center" wrapText="1"/>
      <protection locked="0"/>
    </xf>
    <xf numFmtId="49" fontId="5" fillId="10" borderId="19" xfId="1" applyNumberFormat="1" applyFont="1" applyFill="1" applyBorder="1" applyAlignment="1" applyProtection="1">
      <alignment horizontal="center" vertical="center" wrapText="1"/>
      <protection locked="0"/>
    </xf>
    <xf numFmtId="1" fontId="5" fillId="7" borderId="19" xfId="1" applyNumberFormat="1" applyFont="1" applyFill="1" applyBorder="1" applyAlignment="1" applyProtection="1">
      <alignment horizontal="center" vertical="center" wrapText="1"/>
      <protection locked="0"/>
    </xf>
    <xf numFmtId="1" fontId="5" fillId="11" borderId="19" xfId="1" applyNumberFormat="1" applyFont="1" applyFill="1" applyBorder="1" applyAlignment="1" applyProtection="1">
      <alignment horizontal="center" vertical="center" wrapText="1"/>
      <protection locked="0"/>
    </xf>
    <xf numFmtId="49" fontId="14" fillId="15" borderId="19" xfId="1" applyNumberFormat="1" applyFont="1" applyFill="1" applyBorder="1" applyAlignment="1" applyProtection="1">
      <alignment horizontal="left" vertical="center" wrapText="1"/>
      <protection locked="0"/>
    </xf>
    <xf numFmtId="1" fontId="5" fillId="0" borderId="14" xfId="1" applyNumberFormat="1" applyFont="1" applyFill="1" applyBorder="1" applyAlignment="1" applyProtection="1">
      <alignment horizontal="center" vertical="center" wrapText="1"/>
      <protection locked="0"/>
    </xf>
    <xf numFmtId="49" fontId="14" fillId="0" borderId="16" xfId="1" applyNumberFormat="1" applyFont="1" applyFill="1" applyBorder="1" applyAlignment="1" applyProtection="1">
      <alignment horizontal="left" vertical="center" wrapText="1"/>
      <protection locked="0"/>
    </xf>
    <xf numFmtId="165" fontId="5" fillId="0" borderId="14" xfId="1" applyNumberFormat="1" applyFont="1" applyFill="1" applyBorder="1" applyAlignment="1" applyProtection="1">
      <alignment horizontal="center" vertical="center" wrapText="1"/>
      <protection locked="0"/>
    </xf>
    <xf numFmtId="49" fontId="4" fillId="0" borderId="0" xfId="0" applyNumberFormat="1" applyFont="1" applyAlignment="1">
      <alignment vertical="top" wrapText="1"/>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xf numFmtId="164" fontId="5" fillId="8" borderId="19" xfId="1" applyNumberFormat="1" applyFont="1" applyFill="1" applyBorder="1" applyAlignment="1" applyProtection="1">
      <alignment horizontal="center" vertical="center" wrapText="1"/>
      <protection locked="0"/>
    </xf>
  </cellXfs>
  <cellStyles count="2">
    <cellStyle name="Normal" xfId="0" builtinId="0"/>
    <cellStyle name="Standard 2" xfId="1" xr:uid="{00000000-0005-0000-0000-000001000000}"/>
  </cellStyles>
  <dxfs count="0"/>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BA96768-F65E-427F-8865-A52CF082A215}"/>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ABF5D6B-D163-4C24-85EB-71D21820485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F98CBED-2F7A-4B93-8733-247B970FF48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376FFFE-122E-4D8B-B270-7D2AC8878293}"/>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4F0C5BE-7C7B-48D9-ABF7-20FB722DEA1E}"/>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E173BB6-8857-42A7-A9B3-B3C83F8B1F5E}"/>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3C2D880-9CA8-4DE6-9A4F-9CC1396E596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30D754C-91E2-493A-ACE4-BA6138AAB2D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EFF74D1-DD2E-4E3A-9055-826CDB1AA3A9}"/>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731FB5E-6F49-4C04-8DA5-D0F2FF856062}"/>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22EDE48-C2B9-4E25-A636-D0D45668E966}"/>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CC5CF9D-ADA7-4E73-ABBC-7B3E3067941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8237BF9-5A54-4AA7-B207-5DB9D50FD0A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496215E-82AE-4465-811A-7BC764A5D39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32CDEA5-D137-404F-842D-9857B6FC5823}"/>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81E7D3B-12DC-44A8-BDDD-7ECFD42D52C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A377FBF-CB2F-4EF0-A5F1-FBED1E64D5F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611DD67-C196-4913-8FB8-4BEDA561050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BD8AFA5-C8D2-4D65-BAE7-5F345795D4F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5C4D37D-4EB9-444A-9306-FE49B834173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55E279B-B2F2-492A-A3D5-CCDCAA54591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135B15F-36C4-439F-8001-D620E48436A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3E96A18-0A73-48AA-9F84-ED0E7F9CF52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2CAAC2C-A549-4565-9924-F8793EA4AD01}"/>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832EC50-8306-4EBB-811F-5E9E0F9735E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C55CE4C-0333-40D5-88AC-866E33606C4A}"/>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5237A5C-EC87-42EA-9184-2BF9C9D308D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CF52E82-1B27-4F77-B419-A61B7377F43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12632AA-6855-4703-8A18-5DC979FB3CF6}"/>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031957C-9C32-4EEA-A58A-722B617C8CD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04351-B6DF-4FEA-9CB3-FBB51B3A2DA4}">
  <dimension ref="A1:AL170"/>
  <sheetViews>
    <sheetView zoomScale="75" zoomScaleNormal="75" workbookViewId="0">
      <pane xSplit="4" ySplit="13" topLeftCell="E126"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1987</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1987</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40.142000000000003</v>
      </c>
      <c r="F14" s="138">
        <v>0.21099999999999999</v>
      </c>
      <c r="G14" s="138">
        <v>95.2</v>
      </c>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55"/>
      <c r="AF14" s="147"/>
      <c r="AG14" s="147"/>
      <c r="AH14" s="147"/>
      <c r="AI14" s="147"/>
      <c r="AJ14" s="147"/>
      <c r="AK14" s="147"/>
      <c r="AL14" s="45" t="s">
        <v>50</v>
      </c>
    </row>
    <row r="15" spans="1:38" s="1" customFormat="1" ht="26.25" customHeight="1" thickBot="1" x14ac:dyDescent="0.25">
      <c r="A15" s="65" t="s">
        <v>54</v>
      </c>
      <c r="B15" s="65" t="s">
        <v>55</v>
      </c>
      <c r="C15" s="66" t="s">
        <v>56</v>
      </c>
      <c r="D15" s="67"/>
      <c r="E15" s="138">
        <v>0.26400000000000001</v>
      </c>
      <c r="F15" s="138">
        <v>2E-3</v>
      </c>
      <c r="G15" s="138">
        <v>0.7</v>
      </c>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55"/>
      <c r="AF15" s="147"/>
      <c r="AG15" s="147"/>
      <c r="AH15" s="147"/>
      <c r="AI15" s="147"/>
      <c r="AJ15" s="147"/>
      <c r="AK15" s="147"/>
      <c r="AL15" s="45" t="s">
        <v>50</v>
      </c>
    </row>
    <row r="16" spans="1:38" s="1" customFormat="1" ht="26.25" customHeight="1" thickBot="1" x14ac:dyDescent="0.25">
      <c r="A16" s="65" t="s">
        <v>54</v>
      </c>
      <c r="B16" s="65" t="s">
        <v>57</v>
      </c>
      <c r="C16" s="66" t="s">
        <v>58</v>
      </c>
      <c r="D16" s="67"/>
      <c r="E16" s="138">
        <v>0.155</v>
      </c>
      <c r="F16" s="138">
        <v>0.155</v>
      </c>
      <c r="G16" s="138">
        <v>0.433</v>
      </c>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55"/>
      <c r="AF16" s="147"/>
      <c r="AG16" s="147"/>
      <c r="AH16" s="147"/>
      <c r="AI16" s="147"/>
      <c r="AJ16" s="147"/>
      <c r="AK16" s="147"/>
      <c r="AL16" s="45" t="s">
        <v>50</v>
      </c>
    </row>
    <row r="17" spans="1:38" s="2" customFormat="1" ht="26.25" customHeight="1" thickBot="1" x14ac:dyDescent="0.25">
      <c r="A17" s="65" t="s">
        <v>54</v>
      </c>
      <c r="B17" s="65" t="s">
        <v>59</v>
      </c>
      <c r="C17" s="66" t="s">
        <v>60</v>
      </c>
      <c r="D17" s="67"/>
      <c r="E17" s="138" t="s">
        <v>430</v>
      </c>
      <c r="F17" s="138" t="s">
        <v>430</v>
      </c>
      <c r="G17" s="138" t="s">
        <v>430</v>
      </c>
      <c r="H17" s="138"/>
      <c r="I17" s="138"/>
      <c r="J17" s="138"/>
      <c r="K17" s="138"/>
      <c r="L17" s="138"/>
      <c r="M17" s="138"/>
      <c r="N17" s="138"/>
      <c r="O17" s="138"/>
      <c r="P17" s="138"/>
      <c r="Q17" s="138"/>
      <c r="R17" s="138"/>
      <c r="S17" s="138"/>
      <c r="T17" s="138"/>
      <c r="U17" s="138"/>
      <c r="V17" s="138"/>
      <c r="W17" s="138"/>
      <c r="X17" s="138"/>
      <c r="Y17" s="138"/>
      <c r="Z17" s="138"/>
      <c r="AA17" s="138"/>
      <c r="AB17" s="138"/>
      <c r="AC17" s="138"/>
      <c r="AD17" s="138"/>
      <c r="AE17" s="55"/>
      <c r="AF17" s="147"/>
      <c r="AG17" s="147"/>
      <c r="AH17" s="147"/>
      <c r="AI17" s="147"/>
      <c r="AJ17" s="147"/>
      <c r="AK17" s="147"/>
      <c r="AL17" s="45" t="s">
        <v>50</v>
      </c>
    </row>
    <row r="18" spans="1:38" s="2" customFormat="1" ht="26.25" customHeight="1" thickBot="1" x14ac:dyDescent="0.25">
      <c r="A18" s="65" t="s">
        <v>54</v>
      </c>
      <c r="B18" s="65" t="s">
        <v>61</v>
      </c>
      <c r="C18" s="66" t="s">
        <v>62</v>
      </c>
      <c r="D18" s="67"/>
      <c r="E18" s="138" t="s">
        <v>430</v>
      </c>
      <c r="F18" s="138" t="s">
        <v>430</v>
      </c>
      <c r="G18" s="138" t="s">
        <v>430</v>
      </c>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55"/>
      <c r="AF18" s="147"/>
      <c r="AG18" s="147"/>
      <c r="AH18" s="147"/>
      <c r="AI18" s="147"/>
      <c r="AJ18" s="147"/>
      <c r="AK18" s="147"/>
      <c r="AL18" s="45" t="s">
        <v>50</v>
      </c>
    </row>
    <row r="19" spans="1:38" s="2" customFormat="1" ht="26.25" customHeight="1" thickBot="1" x14ac:dyDescent="0.25">
      <c r="A19" s="65" t="s">
        <v>54</v>
      </c>
      <c r="B19" s="65" t="s">
        <v>63</v>
      </c>
      <c r="C19" s="66" t="s">
        <v>64</v>
      </c>
      <c r="D19" s="67"/>
      <c r="E19" s="138" t="s">
        <v>430</v>
      </c>
      <c r="F19" s="138" t="s">
        <v>430</v>
      </c>
      <c r="G19" s="138" t="s">
        <v>430</v>
      </c>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55"/>
      <c r="AF19" s="147"/>
      <c r="AG19" s="147"/>
      <c r="AH19" s="147"/>
      <c r="AI19" s="147"/>
      <c r="AJ19" s="147"/>
      <c r="AK19" s="147"/>
      <c r="AL19" s="45" t="s">
        <v>50</v>
      </c>
    </row>
    <row r="20" spans="1:38" s="2" customFormat="1" ht="26.25" customHeight="1" thickBot="1" x14ac:dyDescent="0.25">
      <c r="A20" s="65" t="s">
        <v>54</v>
      </c>
      <c r="B20" s="65" t="s">
        <v>65</v>
      </c>
      <c r="C20" s="66" t="s">
        <v>66</v>
      </c>
      <c r="D20" s="67"/>
      <c r="E20" s="138" t="s">
        <v>430</v>
      </c>
      <c r="F20" s="138" t="s">
        <v>430</v>
      </c>
      <c r="G20" s="138" t="s">
        <v>430</v>
      </c>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55"/>
      <c r="AF20" s="147"/>
      <c r="AG20" s="147"/>
      <c r="AH20" s="147"/>
      <c r="AI20" s="147"/>
      <c r="AJ20" s="147"/>
      <c r="AK20" s="147"/>
      <c r="AL20" s="45" t="s">
        <v>50</v>
      </c>
    </row>
    <row r="21" spans="1:38" s="2" customFormat="1" ht="26.25" customHeight="1" thickBot="1" x14ac:dyDescent="0.25">
      <c r="A21" s="65" t="s">
        <v>54</v>
      </c>
      <c r="B21" s="65" t="s">
        <v>67</v>
      </c>
      <c r="C21" s="66" t="s">
        <v>68</v>
      </c>
      <c r="D21" s="67"/>
      <c r="E21" s="138" t="s">
        <v>430</v>
      </c>
      <c r="F21" s="138" t="s">
        <v>430</v>
      </c>
      <c r="G21" s="138" t="s">
        <v>430</v>
      </c>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55"/>
      <c r="AF21" s="147"/>
      <c r="AG21" s="147"/>
      <c r="AH21" s="147"/>
      <c r="AI21" s="147"/>
      <c r="AJ21" s="147"/>
      <c r="AK21" s="147"/>
      <c r="AL21" s="45" t="s">
        <v>50</v>
      </c>
    </row>
    <row r="22" spans="1:38" s="2" customFormat="1" ht="26.25" customHeight="1" thickBot="1" x14ac:dyDescent="0.25">
      <c r="A22" s="65" t="s">
        <v>54</v>
      </c>
      <c r="B22" s="69" t="s">
        <v>69</v>
      </c>
      <c r="C22" s="66" t="s">
        <v>70</v>
      </c>
      <c r="D22" s="67"/>
      <c r="E22" s="138" t="s">
        <v>430</v>
      </c>
      <c r="F22" s="138" t="s">
        <v>430</v>
      </c>
      <c r="G22" s="138" t="s">
        <v>430</v>
      </c>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55"/>
      <c r="AF22" s="147"/>
      <c r="AG22" s="147"/>
      <c r="AH22" s="147"/>
      <c r="AI22" s="147"/>
      <c r="AJ22" s="147"/>
      <c r="AK22" s="147"/>
      <c r="AL22" s="45" t="s">
        <v>50</v>
      </c>
    </row>
    <row r="23" spans="1:38" s="2" customFormat="1" ht="26.25" customHeight="1" thickBot="1" x14ac:dyDescent="0.25">
      <c r="A23" s="65" t="s">
        <v>71</v>
      </c>
      <c r="B23" s="69" t="s">
        <v>394</v>
      </c>
      <c r="C23" s="66" t="s">
        <v>390</v>
      </c>
      <c r="D23" s="112"/>
      <c r="E23" s="138" t="s">
        <v>430</v>
      </c>
      <c r="F23" s="138" t="s">
        <v>430</v>
      </c>
      <c r="G23" s="138" t="s">
        <v>430</v>
      </c>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55"/>
      <c r="AF23" s="147"/>
      <c r="AG23" s="147"/>
      <c r="AH23" s="147"/>
      <c r="AI23" s="147"/>
      <c r="AJ23" s="147"/>
      <c r="AK23" s="147"/>
      <c r="AL23" s="45" t="s">
        <v>50</v>
      </c>
    </row>
    <row r="24" spans="1:38" s="2" customFormat="1" ht="26.25" customHeight="1" thickBot="1" x14ac:dyDescent="0.25">
      <c r="A24" s="70" t="s">
        <v>54</v>
      </c>
      <c r="B24" s="69" t="s">
        <v>72</v>
      </c>
      <c r="C24" s="66" t="s">
        <v>73</v>
      </c>
      <c r="D24" s="67"/>
      <c r="E24" s="138">
        <v>9.2070000000000007</v>
      </c>
      <c r="F24" s="138">
        <v>0.23300000000000001</v>
      </c>
      <c r="G24" s="138">
        <v>34.728000000000002</v>
      </c>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55"/>
      <c r="AF24" s="147"/>
      <c r="AG24" s="147"/>
      <c r="AH24" s="147"/>
      <c r="AI24" s="147"/>
      <c r="AJ24" s="147"/>
      <c r="AK24" s="147"/>
      <c r="AL24" s="45" t="s">
        <v>50</v>
      </c>
    </row>
    <row r="25" spans="1:38" s="2" customFormat="1" ht="26.25" customHeight="1" thickBot="1" x14ac:dyDescent="0.25">
      <c r="A25" s="65" t="s">
        <v>74</v>
      </c>
      <c r="B25" s="69" t="s">
        <v>75</v>
      </c>
      <c r="C25" s="71" t="s">
        <v>76</v>
      </c>
      <c r="D25" s="67"/>
      <c r="E25" s="138">
        <v>1.5780000000000001</v>
      </c>
      <c r="F25" s="138">
        <v>0.71899999999999997</v>
      </c>
      <c r="G25" s="138">
        <v>0.17499999999999999</v>
      </c>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55"/>
      <c r="AF25" s="147"/>
      <c r="AG25" s="147"/>
      <c r="AH25" s="147"/>
      <c r="AI25" s="147"/>
      <c r="AJ25" s="147"/>
      <c r="AK25" s="147"/>
      <c r="AL25" s="45" t="s">
        <v>50</v>
      </c>
    </row>
    <row r="26" spans="1:38" s="2" customFormat="1" ht="26.25" customHeight="1" thickBot="1" x14ac:dyDescent="0.25">
      <c r="A26" s="65" t="s">
        <v>74</v>
      </c>
      <c r="B26" s="65" t="s">
        <v>77</v>
      </c>
      <c r="C26" s="66" t="s">
        <v>78</v>
      </c>
      <c r="D26" s="67"/>
      <c r="E26" s="138" t="s">
        <v>430</v>
      </c>
      <c r="F26" s="138" t="s">
        <v>430</v>
      </c>
      <c r="G26" s="138" t="s">
        <v>430</v>
      </c>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55"/>
      <c r="AF26" s="147"/>
      <c r="AG26" s="147"/>
      <c r="AH26" s="147"/>
      <c r="AI26" s="147"/>
      <c r="AJ26" s="147"/>
      <c r="AK26" s="147"/>
      <c r="AL26" s="45" t="s">
        <v>50</v>
      </c>
    </row>
    <row r="27" spans="1:38" s="2" customFormat="1" ht="26.25" customHeight="1" thickBot="1" x14ac:dyDescent="0.25">
      <c r="A27" s="65" t="s">
        <v>79</v>
      </c>
      <c r="B27" s="65" t="s">
        <v>80</v>
      </c>
      <c r="C27" s="66" t="s">
        <v>81</v>
      </c>
      <c r="D27" s="67"/>
      <c r="E27" s="138">
        <v>33.556250649742879</v>
      </c>
      <c r="F27" s="138">
        <v>24.386398370899585</v>
      </c>
      <c r="G27" s="138">
        <v>3.2947499217636573</v>
      </c>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55"/>
      <c r="AF27" s="147"/>
      <c r="AG27" s="147"/>
      <c r="AH27" s="147"/>
      <c r="AI27" s="147"/>
      <c r="AJ27" s="147"/>
      <c r="AK27" s="147"/>
      <c r="AL27" s="45" t="s">
        <v>50</v>
      </c>
    </row>
    <row r="28" spans="1:38" s="2" customFormat="1" ht="26.25" customHeight="1" thickBot="1" x14ac:dyDescent="0.25">
      <c r="A28" s="65" t="s">
        <v>79</v>
      </c>
      <c r="B28" s="65" t="s">
        <v>82</v>
      </c>
      <c r="C28" s="66" t="s">
        <v>83</v>
      </c>
      <c r="D28" s="67"/>
      <c r="E28" s="138">
        <v>3.8722513824120353</v>
      </c>
      <c r="F28" s="138">
        <v>1.253761317748407</v>
      </c>
      <c r="G28" s="138">
        <v>0.5763124783687219</v>
      </c>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55"/>
      <c r="AF28" s="147"/>
      <c r="AG28" s="147"/>
      <c r="AH28" s="147"/>
      <c r="AI28" s="147"/>
      <c r="AJ28" s="147"/>
      <c r="AK28" s="147"/>
      <c r="AL28" s="45" t="s">
        <v>50</v>
      </c>
    </row>
    <row r="29" spans="1:38" s="2" customFormat="1" ht="26.25" customHeight="1" thickBot="1" x14ac:dyDescent="0.25">
      <c r="A29" s="65" t="s">
        <v>79</v>
      </c>
      <c r="B29" s="65" t="s">
        <v>84</v>
      </c>
      <c r="C29" s="66" t="s">
        <v>85</v>
      </c>
      <c r="D29" s="67"/>
      <c r="E29" s="138">
        <v>14.08574609089449</v>
      </c>
      <c r="F29" s="138">
        <v>0.90766270419987971</v>
      </c>
      <c r="G29" s="138">
        <v>1.3145546781615762</v>
      </c>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55"/>
      <c r="AF29" s="147"/>
      <c r="AG29" s="147"/>
      <c r="AH29" s="147"/>
      <c r="AI29" s="147"/>
      <c r="AJ29" s="147"/>
      <c r="AK29" s="147"/>
      <c r="AL29" s="45" t="s">
        <v>50</v>
      </c>
    </row>
    <row r="30" spans="1:38" s="2" customFormat="1" ht="26.25" customHeight="1" thickBot="1" x14ac:dyDescent="0.25">
      <c r="A30" s="65" t="s">
        <v>79</v>
      </c>
      <c r="B30" s="65" t="s">
        <v>86</v>
      </c>
      <c r="C30" s="66" t="s">
        <v>87</v>
      </c>
      <c r="D30" s="67"/>
      <c r="E30" s="138">
        <v>3.1281406286629183E-2</v>
      </c>
      <c r="F30" s="138">
        <v>0.22118568731519411</v>
      </c>
      <c r="G30" s="138">
        <v>1.2968282348287421E-2</v>
      </c>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55"/>
      <c r="AF30" s="147"/>
      <c r="AG30" s="147"/>
      <c r="AH30" s="147"/>
      <c r="AI30" s="147"/>
      <c r="AJ30" s="147"/>
      <c r="AK30" s="147"/>
      <c r="AL30" s="45" t="s">
        <v>50</v>
      </c>
    </row>
    <row r="31" spans="1:38" s="2" customFormat="1" ht="26.25" customHeight="1" thickBot="1" x14ac:dyDescent="0.25">
      <c r="A31" s="65" t="s">
        <v>79</v>
      </c>
      <c r="B31" s="65" t="s">
        <v>88</v>
      </c>
      <c r="C31" s="66" t="s">
        <v>89</v>
      </c>
      <c r="D31" s="67"/>
      <c r="E31" s="138" t="s">
        <v>429</v>
      </c>
      <c r="F31" s="138">
        <v>5.6233519676231962</v>
      </c>
      <c r="G31" s="138" t="s">
        <v>429</v>
      </c>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55"/>
      <c r="AF31" s="147"/>
      <c r="AG31" s="147"/>
      <c r="AH31" s="147"/>
      <c r="AI31" s="147"/>
      <c r="AJ31" s="147"/>
      <c r="AK31" s="147"/>
      <c r="AL31" s="45" t="s">
        <v>50</v>
      </c>
    </row>
    <row r="32" spans="1:38" s="2" customFormat="1" ht="26.25" customHeight="1" thickBot="1" x14ac:dyDescent="0.25">
      <c r="A32" s="65" t="s">
        <v>79</v>
      </c>
      <c r="B32" s="65" t="s">
        <v>90</v>
      </c>
      <c r="C32" s="66" t="s">
        <v>91</v>
      </c>
      <c r="D32" s="67"/>
      <c r="E32" s="138" t="s">
        <v>429</v>
      </c>
      <c r="F32" s="138" t="s">
        <v>429</v>
      </c>
      <c r="G32" s="138" t="s">
        <v>429</v>
      </c>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55"/>
      <c r="AF32" s="147"/>
      <c r="AG32" s="147"/>
      <c r="AH32" s="147"/>
      <c r="AI32" s="147"/>
      <c r="AJ32" s="147"/>
      <c r="AK32" s="147"/>
      <c r="AL32" s="45" t="s">
        <v>414</v>
      </c>
    </row>
    <row r="33" spans="1:38" s="2" customFormat="1" ht="26.25" customHeight="1" thickBot="1" x14ac:dyDescent="0.25">
      <c r="A33" s="65" t="s">
        <v>79</v>
      </c>
      <c r="B33" s="65" t="s">
        <v>92</v>
      </c>
      <c r="C33" s="66" t="s">
        <v>93</v>
      </c>
      <c r="D33" s="67"/>
      <c r="E33" s="138" t="s">
        <v>429</v>
      </c>
      <c r="F33" s="138" t="s">
        <v>429</v>
      </c>
      <c r="G33" s="138" t="s">
        <v>429</v>
      </c>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55"/>
      <c r="AF33" s="147"/>
      <c r="AG33" s="147"/>
      <c r="AH33" s="147"/>
      <c r="AI33" s="147"/>
      <c r="AJ33" s="147"/>
      <c r="AK33" s="147"/>
      <c r="AL33" s="45" t="s">
        <v>414</v>
      </c>
    </row>
    <row r="34" spans="1:38" s="2" customFormat="1" ht="26.25" customHeight="1" thickBot="1" x14ac:dyDescent="0.25">
      <c r="A34" s="65" t="s">
        <v>71</v>
      </c>
      <c r="B34" s="65" t="s">
        <v>94</v>
      </c>
      <c r="C34" s="66" t="s">
        <v>95</v>
      </c>
      <c r="D34" s="67"/>
      <c r="E34" s="138">
        <v>1.5249999999999999</v>
      </c>
      <c r="F34" s="138">
        <v>0.19800000000000001</v>
      </c>
      <c r="G34" s="138">
        <v>0.16900000000000001</v>
      </c>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55"/>
      <c r="AF34" s="147"/>
      <c r="AG34" s="147"/>
      <c r="AH34" s="147"/>
      <c r="AI34" s="147"/>
      <c r="AJ34" s="147"/>
      <c r="AK34" s="147"/>
      <c r="AL34" s="45" t="s">
        <v>50</v>
      </c>
    </row>
    <row r="35" spans="1:38" s="6" customFormat="1" ht="26.25" customHeight="1" thickBot="1" x14ac:dyDescent="0.25">
      <c r="A35" s="65" t="s">
        <v>96</v>
      </c>
      <c r="B35" s="65" t="s">
        <v>97</v>
      </c>
      <c r="C35" s="66" t="s">
        <v>98</v>
      </c>
      <c r="D35" s="67"/>
      <c r="E35" s="138" t="s">
        <v>432</v>
      </c>
      <c r="F35" s="138" t="s">
        <v>432</v>
      </c>
      <c r="G35" s="138" t="s">
        <v>432</v>
      </c>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55"/>
      <c r="AF35" s="147"/>
      <c r="AG35" s="147"/>
      <c r="AH35" s="147"/>
      <c r="AI35" s="147"/>
      <c r="AJ35" s="147"/>
      <c r="AK35" s="147"/>
      <c r="AL35" s="45" t="s">
        <v>50</v>
      </c>
    </row>
    <row r="36" spans="1:38" s="2" customFormat="1" ht="26.25" customHeight="1" thickBot="1" x14ac:dyDescent="0.25">
      <c r="A36" s="65" t="s">
        <v>96</v>
      </c>
      <c r="B36" s="65" t="s">
        <v>99</v>
      </c>
      <c r="C36" s="66" t="s">
        <v>100</v>
      </c>
      <c r="D36" s="67"/>
      <c r="E36" s="138">
        <v>0.45100000000000001</v>
      </c>
      <c r="F36" s="138">
        <v>5.0999999999999997E-2</v>
      </c>
      <c r="G36" s="138">
        <v>0.106</v>
      </c>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55"/>
      <c r="AF36" s="147"/>
      <c r="AG36" s="147"/>
      <c r="AH36" s="147"/>
      <c r="AI36" s="147"/>
      <c r="AJ36" s="147"/>
      <c r="AK36" s="147"/>
      <c r="AL36" s="45" t="s">
        <v>50</v>
      </c>
    </row>
    <row r="37" spans="1:38" s="2" customFormat="1" ht="26.25" customHeight="1" thickBot="1" x14ac:dyDescent="0.25">
      <c r="A37" s="65" t="s">
        <v>71</v>
      </c>
      <c r="B37" s="65" t="s">
        <v>101</v>
      </c>
      <c r="C37" s="66" t="s">
        <v>400</v>
      </c>
      <c r="D37" s="67"/>
      <c r="E37" s="138">
        <v>7.9000000000000001E-2</v>
      </c>
      <c r="F37" s="138" t="s">
        <v>443</v>
      </c>
      <c r="G37" s="138" t="s">
        <v>432</v>
      </c>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55"/>
      <c r="AF37" s="147"/>
      <c r="AG37" s="147"/>
      <c r="AH37" s="147"/>
      <c r="AI37" s="147"/>
      <c r="AJ37" s="147"/>
      <c r="AK37" s="147"/>
      <c r="AL37" s="45" t="s">
        <v>50</v>
      </c>
    </row>
    <row r="38" spans="1:38" s="2" customFormat="1" ht="26.25" customHeight="1" thickBot="1" x14ac:dyDescent="0.25">
      <c r="A38" s="65" t="s">
        <v>71</v>
      </c>
      <c r="B38" s="65" t="s">
        <v>102</v>
      </c>
      <c r="C38" s="66" t="s">
        <v>103</v>
      </c>
      <c r="D38" s="72"/>
      <c r="E38" s="138" t="s">
        <v>429</v>
      </c>
      <c r="F38" s="138" t="s">
        <v>429</v>
      </c>
      <c r="G38" s="138" t="s">
        <v>429</v>
      </c>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55"/>
      <c r="AF38" s="147"/>
      <c r="AG38" s="147"/>
      <c r="AH38" s="147"/>
      <c r="AI38" s="147"/>
      <c r="AJ38" s="147"/>
      <c r="AK38" s="147"/>
      <c r="AL38" s="45" t="s">
        <v>50</v>
      </c>
    </row>
    <row r="39" spans="1:38" s="2" customFormat="1" ht="26.25" customHeight="1" thickBot="1" x14ac:dyDescent="0.25">
      <c r="A39" s="65" t="s">
        <v>104</v>
      </c>
      <c r="B39" s="65" t="s">
        <v>105</v>
      </c>
      <c r="C39" s="66" t="s">
        <v>391</v>
      </c>
      <c r="D39" s="67"/>
      <c r="E39" s="138">
        <v>1.728</v>
      </c>
      <c r="F39" s="138">
        <v>0.34499999999999997</v>
      </c>
      <c r="G39" s="138">
        <v>11.260999999999999</v>
      </c>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55"/>
      <c r="AF39" s="147"/>
      <c r="AG39" s="147"/>
      <c r="AH39" s="147"/>
      <c r="AI39" s="147"/>
      <c r="AJ39" s="147"/>
      <c r="AK39" s="147"/>
      <c r="AL39" s="45" t="s">
        <v>50</v>
      </c>
    </row>
    <row r="40" spans="1:38" s="2" customFormat="1" ht="26.25" customHeight="1" thickBot="1" x14ac:dyDescent="0.25">
      <c r="A40" s="65" t="s">
        <v>71</v>
      </c>
      <c r="B40" s="65" t="s">
        <v>106</v>
      </c>
      <c r="C40" s="66" t="s">
        <v>392</v>
      </c>
      <c r="D40" s="67"/>
      <c r="E40" s="138" t="s">
        <v>430</v>
      </c>
      <c r="F40" s="138" t="s">
        <v>430</v>
      </c>
      <c r="G40" s="138" t="s">
        <v>430</v>
      </c>
      <c r="H40" s="138"/>
      <c r="I40" s="138"/>
      <c r="J40" s="138"/>
      <c r="K40" s="138"/>
      <c r="L40" s="138"/>
      <c r="M40" s="138"/>
      <c r="N40" s="138"/>
      <c r="O40" s="138"/>
      <c r="P40" s="138"/>
      <c r="Q40" s="138"/>
      <c r="R40" s="138"/>
      <c r="S40" s="138"/>
      <c r="T40" s="138"/>
      <c r="U40" s="138"/>
      <c r="V40" s="138"/>
      <c r="W40" s="138"/>
      <c r="X40" s="138"/>
      <c r="Y40" s="138"/>
      <c r="Z40" s="138"/>
      <c r="AA40" s="138"/>
      <c r="AB40" s="138"/>
      <c r="AC40" s="138"/>
      <c r="AD40" s="138"/>
      <c r="AE40" s="55"/>
      <c r="AF40" s="147"/>
      <c r="AG40" s="147"/>
      <c r="AH40" s="147"/>
      <c r="AI40" s="147"/>
      <c r="AJ40" s="147"/>
      <c r="AK40" s="147"/>
      <c r="AL40" s="45" t="s">
        <v>50</v>
      </c>
    </row>
    <row r="41" spans="1:38" s="2" customFormat="1" ht="26.25" customHeight="1" thickBot="1" x14ac:dyDescent="0.25">
      <c r="A41" s="65" t="s">
        <v>104</v>
      </c>
      <c r="B41" s="65" t="s">
        <v>107</v>
      </c>
      <c r="C41" s="66" t="s">
        <v>401</v>
      </c>
      <c r="D41" s="67"/>
      <c r="E41" s="138">
        <v>5.51</v>
      </c>
      <c r="F41" s="138">
        <v>11.084</v>
      </c>
      <c r="G41" s="138">
        <v>30.138000000000002</v>
      </c>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55"/>
      <c r="AF41" s="147"/>
      <c r="AG41" s="147"/>
      <c r="AH41" s="147"/>
      <c r="AI41" s="147"/>
      <c r="AJ41" s="147"/>
      <c r="AK41" s="147"/>
      <c r="AL41" s="45" t="s">
        <v>50</v>
      </c>
    </row>
    <row r="42" spans="1:38" s="2" customFormat="1" ht="26.25" customHeight="1" thickBot="1" x14ac:dyDescent="0.25">
      <c r="A42" s="65" t="s">
        <v>71</v>
      </c>
      <c r="B42" s="65" t="s">
        <v>108</v>
      </c>
      <c r="C42" s="66" t="s">
        <v>109</v>
      </c>
      <c r="D42" s="67"/>
      <c r="E42" s="138" t="s">
        <v>430</v>
      </c>
      <c r="F42" s="138" t="s">
        <v>430</v>
      </c>
      <c r="G42" s="138" t="s">
        <v>430</v>
      </c>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55"/>
      <c r="AF42" s="147"/>
      <c r="AG42" s="147"/>
      <c r="AH42" s="147"/>
      <c r="AI42" s="147"/>
      <c r="AJ42" s="147"/>
      <c r="AK42" s="147"/>
      <c r="AL42" s="45" t="s">
        <v>50</v>
      </c>
    </row>
    <row r="43" spans="1:38" s="2" customFormat="1" ht="26.25" customHeight="1" thickBot="1" x14ac:dyDescent="0.25">
      <c r="A43" s="65" t="s">
        <v>104</v>
      </c>
      <c r="B43" s="65" t="s">
        <v>110</v>
      </c>
      <c r="C43" s="66" t="s">
        <v>111</v>
      </c>
      <c r="D43" s="67"/>
      <c r="E43" s="138">
        <v>4.2000000000000003E-2</v>
      </c>
      <c r="F43" s="138">
        <v>8.0000000000000002E-3</v>
      </c>
      <c r="G43" s="138">
        <v>0.192</v>
      </c>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55"/>
      <c r="AF43" s="147"/>
      <c r="AG43" s="147"/>
      <c r="AH43" s="147"/>
      <c r="AI43" s="147"/>
      <c r="AJ43" s="147"/>
      <c r="AK43" s="147"/>
      <c r="AL43" s="45" t="s">
        <v>50</v>
      </c>
    </row>
    <row r="44" spans="1:38" s="2" customFormat="1" ht="26.25" customHeight="1" thickBot="1" x14ac:dyDescent="0.25">
      <c r="A44" s="65" t="s">
        <v>71</v>
      </c>
      <c r="B44" s="65" t="s">
        <v>112</v>
      </c>
      <c r="C44" s="66" t="s">
        <v>113</v>
      </c>
      <c r="D44" s="67"/>
      <c r="E44" s="138">
        <v>8.6609999999999996</v>
      </c>
      <c r="F44" s="138">
        <v>1.28</v>
      </c>
      <c r="G44" s="138">
        <v>1.732</v>
      </c>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55"/>
      <c r="AF44" s="147"/>
      <c r="AG44" s="147"/>
      <c r="AH44" s="147"/>
      <c r="AI44" s="147"/>
      <c r="AJ44" s="147"/>
      <c r="AK44" s="147"/>
      <c r="AL44" s="45" t="s">
        <v>50</v>
      </c>
    </row>
    <row r="45" spans="1:38" s="2" customFormat="1" ht="26.25" customHeight="1" thickBot="1" x14ac:dyDescent="0.25">
      <c r="A45" s="65" t="s">
        <v>71</v>
      </c>
      <c r="B45" s="65" t="s">
        <v>114</v>
      </c>
      <c r="C45" s="66" t="s">
        <v>115</v>
      </c>
      <c r="D45" s="67"/>
      <c r="E45" s="138" t="s">
        <v>430</v>
      </c>
      <c r="F45" s="138" t="s">
        <v>430</v>
      </c>
      <c r="G45" s="138" t="s">
        <v>430</v>
      </c>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55"/>
      <c r="AF45" s="147"/>
      <c r="AG45" s="147"/>
      <c r="AH45" s="147"/>
      <c r="AI45" s="147"/>
      <c r="AJ45" s="147"/>
      <c r="AK45" s="147"/>
      <c r="AL45" s="45" t="s">
        <v>50</v>
      </c>
    </row>
    <row r="46" spans="1:38" s="2" customFormat="1" ht="26.25" customHeight="1" thickBot="1" x14ac:dyDescent="0.25">
      <c r="A46" s="65" t="s">
        <v>104</v>
      </c>
      <c r="B46" s="65" t="s">
        <v>116</v>
      </c>
      <c r="C46" s="66" t="s">
        <v>117</v>
      </c>
      <c r="D46" s="67"/>
      <c r="E46" s="138" t="s">
        <v>430</v>
      </c>
      <c r="F46" s="138" t="s">
        <v>430</v>
      </c>
      <c r="G46" s="138" t="s">
        <v>430</v>
      </c>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55"/>
      <c r="AF46" s="147"/>
      <c r="AG46" s="147"/>
      <c r="AH46" s="147"/>
      <c r="AI46" s="147"/>
      <c r="AJ46" s="147"/>
      <c r="AK46" s="147"/>
      <c r="AL46" s="45" t="s">
        <v>50</v>
      </c>
    </row>
    <row r="47" spans="1:38" s="2" customFormat="1" ht="26.25" customHeight="1" thickBot="1" x14ac:dyDescent="0.25">
      <c r="A47" s="65" t="s">
        <v>71</v>
      </c>
      <c r="B47" s="65" t="s">
        <v>118</v>
      </c>
      <c r="C47" s="66" t="s">
        <v>119</v>
      </c>
      <c r="D47" s="67"/>
      <c r="E47" s="138" t="s">
        <v>430</v>
      </c>
      <c r="F47" s="138" t="s">
        <v>430</v>
      </c>
      <c r="G47" s="138" t="s">
        <v>430</v>
      </c>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55"/>
      <c r="AF47" s="147"/>
      <c r="AG47" s="147"/>
      <c r="AH47" s="147"/>
      <c r="AI47" s="147"/>
      <c r="AJ47" s="147"/>
      <c r="AK47" s="147"/>
      <c r="AL47" s="45" t="s">
        <v>50</v>
      </c>
    </row>
    <row r="48" spans="1:38" s="2" customFormat="1" ht="26.25" customHeight="1" thickBot="1" x14ac:dyDescent="0.25">
      <c r="A48" s="65" t="s">
        <v>120</v>
      </c>
      <c r="B48" s="65" t="s">
        <v>121</v>
      </c>
      <c r="C48" s="66" t="s">
        <v>122</v>
      </c>
      <c r="D48" s="67"/>
      <c r="E48" s="138" t="s">
        <v>429</v>
      </c>
      <c r="F48" s="138" t="s">
        <v>443</v>
      </c>
      <c r="G48" s="138" t="s">
        <v>443</v>
      </c>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55"/>
      <c r="AF48" s="147"/>
      <c r="AG48" s="147"/>
      <c r="AH48" s="147"/>
      <c r="AI48" s="147"/>
      <c r="AJ48" s="147"/>
      <c r="AK48" s="147"/>
      <c r="AL48" s="45" t="s">
        <v>123</v>
      </c>
    </row>
    <row r="49" spans="1:38" s="2" customFormat="1" ht="26.25" customHeight="1" thickBot="1" x14ac:dyDescent="0.25">
      <c r="A49" s="65" t="s">
        <v>120</v>
      </c>
      <c r="B49" s="65" t="s">
        <v>124</v>
      </c>
      <c r="C49" s="66" t="s">
        <v>125</v>
      </c>
      <c r="D49" s="67"/>
      <c r="E49" s="138" t="s">
        <v>432</v>
      </c>
      <c r="F49" s="138" t="s">
        <v>432</v>
      </c>
      <c r="G49" s="138" t="s">
        <v>432</v>
      </c>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55"/>
      <c r="AF49" s="147"/>
      <c r="AG49" s="147"/>
      <c r="AH49" s="147"/>
      <c r="AI49" s="147"/>
      <c r="AJ49" s="147"/>
      <c r="AK49" s="147"/>
      <c r="AL49" s="45" t="s">
        <v>126</v>
      </c>
    </row>
    <row r="50" spans="1:38" s="2" customFormat="1" ht="26.25" customHeight="1" thickBot="1" x14ac:dyDescent="0.25">
      <c r="A50" s="65" t="s">
        <v>120</v>
      </c>
      <c r="B50" s="65" t="s">
        <v>127</v>
      </c>
      <c r="C50" s="66" t="s">
        <v>128</v>
      </c>
      <c r="D50" s="67"/>
      <c r="E50" s="138" t="s">
        <v>432</v>
      </c>
      <c r="F50" s="138" t="s">
        <v>432</v>
      </c>
      <c r="G50" s="138" t="s">
        <v>432</v>
      </c>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55"/>
      <c r="AF50" s="147"/>
      <c r="AG50" s="147"/>
      <c r="AH50" s="147"/>
      <c r="AI50" s="147"/>
      <c r="AJ50" s="147"/>
      <c r="AK50" s="147"/>
      <c r="AL50" s="45" t="s">
        <v>413</v>
      </c>
    </row>
    <row r="51" spans="1:38" s="2" customFormat="1" ht="26.25" customHeight="1" thickBot="1" x14ac:dyDescent="0.25">
      <c r="A51" s="65" t="s">
        <v>120</v>
      </c>
      <c r="B51" s="69" t="s">
        <v>129</v>
      </c>
      <c r="C51" s="66" t="s">
        <v>130</v>
      </c>
      <c r="D51" s="67"/>
      <c r="E51" s="138" t="s">
        <v>429</v>
      </c>
      <c r="F51" s="138" t="s">
        <v>443</v>
      </c>
      <c r="G51" s="138" t="s">
        <v>443</v>
      </c>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55"/>
      <c r="AF51" s="147"/>
      <c r="AG51" s="147"/>
      <c r="AH51" s="147"/>
      <c r="AI51" s="147"/>
      <c r="AJ51" s="147"/>
      <c r="AK51" s="147"/>
      <c r="AL51" s="45" t="s">
        <v>131</v>
      </c>
    </row>
    <row r="52" spans="1:38" s="2" customFormat="1" ht="26.25" customHeight="1" thickBot="1" x14ac:dyDescent="0.25">
      <c r="A52" s="65" t="s">
        <v>120</v>
      </c>
      <c r="B52" s="69" t="s">
        <v>132</v>
      </c>
      <c r="C52" s="71" t="s">
        <v>393</v>
      </c>
      <c r="D52" s="68"/>
      <c r="E52" s="138" t="s">
        <v>430</v>
      </c>
      <c r="F52" s="138">
        <v>0.61199999999999999</v>
      </c>
      <c r="G52" s="138" t="s">
        <v>443</v>
      </c>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55"/>
      <c r="AF52" s="147"/>
      <c r="AG52" s="147"/>
      <c r="AH52" s="147"/>
      <c r="AI52" s="147"/>
      <c r="AJ52" s="147"/>
      <c r="AK52" s="147"/>
      <c r="AL52" s="45" t="s">
        <v>133</v>
      </c>
    </row>
    <row r="53" spans="1:38" s="2" customFormat="1" ht="26.25" customHeight="1" thickBot="1" x14ac:dyDescent="0.25">
      <c r="A53" s="65" t="s">
        <v>120</v>
      </c>
      <c r="B53" s="69" t="s">
        <v>134</v>
      </c>
      <c r="C53" s="71" t="s">
        <v>135</v>
      </c>
      <c r="D53" s="68"/>
      <c r="E53" s="138" t="s">
        <v>429</v>
      </c>
      <c r="F53" s="138">
        <v>2.915</v>
      </c>
      <c r="G53" s="138" t="s">
        <v>443</v>
      </c>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55"/>
      <c r="AF53" s="147"/>
      <c r="AG53" s="147"/>
      <c r="AH53" s="147"/>
      <c r="AI53" s="147"/>
      <c r="AJ53" s="147"/>
      <c r="AK53" s="147"/>
      <c r="AL53" s="45" t="s">
        <v>136</v>
      </c>
    </row>
    <row r="54" spans="1:38" s="2" customFormat="1" ht="37.5" customHeight="1" thickBot="1" x14ac:dyDescent="0.25">
      <c r="A54" s="65" t="s">
        <v>120</v>
      </c>
      <c r="B54" s="69" t="s">
        <v>137</v>
      </c>
      <c r="C54" s="71" t="s">
        <v>138</v>
      </c>
      <c r="D54" s="68"/>
      <c r="E54" s="138" t="s">
        <v>429</v>
      </c>
      <c r="F54" s="138" t="s">
        <v>443</v>
      </c>
      <c r="G54" s="138" t="s">
        <v>443</v>
      </c>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55"/>
      <c r="AF54" s="147"/>
      <c r="AG54" s="147"/>
      <c r="AH54" s="147"/>
      <c r="AI54" s="147"/>
      <c r="AJ54" s="147"/>
      <c r="AK54" s="147"/>
      <c r="AL54" s="45" t="s">
        <v>420</v>
      </c>
    </row>
    <row r="55" spans="1:38" s="2" customFormat="1" ht="26.25" customHeight="1" thickBot="1" x14ac:dyDescent="0.25">
      <c r="A55" s="65" t="s">
        <v>120</v>
      </c>
      <c r="B55" s="69" t="s">
        <v>139</v>
      </c>
      <c r="C55" s="71" t="s">
        <v>140</v>
      </c>
      <c r="D55" s="68"/>
      <c r="E55" s="138" t="s">
        <v>443</v>
      </c>
      <c r="F55" s="138" t="s">
        <v>443</v>
      </c>
      <c r="G55" s="138" t="s">
        <v>443</v>
      </c>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55"/>
      <c r="AF55" s="147"/>
      <c r="AG55" s="147"/>
      <c r="AH55" s="147"/>
      <c r="AI55" s="147"/>
      <c r="AJ55" s="147"/>
      <c r="AK55" s="147"/>
      <c r="AL55" s="45" t="s">
        <v>141</v>
      </c>
    </row>
    <row r="56" spans="1:38" s="2" customFormat="1" ht="26.25" customHeight="1" thickBot="1" x14ac:dyDescent="0.25">
      <c r="A56" s="69" t="s">
        <v>120</v>
      </c>
      <c r="B56" s="69" t="s">
        <v>142</v>
      </c>
      <c r="C56" s="71" t="s">
        <v>402</v>
      </c>
      <c r="D56" s="68"/>
      <c r="E56" s="138" t="s">
        <v>443</v>
      </c>
      <c r="F56" s="138" t="s">
        <v>443</v>
      </c>
      <c r="G56" s="138" t="s">
        <v>443</v>
      </c>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55"/>
      <c r="AF56" s="147"/>
      <c r="AG56" s="147"/>
      <c r="AH56" s="147"/>
      <c r="AI56" s="147"/>
      <c r="AJ56" s="147"/>
      <c r="AK56" s="147"/>
      <c r="AL56" s="45" t="s">
        <v>413</v>
      </c>
    </row>
    <row r="57" spans="1:38" s="2" customFormat="1" ht="26.25" customHeight="1" thickBot="1" x14ac:dyDescent="0.25">
      <c r="A57" s="65" t="s">
        <v>54</v>
      </c>
      <c r="B57" s="65" t="s">
        <v>144</v>
      </c>
      <c r="C57" s="66" t="s">
        <v>145</v>
      </c>
      <c r="D57" s="67"/>
      <c r="E57" s="138" t="s">
        <v>430</v>
      </c>
      <c r="F57" s="138" t="s">
        <v>430</v>
      </c>
      <c r="G57" s="138" t="s">
        <v>430</v>
      </c>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55"/>
      <c r="AF57" s="147"/>
      <c r="AG57" s="147"/>
      <c r="AH57" s="147"/>
      <c r="AI57" s="147"/>
      <c r="AJ57" s="147"/>
      <c r="AK57" s="147"/>
      <c r="AL57" s="45" t="s">
        <v>146</v>
      </c>
    </row>
    <row r="58" spans="1:38" s="2" customFormat="1" ht="26.25" customHeight="1" thickBot="1" x14ac:dyDescent="0.25">
      <c r="A58" s="65" t="s">
        <v>54</v>
      </c>
      <c r="B58" s="65" t="s">
        <v>147</v>
      </c>
      <c r="C58" s="66" t="s">
        <v>148</v>
      </c>
      <c r="D58" s="67"/>
      <c r="E58" s="138" t="s">
        <v>430</v>
      </c>
      <c r="F58" s="138" t="s">
        <v>430</v>
      </c>
      <c r="G58" s="138" t="s">
        <v>430</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55"/>
      <c r="AF58" s="147"/>
      <c r="AG58" s="147"/>
      <c r="AH58" s="147"/>
      <c r="AI58" s="147"/>
      <c r="AJ58" s="147"/>
      <c r="AK58" s="147"/>
      <c r="AL58" s="45" t="s">
        <v>149</v>
      </c>
    </row>
    <row r="59" spans="1:38" s="2" customFormat="1" ht="26.25" customHeight="1" thickBot="1" x14ac:dyDescent="0.25">
      <c r="A59" s="65" t="s">
        <v>54</v>
      </c>
      <c r="B59" s="73" t="s">
        <v>150</v>
      </c>
      <c r="C59" s="66" t="s">
        <v>403</v>
      </c>
      <c r="D59" s="67"/>
      <c r="E59" s="138" t="s">
        <v>430</v>
      </c>
      <c r="F59" s="138">
        <v>0</v>
      </c>
      <c r="G59" s="138" t="s">
        <v>430</v>
      </c>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55"/>
      <c r="AF59" s="147"/>
      <c r="AG59" s="147"/>
      <c r="AH59" s="147"/>
      <c r="AI59" s="147"/>
      <c r="AJ59" s="147"/>
      <c r="AK59" s="147"/>
      <c r="AL59" s="45" t="s">
        <v>421</v>
      </c>
    </row>
    <row r="60" spans="1:38" s="2" customFormat="1" ht="26.25" customHeight="1" thickBot="1" x14ac:dyDescent="0.25">
      <c r="A60" s="65" t="s">
        <v>54</v>
      </c>
      <c r="B60" s="73" t="s">
        <v>151</v>
      </c>
      <c r="C60" s="66" t="s">
        <v>152</v>
      </c>
      <c r="D60" s="112"/>
      <c r="E60" s="138" t="s">
        <v>429</v>
      </c>
      <c r="F60" s="138" t="s">
        <v>429</v>
      </c>
      <c r="G60" s="138" t="s">
        <v>429</v>
      </c>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55"/>
      <c r="AF60" s="147"/>
      <c r="AG60" s="147"/>
      <c r="AH60" s="147"/>
      <c r="AI60" s="147"/>
      <c r="AJ60" s="147"/>
      <c r="AK60" s="147"/>
      <c r="AL60" s="45" t="s">
        <v>422</v>
      </c>
    </row>
    <row r="61" spans="1:38" s="2" customFormat="1" ht="26.25" customHeight="1" thickBot="1" x14ac:dyDescent="0.25">
      <c r="A61" s="65" t="s">
        <v>54</v>
      </c>
      <c r="B61" s="73" t="s">
        <v>153</v>
      </c>
      <c r="C61" s="66" t="s">
        <v>154</v>
      </c>
      <c r="D61" s="67"/>
      <c r="E61" s="138" t="s">
        <v>429</v>
      </c>
      <c r="F61" s="138" t="s">
        <v>429</v>
      </c>
      <c r="G61" s="138" t="s">
        <v>429</v>
      </c>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55"/>
      <c r="AF61" s="147"/>
      <c r="AG61" s="147"/>
      <c r="AH61" s="147"/>
      <c r="AI61" s="147"/>
      <c r="AJ61" s="147"/>
      <c r="AK61" s="147"/>
      <c r="AL61" s="45" t="s">
        <v>423</v>
      </c>
    </row>
    <row r="62" spans="1:38" s="2" customFormat="1" ht="26.25" customHeight="1" thickBot="1" x14ac:dyDescent="0.25">
      <c r="A62" s="65" t="s">
        <v>54</v>
      </c>
      <c r="B62" s="73" t="s">
        <v>155</v>
      </c>
      <c r="C62" s="66" t="s">
        <v>156</v>
      </c>
      <c r="D62" s="67"/>
      <c r="E62" s="138" t="s">
        <v>429</v>
      </c>
      <c r="F62" s="138" t="s">
        <v>429</v>
      </c>
      <c r="G62" s="138" t="s">
        <v>429</v>
      </c>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55"/>
      <c r="AF62" s="147"/>
      <c r="AG62" s="147"/>
      <c r="AH62" s="147"/>
      <c r="AI62" s="147"/>
      <c r="AJ62" s="147"/>
      <c r="AK62" s="147"/>
      <c r="AL62" s="45" t="s">
        <v>424</v>
      </c>
    </row>
    <row r="63" spans="1:38" s="2" customFormat="1" ht="26.25" customHeight="1" thickBot="1" x14ac:dyDescent="0.25">
      <c r="A63" s="65" t="s">
        <v>54</v>
      </c>
      <c r="B63" s="73" t="s">
        <v>157</v>
      </c>
      <c r="C63" s="71" t="s">
        <v>158</v>
      </c>
      <c r="D63" s="74"/>
      <c r="E63" s="138" t="s">
        <v>429</v>
      </c>
      <c r="F63" s="138" t="s">
        <v>429</v>
      </c>
      <c r="G63" s="138" t="s">
        <v>429</v>
      </c>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55"/>
      <c r="AF63" s="147"/>
      <c r="AG63" s="147"/>
      <c r="AH63" s="147"/>
      <c r="AI63" s="147"/>
      <c r="AJ63" s="147"/>
      <c r="AK63" s="147"/>
      <c r="AL63" s="45" t="s">
        <v>413</v>
      </c>
    </row>
    <row r="64" spans="1:38" s="2" customFormat="1" ht="26.25" customHeight="1" thickBot="1" x14ac:dyDescent="0.25">
      <c r="A64" s="65" t="s">
        <v>54</v>
      </c>
      <c r="B64" s="73" t="s">
        <v>159</v>
      </c>
      <c r="C64" s="66" t="s">
        <v>160</v>
      </c>
      <c r="D64" s="67"/>
      <c r="E64" s="138" t="s">
        <v>432</v>
      </c>
      <c r="F64" s="138" t="s">
        <v>432</v>
      </c>
      <c r="G64" s="138" t="s">
        <v>432</v>
      </c>
      <c r="H64" s="138"/>
      <c r="I64" s="138"/>
      <c r="J64" s="138"/>
      <c r="K64" s="138"/>
      <c r="L64" s="138"/>
      <c r="M64" s="138"/>
      <c r="N64" s="138"/>
      <c r="O64" s="138"/>
      <c r="P64" s="138"/>
      <c r="Q64" s="138"/>
      <c r="R64" s="138"/>
      <c r="S64" s="138"/>
      <c r="T64" s="138"/>
      <c r="U64" s="138"/>
      <c r="V64" s="138"/>
      <c r="W64" s="138"/>
      <c r="X64" s="138"/>
      <c r="Y64" s="138"/>
      <c r="Z64" s="138"/>
      <c r="AA64" s="138"/>
      <c r="AB64" s="138"/>
      <c r="AC64" s="138"/>
      <c r="AD64" s="138"/>
      <c r="AE64" s="55"/>
      <c r="AF64" s="147"/>
      <c r="AG64" s="147"/>
      <c r="AH64" s="147"/>
      <c r="AI64" s="147"/>
      <c r="AJ64" s="147"/>
      <c r="AK64" s="147"/>
      <c r="AL64" s="45" t="s">
        <v>161</v>
      </c>
    </row>
    <row r="65" spans="1:38" s="2" customFormat="1" ht="26.25" customHeight="1" thickBot="1" x14ac:dyDescent="0.25">
      <c r="A65" s="65" t="s">
        <v>54</v>
      </c>
      <c r="B65" s="69" t="s">
        <v>162</v>
      </c>
      <c r="C65" s="66" t="s">
        <v>163</v>
      </c>
      <c r="D65" s="67"/>
      <c r="E65" s="138">
        <v>2.105</v>
      </c>
      <c r="F65" s="138" t="s">
        <v>429</v>
      </c>
      <c r="G65" s="138" t="s">
        <v>429</v>
      </c>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55"/>
      <c r="AF65" s="147"/>
      <c r="AG65" s="147"/>
      <c r="AH65" s="147"/>
      <c r="AI65" s="147"/>
      <c r="AJ65" s="147"/>
      <c r="AK65" s="147"/>
      <c r="AL65" s="45" t="s">
        <v>164</v>
      </c>
    </row>
    <row r="66" spans="1:38" s="2" customFormat="1" ht="26.25" customHeight="1" thickBot="1" x14ac:dyDescent="0.25">
      <c r="A66" s="65" t="s">
        <v>54</v>
      </c>
      <c r="B66" s="69" t="s">
        <v>165</v>
      </c>
      <c r="C66" s="66" t="s">
        <v>166</v>
      </c>
      <c r="D66" s="67"/>
      <c r="E66" s="138" t="s">
        <v>432</v>
      </c>
      <c r="F66" s="138" t="s">
        <v>429</v>
      </c>
      <c r="G66" s="138" t="s">
        <v>429</v>
      </c>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55"/>
      <c r="AF66" s="147"/>
      <c r="AG66" s="147"/>
      <c r="AH66" s="147"/>
      <c r="AI66" s="147"/>
      <c r="AJ66" s="147"/>
      <c r="AK66" s="147"/>
      <c r="AL66" s="45" t="s">
        <v>167</v>
      </c>
    </row>
    <row r="67" spans="1:38" s="2" customFormat="1" ht="26.25" customHeight="1" thickBot="1" x14ac:dyDescent="0.25">
      <c r="A67" s="65" t="s">
        <v>54</v>
      </c>
      <c r="B67" s="69" t="s">
        <v>168</v>
      </c>
      <c r="C67" s="66" t="s">
        <v>169</v>
      </c>
      <c r="D67" s="67"/>
      <c r="E67" s="138" t="s">
        <v>432</v>
      </c>
      <c r="F67" s="138" t="s">
        <v>432</v>
      </c>
      <c r="G67" s="138" t="s">
        <v>432</v>
      </c>
      <c r="H67" s="138"/>
      <c r="I67" s="138"/>
      <c r="J67" s="138"/>
      <c r="K67" s="138"/>
      <c r="L67" s="138"/>
      <c r="M67" s="138"/>
      <c r="N67" s="138"/>
      <c r="O67" s="138"/>
      <c r="P67" s="138"/>
      <c r="Q67" s="138"/>
      <c r="R67" s="138"/>
      <c r="S67" s="138"/>
      <c r="T67" s="138"/>
      <c r="U67" s="138"/>
      <c r="V67" s="138"/>
      <c r="W67" s="138"/>
      <c r="X67" s="138"/>
      <c r="Y67" s="138"/>
      <c r="Z67" s="138"/>
      <c r="AA67" s="138"/>
      <c r="AB67" s="138"/>
      <c r="AC67" s="138"/>
      <c r="AD67" s="138"/>
      <c r="AE67" s="55"/>
      <c r="AF67" s="147"/>
      <c r="AG67" s="147"/>
      <c r="AH67" s="147"/>
      <c r="AI67" s="147"/>
      <c r="AJ67" s="147"/>
      <c r="AK67" s="147"/>
      <c r="AL67" s="45" t="s">
        <v>170</v>
      </c>
    </row>
    <row r="68" spans="1:38" s="2" customFormat="1" ht="26.25" customHeight="1" thickBot="1" x14ac:dyDescent="0.25">
      <c r="A68" s="65" t="s">
        <v>54</v>
      </c>
      <c r="B68" s="69" t="s">
        <v>171</v>
      </c>
      <c r="C68" s="66" t="s">
        <v>172</v>
      </c>
      <c r="D68" s="67"/>
      <c r="E68" s="138" t="s">
        <v>432</v>
      </c>
      <c r="F68" s="138" t="s">
        <v>432</v>
      </c>
      <c r="G68" s="138" t="s">
        <v>432</v>
      </c>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55"/>
      <c r="AF68" s="147"/>
      <c r="AG68" s="147"/>
      <c r="AH68" s="147"/>
      <c r="AI68" s="147"/>
      <c r="AJ68" s="147"/>
      <c r="AK68" s="147"/>
      <c r="AL68" s="45" t="s">
        <v>173</v>
      </c>
    </row>
    <row r="69" spans="1:38" s="2" customFormat="1" ht="26.25" customHeight="1" thickBot="1" x14ac:dyDescent="0.25">
      <c r="A69" s="65" t="s">
        <v>54</v>
      </c>
      <c r="B69" s="65" t="s">
        <v>174</v>
      </c>
      <c r="C69" s="66" t="s">
        <v>175</v>
      </c>
      <c r="D69" s="72"/>
      <c r="E69" s="138" t="s">
        <v>432</v>
      </c>
      <c r="F69" s="138" t="s">
        <v>432</v>
      </c>
      <c r="G69" s="138" t="s">
        <v>432</v>
      </c>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55"/>
      <c r="AF69" s="147"/>
      <c r="AG69" s="147"/>
      <c r="AH69" s="147"/>
      <c r="AI69" s="147"/>
      <c r="AJ69" s="147"/>
      <c r="AK69" s="149"/>
      <c r="AL69" s="45" t="s">
        <v>176</v>
      </c>
    </row>
    <row r="70" spans="1:38" s="2" customFormat="1" ht="26.25" customHeight="1" thickBot="1" x14ac:dyDescent="0.25">
      <c r="A70" s="65" t="s">
        <v>54</v>
      </c>
      <c r="B70" s="65" t="s">
        <v>177</v>
      </c>
      <c r="C70" s="66" t="s">
        <v>386</v>
      </c>
      <c r="D70" s="72"/>
      <c r="E70" s="138" t="s">
        <v>432</v>
      </c>
      <c r="F70" s="138" t="s">
        <v>432</v>
      </c>
      <c r="G70" s="138" t="s">
        <v>432</v>
      </c>
      <c r="H70" s="138"/>
      <c r="I70" s="138"/>
      <c r="J70" s="138"/>
      <c r="K70" s="138"/>
      <c r="L70" s="138"/>
      <c r="M70" s="138"/>
      <c r="N70" s="138"/>
      <c r="O70" s="138"/>
      <c r="P70" s="138"/>
      <c r="Q70" s="138"/>
      <c r="R70" s="138"/>
      <c r="S70" s="138"/>
      <c r="T70" s="138"/>
      <c r="U70" s="138"/>
      <c r="V70" s="138"/>
      <c r="W70" s="138"/>
      <c r="X70" s="138"/>
      <c r="Y70" s="138"/>
      <c r="Z70" s="138"/>
      <c r="AA70" s="138"/>
      <c r="AB70" s="138"/>
      <c r="AC70" s="138"/>
      <c r="AD70" s="138"/>
      <c r="AE70" s="55"/>
      <c r="AF70" s="147"/>
      <c r="AG70" s="147"/>
      <c r="AH70" s="147"/>
      <c r="AI70" s="147"/>
      <c r="AJ70" s="147"/>
      <c r="AK70" s="147"/>
      <c r="AL70" s="45" t="s">
        <v>413</v>
      </c>
    </row>
    <row r="71" spans="1:38" s="2" customFormat="1" ht="26.25" customHeight="1" thickBot="1" x14ac:dyDescent="0.25">
      <c r="A71" s="65" t="s">
        <v>54</v>
      </c>
      <c r="B71" s="65" t="s">
        <v>178</v>
      </c>
      <c r="C71" s="66" t="s">
        <v>179</v>
      </c>
      <c r="D71" s="72"/>
      <c r="E71" s="138" t="s">
        <v>443</v>
      </c>
      <c r="F71" s="138" t="s">
        <v>443</v>
      </c>
      <c r="G71" s="138" t="s">
        <v>443</v>
      </c>
      <c r="H71" s="138"/>
      <c r="I71" s="138"/>
      <c r="J71" s="138"/>
      <c r="K71" s="138"/>
      <c r="L71" s="138"/>
      <c r="M71" s="138"/>
      <c r="N71" s="138"/>
      <c r="O71" s="138"/>
      <c r="P71" s="138"/>
      <c r="Q71" s="138"/>
      <c r="R71" s="138"/>
      <c r="S71" s="138"/>
      <c r="T71" s="138"/>
      <c r="U71" s="138"/>
      <c r="V71" s="138"/>
      <c r="W71" s="138"/>
      <c r="X71" s="138"/>
      <c r="Y71" s="138"/>
      <c r="Z71" s="138"/>
      <c r="AA71" s="138"/>
      <c r="AB71" s="138"/>
      <c r="AC71" s="138"/>
      <c r="AD71" s="138"/>
      <c r="AE71" s="55"/>
      <c r="AF71" s="147"/>
      <c r="AG71" s="147"/>
      <c r="AH71" s="147"/>
      <c r="AI71" s="147"/>
      <c r="AJ71" s="147"/>
      <c r="AK71" s="147"/>
      <c r="AL71" s="45" t="s">
        <v>413</v>
      </c>
    </row>
    <row r="72" spans="1:38" s="2" customFormat="1" ht="26.25" customHeight="1" thickBot="1" x14ac:dyDescent="0.25">
      <c r="A72" s="65" t="s">
        <v>54</v>
      </c>
      <c r="B72" s="65" t="s">
        <v>180</v>
      </c>
      <c r="C72" s="66" t="s">
        <v>181</v>
      </c>
      <c r="D72" s="67"/>
      <c r="E72" s="138" t="s">
        <v>432</v>
      </c>
      <c r="F72" s="138" t="s">
        <v>432</v>
      </c>
      <c r="G72" s="138" t="s">
        <v>432</v>
      </c>
      <c r="H72" s="138"/>
      <c r="I72" s="138"/>
      <c r="J72" s="138"/>
      <c r="K72" s="138"/>
      <c r="L72" s="138"/>
      <c r="M72" s="138"/>
      <c r="N72" s="138"/>
      <c r="O72" s="138"/>
      <c r="P72" s="138"/>
      <c r="Q72" s="138"/>
      <c r="R72" s="138"/>
      <c r="S72" s="138"/>
      <c r="T72" s="138"/>
      <c r="U72" s="138"/>
      <c r="V72" s="138"/>
      <c r="W72" s="138"/>
      <c r="X72" s="138"/>
      <c r="Y72" s="138"/>
      <c r="Z72" s="138"/>
      <c r="AA72" s="138"/>
      <c r="AB72" s="138"/>
      <c r="AC72" s="138"/>
      <c r="AD72" s="138"/>
      <c r="AE72" s="55"/>
      <c r="AF72" s="147"/>
      <c r="AG72" s="147"/>
      <c r="AH72" s="147"/>
      <c r="AI72" s="147"/>
      <c r="AJ72" s="147"/>
      <c r="AK72" s="147"/>
      <c r="AL72" s="45" t="s">
        <v>182</v>
      </c>
    </row>
    <row r="73" spans="1:38" s="2" customFormat="1" ht="26.25" customHeight="1" thickBot="1" x14ac:dyDescent="0.25">
      <c r="A73" s="65" t="s">
        <v>54</v>
      </c>
      <c r="B73" s="65" t="s">
        <v>183</v>
      </c>
      <c r="C73" s="66" t="s">
        <v>184</v>
      </c>
      <c r="D73" s="67"/>
      <c r="E73" s="138" t="s">
        <v>432</v>
      </c>
      <c r="F73" s="138" t="s">
        <v>432</v>
      </c>
      <c r="G73" s="138" t="s">
        <v>432</v>
      </c>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55"/>
      <c r="AF73" s="147"/>
      <c r="AG73" s="147"/>
      <c r="AH73" s="147"/>
      <c r="AI73" s="147"/>
      <c r="AJ73" s="147"/>
      <c r="AK73" s="147"/>
      <c r="AL73" s="45" t="s">
        <v>185</v>
      </c>
    </row>
    <row r="74" spans="1:38" s="2" customFormat="1" ht="26.25" customHeight="1" thickBot="1" x14ac:dyDescent="0.25">
      <c r="A74" s="65" t="s">
        <v>54</v>
      </c>
      <c r="B74" s="65" t="s">
        <v>186</v>
      </c>
      <c r="C74" s="66" t="s">
        <v>187</v>
      </c>
      <c r="D74" s="67"/>
      <c r="E74" s="138" t="s">
        <v>432</v>
      </c>
      <c r="F74" s="138" t="s">
        <v>432</v>
      </c>
      <c r="G74" s="138" t="s">
        <v>432</v>
      </c>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55"/>
      <c r="AF74" s="147"/>
      <c r="AG74" s="147"/>
      <c r="AH74" s="147"/>
      <c r="AI74" s="147"/>
      <c r="AJ74" s="147"/>
      <c r="AK74" s="147"/>
      <c r="AL74" s="45" t="s">
        <v>188</v>
      </c>
    </row>
    <row r="75" spans="1:38" s="2" customFormat="1" ht="26.25" customHeight="1" thickBot="1" x14ac:dyDescent="0.25">
      <c r="A75" s="65" t="s">
        <v>54</v>
      </c>
      <c r="B75" s="65" t="s">
        <v>189</v>
      </c>
      <c r="C75" s="66" t="s">
        <v>190</v>
      </c>
      <c r="D75" s="72"/>
      <c r="E75" s="138" t="s">
        <v>432</v>
      </c>
      <c r="F75" s="138" t="s">
        <v>432</v>
      </c>
      <c r="G75" s="138" t="s">
        <v>432</v>
      </c>
      <c r="H75" s="138"/>
      <c r="I75" s="138"/>
      <c r="J75" s="138"/>
      <c r="K75" s="138"/>
      <c r="L75" s="138"/>
      <c r="M75" s="138"/>
      <c r="N75" s="138"/>
      <c r="O75" s="138"/>
      <c r="P75" s="138"/>
      <c r="Q75" s="138"/>
      <c r="R75" s="138"/>
      <c r="S75" s="138"/>
      <c r="T75" s="138"/>
      <c r="U75" s="138"/>
      <c r="V75" s="138"/>
      <c r="W75" s="138"/>
      <c r="X75" s="138"/>
      <c r="Y75" s="138"/>
      <c r="Z75" s="138"/>
      <c r="AA75" s="138"/>
      <c r="AB75" s="138"/>
      <c r="AC75" s="138"/>
      <c r="AD75" s="138"/>
      <c r="AE75" s="55"/>
      <c r="AF75" s="147"/>
      <c r="AG75" s="147"/>
      <c r="AH75" s="147"/>
      <c r="AI75" s="147"/>
      <c r="AJ75" s="147"/>
      <c r="AK75" s="147"/>
      <c r="AL75" s="45" t="s">
        <v>191</v>
      </c>
    </row>
    <row r="76" spans="1:38" s="2" customFormat="1" ht="26.25" customHeight="1" thickBot="1" x14ac:dyDescent="0.25">
      <c r="A76" s="65" t="s">
        <v>54</v>
      </c>
      <c r="B76" s="65" t="s">
        <v>192</v>
      </c>
      <c r="C76" s="66" t="s">
        <v>193</v>
      </c>
      <c r="D76" s="67"/>
      <c r="E76" s="138" t="s">
        <v>432</v>
      </c>
      <c r="F76" s="138" t="s">
        <v>432</v>
      </c>
      <c r="G76" s="138" t="s">
        <v>432</v>
      </c>
      <c r="H76" s="138"/>
      <c r="I76" s="138"/>
      <c r="J76" s="138"/>
      <c r="K76" s="138"/>
      <c r="L76" s="138"/>
      <c r="M76" s="138"/>
      <c r="N76" s="138"/>
      <c r="O76" s="138"/>
      <c r="P76" s="138"/>
      <c r="Q76" s="138"/>
      <c r="R76" s="138"/>
      <c r="S76" s="138"/>
      <c r="T76" s="138"/>
      <c r="U76" s="138"/>
      <c r="V76" s="138"/>
      <c r="W76" s="138"/>
      <c r="X76" s="138"/>
      <c r="Y76" s="138"/>
      <c r="Z76" s="138"/>
      <c r="AA76" s="138"/>
      <c r="AB76" s="138"/>
      <c r="AC76" s="138"/>
      <c r="AD76" s="138"/>
      <c r="AE76" s="55"/>
      <c r="AF76" s="147"/>
      <c r="AG76" s="147"/>
      <c r="AH76" s="147"/>
      <c r="AI76" s="147"/>
      <c r="AJ76" s="147"/>
      <c r="AK76" s="147"/>
      <c r="AL76" s="45" t="s">
        <v>194</v>
      </c>
    </row>
    <row r="77" spans="1:38" s="2" customFormat="1" ht="26.25" customHeight="1" thickBot="1" x14ac:dyDescent="0.25">
      <c r="A77" s="65" t="s">
        <v>54</v>
      </c>
      <c r="B77" s="65" t="s">
        <v>195</v>
      </c>
      <c r="C77" s="66" t="s">
        <v>196</v>
      </c>
      <c r="D77" s="67"/>
      <c r="E77" s="138" t="s">
        <v>432</v>
      </c>
      <c r="F77" s="138" t="s">
        <v>432</v>
      </c>
      <c r="G77" s="138" t="s">
        <v>432</v>
      </c>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55"/>
      <c r="AF77" s="147"/>
      <c r="AG77" s="147"/>
      <c r="AH77" s="147"/>
      <c r="AI77" s="147"/>
      <c r="AJ77" s="147"/>
      <c r="AK77" s="147"/>
      <c r="AL77" s="45" t="s">
        <v>197</v>
      </c>
    </row>
    <row r="78" spans="1:38" s="2" customFormat="1" ht="26.25" customHeight="1" thickBot="1" x14ac:dyDescent="0.25">
      <c r="A78" s="65" t="s">
        <v>54</v>
      </c>
      <c r="B78" s="65" t="s">
        <v>198</v>
      </c>
      <c r="C78" s="66" t="s">
        <v>199</v>
      </c>
      <c r="D78" s="67"/>
      <c r="E78" s="138" t="s">
        <v>432</v>
      </c>
      <c r="F78" s="138" t="s">
        <v>432</v>
      </c>
      <c r="G78" s="138" t="s">
        <v>432</v>
      </c>
      <c r="H78" s="138"/>
      <c r="I78" s="138"/>
      <c r="J78" s="138"/>
      <c r="K78" s="138"/>
      <c r="L78" s="138"/>
      <c r="M78" s="138"/>
      <c r="N78" s="138"/>
      <c r="O78" s="138"/>
      <c r="P78" s="138"/>
      <c r="Q78" s="138"/>
      <c r="R78" s="138"/>
      <c r="S78" s="138"/>
      <c r="T78" s="138"/>
      <c r="U78" s="138"/>
      <c r="V78" s="138"/>
      <c r="W78" s="138"/>
      <c r="X78" s="138"/>
      <c r="Y78" s="138"/>
      <c r="Z78" s="138"/>
      <c r="AA78" s="138"/>
      <c r="AB78" s="138"/>
      <c r="AC78" s="138"/>
      <c r="AD78" s="138"/>
      <c r="AE78" s="55"/>
      <c r="AF78" s="147"/>
      <c r="AG78" s="147"/>
      <c r="AH78" s="147"/>
      <c r="AI78" s="147"/>
      <c r="AJ78" s="147"/>
      <c r="AK78" s="147"/>
      <c r="AL78" s="45" t="s">
        <v>200</v>
      </c>
    </row>
    <row r="79" spans="1:38" s="2" customFormat="1" ht="26.25" customHeight="1" thickBot="1" x14ac:dyDescent="0.25">
      <c r="A79" s="65" t="s">
        <v>54</v>
      </c>
      <c r="B79" s="65" t="s">
        <v>201</v>
      </c>
      <c r="C79" s="66" t="s">
        <v>202</v>
      </c>
      <c r="D79" s="67"/>
      <c r="E79" s="138" t="s">
        <v>432</v>
      </c>
      <c r="F79" s="138" t="s">
        <v>432</v>
      </c>
      <c r="G79" s="138" t="s">
        <v>432</v>
      </c>
      <c r="H79" s="138"/>
      <c r="I79" s="138"/>
      <c r="J79" s="138"/>
      <c r="K79" s="138"/>
      <c r="L79" s="138"/>
      <c r="M79" s="138"/>
      <c r="N79" s="138"/>
      <c r="O79" s="138"/>
      <c r="P79" s="138"/>
      <c r="Q79" s="138"/>
      <c r="R79" s="138"/>
      <c r="S79" s="138"/>
      <c r="T79" s="138"/>
      <c r="U79" s="138"/>
      <c r="V79" s="138"/>
      <c r="W79" s="138"/>
      <c r="X79" s="138"/>
      <c r="Y79" s="138"/>
      <c r="Z79" s="138"/>
      <c r="AA79" s="138"/>
      <c r="AB79" s="138"/>
      <c r="AC79" s="138"/>
      <c r="AD79" s="138"/>
      <c r="AE79" s="55"/>
      <c r="AF79" s="147"/>
      <c r="AG79" s="147"/>
      <c r="AH79" s="147"/>
      <c r="AI79" s="147"/>
      <c r="AJ79" s="147"/>
      <c r="AK79" s="147"/>
      <c r="AL79" s="45" t="s">
        <v>203</v>
      </c>
    </row>
    <row r="80" spans="1:38" s="2" customFormat="1" ht="26.25" customHeight="1" thickBot="1" x14ac:dyDescent="0.25">
      <c r="A80" s="65" t="s">
        <v>54</v>
      </c>
      <c r="B80" s="69" t="s">
        <v>204</v>
      </c>
      <c r="C80" s="71" t="s">
        <v>205</v>
      </c>
      <c r="D80" s="67"/>
      <c r="E80" s="138" t="s">
        <v>432</v>
      </c>
      <c r="F80" s="138" t="s">
        <v>432</v>
      </c>
      <c r="G80" s="138" t="s">
        <v>432</v>
      </c>
      <c r="H80" s="138"/>
      <c r="I80" s="138"/>
      <c r="J80" s="138"/>
      <c r="K80" s="138"/>
      <c r="L80" s="138"/>
      <c r="M80" s="138"/>
      <c r="N80" s="138"/>
      <c r="O80" s="138"/>
      <c r="P80" s="138"/>
      <c r="Q80" s="138"/>
      <c r="R80" s="138"/>
      <c r="S80" s="138"/>
      <c r="T80" s="138"/>
      <c r="U80" s="138"/>
      <c r="V80" s="138"/>
      <c r="W80" s="138"/>
      <c r="X80" s="138"/>
      <c r="Y80" s="138"/>
      <c r="Z80" s="138"/>
      <c r="AA80" s="138"/>
      <c r="AB80" s="138"/>
      <c r="AC80" s="138"/>
      <c r="AD80" s="138"/>
      <c r="AE80" s="55"/>
      <c r="AF80" s="147"/>
      <c r="AG80" s="147"/>
      <c r="AH80" s="147"/>
      <c r="AI80" s="147"/>
      <c r="AJ80" s="147"/>
      <c r="AK80" s="147"/>
      <c r="AL80" s="45" t="s">
        <v>413</v>
      </c>
    </row>
    <row r="81" spans="1:38" s="2" customFormat="1" ht="26.25" customHeight="1" thickBot="1" x14ac:dyDescent="0.25">
      <c r="A81" s="65" t="s">
        <v>54</v>
      </c>
      <c r="B81" s="69" t="s">
        <v>206</v>
      </c>
      <c r="C81" s="71" t="s">
        <v>207</v>
      </c>
      <c r="D81" s="67"/>
      <c r="E81" s="138" t="s">
        <v>443</v>
      </c>
      <c r="F81" s="138" t="s">
        <v>443</v>
      </c>
      <c r="G81" s="138" t="s">
        <v>443</v>
      </c>
      <c r="H81" s="138"/>
      <c r="I81" s="138"/>
      <c r="J81" s="138"/>
      <c r="K81" s="138"/>
      <c r="L81" s="138"/>
      <c r="M81" s="138"/>
      <c r="N81" s="138"/>
      <c r="O81" s="138"/>
      <c r="P81" s="138"/>
      <c r="Q81" s="138"/>
      <c r="R81" s="138"/>
      <c r="S81" s="138"/>
      <c r="T81" s="138"/>
      <c r="U81" s="138"/>
      <c r="V81" s="138"/>
      <c r="W81" s="138"/>
      <c r="X81" s="138"/>
      <c r="Y81" s="138"/>
      <c r="Z81" s="138"/>
      <c r="AA81" s="138"/>
      <c r="AB81" s="138"/>
      <c r="AC81" s="138"/>
      <c r="AD81" s="138"/>
      <c r="AE81" s="55"/>
      <c r="AF81" s="147"/>
      <c r="AG81" s="147"/>
      <c r="AH81" s="147"/>
      <c r="AI81" s="147"/>
      <c r="AJ81" s="147"/>
      <c r="AK81" s="147"/>
      <c r="AL81" s="45" t="s">
        <v>208</v>
      </c>
    </row>
    <row r="82" spans="1:38" s="2" customFormat="1" ht="26.25" customHeight="1" thickBot="1" x14ac:dyDescent="0.25">
      <c r="A82" s="65" t="s">
        <v>209</v>
      </c>
      <c r="B82" s="69" t="s">
        <v>210</v>
      </c>
      <c r="C82" s="75" t="s">
        <v>211</v>
      </c>
      <c r="D82" s="67"/>
      <c r="E82" s="138" t="s">
        <v>429</v>
      </c>
      <c r="F82" s="138" t="s">
        <v>430</v>
      </c>
      <c r="G82" s="138" t="s">
        <v>429</v>
      </c>
      <c r="H82" s="138"/>
      <c r="I82" s="138"/>
      <c r="J82" s="138"/>
      <c r="K82" s="138"/>
      <c r="L82" s="138"/>
      <c r="M82" s="138"/>
      <c r="N82" s="138"/>
      <c r="O82" s="138"/>
      <c r="P82" s="138"/>
      <c r="Q82" s="138"/>
      <c r="R82" s="138"/>
      <c r="S82" s="138"/>
      <c r="T82" s="138"/>
      <c r="U82" s="138"/>
      <c r="V82" s="138"/>
      <c r="W82" s="138"/>
      <c r="X82" s="138"/>
      <c r="Y82" s="138"/>
      <c r="Z82" s="138"/>
      <c r="AA82" s="138"/>
      <c r="AB82" s="138"/>
      <c r="AC82" s="138"/>
      <c r="AD82" s="138"/>
      <c r="AE82" s="55"/>
      <c r="AF82" s="147"/>
      <c r="AG82" s="147"/>
      <c r="AH82" s="147"/>
      <c r="AI82" s="147"/>
      <c r="AJ82" s="147"/>
      <c r="AK82" s="147"/>
      <c r="AL82" s="45" t="s">
        <v>220</v>
      </c>
    </row>
    <row r="83" spans="1:38" s="2" customFormat="1" ht="26.25" customHeight="1" thickBot="1" x14ac:dyDescent="0.25">
      <c r="A83" s="65" t="s">
        <v>54</v>
      </c>
      <c r="B83" s="76" t="s">
        <v>212</v>
      </c>
      <c r="C83" s="77" t="s">
        <v>213</v>
      </c>
      <c r="D83" s="67"/>
      <c r="E83" s="138" t="s">
        <v>443</v>
      </c>
      <c r="F83" s="138" t="s">
        <v>443</v>
      </c>
      <c r="G83" s="138" t="s">
        <v>443</v>
      </c>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c r="AE83" s="55"/>
      <c r="AF83" s="147"/>
      <c r="AG83" s="147"/>
      <c r="AH83" s="147"/>
      <c r="AI83" s="147"/>
      <c r="AJ83" s="147"/>
      <c r="AK83" s="147"/>
      <c r="AL83" s="148" t="s">
        <v>440</v>
      </c>
    </row>
    <row r="84" spans="1:38" s="2" customFormat="1" ht="26.25" customHeight="1" thickBot="1" x14ac:dyDescent="0.25">
      <c r="A84" s="65" t="s">
        <v>54</v>
      </c>
      <c r="B84" s="76" t="s">
        <v>214</v>
      </c>
      <c r="C84" s="77" t="s">
        <v>215</v>
      </c>
      <c r="D84" s="67"/>
      <c r="E84" s="138" t="s">
        <v>429</v>
      </c>
      <c r="F84" s="138" t="s">
        <v>432</v>
      </c>
      <c r="G84" s="138" t="s">
        <v>429</v>
      </c>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55"/>
      <c r="AF84" s="147"/>
      <c r="AG84" s="147"/>
      <c r="AH84" s="147"/>
      <c r="AI84" s="147"/>
      <c r="AJ84" s="147"/>
      <c r="AK84" s="147"/>
      <c r="AL84" s="45" t="s">
        <v>413</v>
      </c>
    </row>
    <row r="85" spans="1:38" s="2" customFormat="1" ht="26.25" customHeight="1" thickBot="1" x14ac:dyDescent="0.25">
      <c r="A85" s="65" t="s">
        <v>209</v>
      </c>
      <c r="B85" s="71" t="s">
        <v>216</v>
      </c>
      <c r="C85" s="77" t="s">
        <v>404</v>
      </c>
      <c r="D85" s="67"/>
      <c r="E85" s="138" t="s">
        <v>429</v>
      </c>
      <c r="F85" s="138" t="s">
        <v>430</v>
      </c>
      <c r="G85" s="138" t="s">
        <v>429</v>
      </c>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55"/>
      <c r="AF85" s="147"/>
      <c r="AG85" s="147"/>
      <c r="AH85" s="147"/>
      <c r="AI85" s="147"/>
      <c r="AJ85" s="147"/>
      <c r="AK85" s="147"/>
      <c r="AL85" s="45" t="s">
        <v>217</v>
      </c>
    </row>
    <row r="86" spans="1:38" s="2" customFormat="1" ht="26.25" customHeight="1" thickBot="1" x14ac:dyDescent="0.25">
      <c r="A86" s="65" t="s">
        <v>209</v>
      </c>
      <c r="B86" s="71" t="s">
        <v>218</v>
      </c>
      <c r="C86" s="75" t="s">
        <v>219</v>
      </c>
      <c r="D86" s="67"/>
      <c r="E86" s="138" t="s">
        <v>429</v>
      </c>
      <c r="F86" s="138" t="s">
        <v>430</v>
      </c>
      <c r="G86" s="138" t="s">
        <v>429</v>
      </c>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55"/>
      <c r="AF86" s="147"/>
      <c r="AG86" s="147"/>
      <c r="AH86" s="147"/>
      <c r="AI86" s="147"/>
      <c r="AJ86" s="147"/>
      <c r="AK86" s="147"/>
      <c r="AL86" s="45" t="s">
        <v>220</v>
      </c>
    </row>
    <row r="87" spans="1:38" s="2" customFormat="1" ht="26.25" customHeight="1" thickBot="1" x14ac:dyDescent="0.25">
      <c r="A87" s="65" t="s">
        <v>209</v>
      </c>
      <c r="B87" s="71" t="s">
        <v>221</v>
      </c>
      <c r="C87" s="75" t="s">
        <v>222</v>
      </c>
      <c r="D87" s="67"/>
      <c r="E87" s="138" t="s">
        <v>429</v>
      </c>
      <c r="F87" s="138" t="s">
        <v>430</v>
      </c>
      <c r="G87" s="138" t="s">
        <v>429</v>
      </c>
      <c r="H87" s="138"/>
      <c r="I87" s="138"/>
      <c r="J87" s="138"/>
      <c r="K87" s="138"/>
      <c r="L87" s="138"/>
      <c r="M87" s="138"/>
      <c r="N87" s="138"/>
      <c r="O87" s="138"/>
      <c r="P87" s="138"/>
      <c r="Q87" s="138"/>
      <c r="R87" s="138"/>
      <c r="S87" s="138"/>
      <c r="T87" s="138"/>
      <c r="U87" s="138"/>
      <c r="V87" s="138"/>
      <c r="W87" s="138"/>
      <c r="X87" s="138"/>
      <c r="Y87" s="138"/>
      <c r="Z87" s="138"/>
      <c r="AA87" s="138"/>
      <c r="AB87" s="138"/>
      <c r="AC87" s="138"/>
      <c r="AD87" s="138"/>
      <c r="AE87" s="55"/>
      <c r="AF87" s="147"/>
      <c r="AG87" s="147"/>
      <c r="AH87" s="147"/>
      <c r="AI87" s="147"/>
      <c r="AJ87" s="147"/>
      <c r="AK87" s="147"/>
      <c r="AL87" s="45" t="s">
        <v>220</v>
      </c>
    </row>
    <row r="88" spans="1:38" s="2" customFormat="1" ht="26.25" customHeight="1" thickBot="1" x14ac:dyDescent="0.25">
      <c r="A88" s="65" t="s">
        <v>209</v>
      </c>
      <c r="B88" s="71" t="s">
        <v>223</v>
      </c>
      <c r="C88" s="75" t="s">
        <v>224</v>
      </c>
      <c r="D88" s="67"/>
      <c r="E88" s="138" t="s">
        <v>443</v>
      </c>
      <c r="F88" s="138" t="s">
        <v>430</v>
      </c>
      <c r="G88" s="138" t="s">
        <v>443</v>
      </c>
      <c r="H88" s="138"/>
      <c r="I88" s="138"/>
      <c r="J88" s="138"/>
      <c r="K88" s="138"/>
      <c r="L88" s="138"/>
      <c r="M88" s="138"/>
      <c r="N88" s="138"/>
      <c r="O88" s="138"/>
      <c r="P88" s="138"/>
      <c r="Q88" s="138"/>
      <c r="R88" s="138"/>
      <c r="S88" s="138"/>
      <c r="T88" s="138"/>
      <c r="U88" s="138"/>
      <c r="V88" s="138"/>
      <c r="W88" s="138"/>
      <c r="X88" s="138"/>
      <c r="Y88" s="138"/>
      <c r="Z88" s="138"/>
      <c r="AA88" s="138"/>
      <c r="AB88" s="138"/>
      <c r="AC88" s="138"/>
      <c r="AD88" s="138"/>
      <c r="AE88" s="55"/>
      <c r="AF88" s="147"/>
      <c r="AG88" s="147"/>
      <c r="AH88" s="147"/>
      <c r="AI88" s="147"/>
      <c r="AJ88" s="147"/>
      <c r="AK88" s="147"/>
      <c r="AL88" s="45" t="s">
        <v>413</v>
      </c>
    </row>
    <row r="89" spans="1:38" s="2" customFormat="1" ht="26.25" customHeight="1" thickBot="1" x14ac:dyDescent="0.25">
      <c r="A89" s="65" t="s">
        <v>209</v>
      </c>
      <c r="B89" s="71" t="s">
        <v>225</v>
      </c>
      <c r="C89" s="75" t="s">
        <v>226</v>
      </c>
      <c r="D89" s="67"/>
      <c r="E89" s="138" t="s">
        <v>429</v>
      </c>
      <c r="F89" s="138" t="s">
        <v>430</v>
      </c>
      <c r="G89" s="138" t="s">
        <v>429</v>
      </c>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c r="AE89" s="55"/>
      <c r="AF89" s="147"/>
      <c r="AG89" s="147"/>
      <c r="AH89" s="147"/>
      <c r="AI89" s="147"/>
      <c r="AJ89" s="147"/>
      <c r="AK89" s="147"/>
      <c r="AL89" s="45" t="s">
        <v>413</v>
      </c>
    </row>
    <row r="90" spans="1:38" s="7" customFormat="1" ht="26.25" customHeight="1" thickBot="1" x14ac:dyDescent="0.25">
      <c r="A90" s="65" t="s">
        <v>209</v>
      </c>
      <c r="B90" s="71" t="s">
        <v>227</v>
      </c>
      <c r="C90" s="75" t="s">
        <v>228</v>
      </c>
      <c r="D90" s="67"/>
      <c r="E90" s="138" t="s">
        <v>429</v>
      </c>
      <c r="F90" s="138" t="s">
        <v>430</v>
      </c>
      <c r="G90" s="138" t="s">
        <v>429</v>
      </c>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55"/>
      <c r="AF90" s="147"/>
      <c r="AG90" s="147"/>
      <c r="AH90" s="147"/>
      <c r="AI90" s="147"/>
      <c r="AJ90" s="147"/>
      <c r="AK90" s="147"/>
      <c r="AL90" s="148" t="s">
        <v>441</v>
      </c>
    </row>
    <row r="91" spans="1:38" s="2" customFormat="1" ht="26.25" customHeight="1" thickBot="1" x14ac:dyDescent="0.25">
      <c r="A91" s="65" t="s">
        <v>209</v>
      </c>
      <c r="B91" s="69" t="s">
        <v>405</v>
      </c>
      <c r="C91" s="71" t="s">
        <v>229</v>
      </c>
      <c r="D91" s="67"/>
      <c r="E91" s="138" t="s">
        <v>443</v>
      </c>
      <c r="F91" s="138">
        <v>25.818000000000001</v>
      </c>
      <c r="G91" s="138" t="s">
        <v>443</v>
      </c>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55"/>
      <c r="AF91" s="147"/>
      <c r="AG91" s="147"/>
      <c r="AH91" s="147"/>
      <c r="AI91" s="147"/>
      <c r="AJ91" s="147"/>
      <c r="AK91" s="147"/>
      <c r="AL91" s="148" t="s">
        <v>442</v>
      </c>
    </row>
    <row r="92" spans="1:38" s="2" customFormat="1" ht="26.25" customHeight="1" thickBot="1" x14ac:dyDescent="0.25">
      <c r="A92" s="65" t="s">
        <v>54</v>
      </c>
      <c r="B92" s="65" t="s">
        <v>230</v>
      </c>
      <c r="C92" s="66" t="s">
        <v>231</v>
      </c>
      <c r="D92" s="72"/>
      <c r="E92" s="138" t="s">
        <v>432</v>
      </c>
      <c r="F92" s="138" t="s">
        <v>432</v>
      </c>
      <c r="G92" s="138" t="s">
        <v>432</v>
      </c>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55"/>
      <c r="AF92" s="147"/>
      <c r="AG92" s="147"/>
      <c r="AH92" s="147"/>
      <c r="AI92" s="147"/>
      <c r="AJ92" s="147"/>
      <c r="AK92" s="147"/>
      <c r="AL92" s="45" t="s">
        <v>232</v>
      </c>
    </row>
    <row r="93" spans="1:38" s="2" customFormat="1" ht="26.25" customHeight="1" thickBot="1" x14ac:dyDescent="0.25">
      <c r="A93" s="65" t="s">
        <v>54</v>
      </c>
      <c r="B93" s="69" t="s">
        <v>233</v>
      </c>
      <c r="C93" s="66" t="s">
        <v>406</v>
      </c>
      <c r="D93" s="72"/>
      <c r="E93" s="138" t="s">
        <v>429</v>
      </c>
      <c r="F93" s="138" t="s">
        <v>443</v>
      </c>
      <c r="G93" s="138" t="s">
        <v>429</v>
      </c>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55"/>
      <c r="AF93" s="147"/>
      <c r="AG93" s="147"/>
      <c r="AH93" s="147"/>
      <c r="AI93" s="147"/>
      <c r="AJ93" s="147"/>
      <c r="AK93" s="147"/>
      <c r="AL93" s="45" t="s">
        <v>234</v>
      </c>
    </row>
    <row r="94" spans="1:38" s="2" customFormat="1" ht="26.25" customHeight="1" thickBot="1" x14ac:dyDescent="0.25">
      <c r="A94" s="65" t="s">
        <v>54</v>
      </c>
      <c r="B94" s="78" t="s">
        <v>407</v>
      </c>
      <c r="C94" s="66" t="s">
        <v>235</v>
      </c>
      <c r="D94" s="67"/>
      <c r="E94" s="138" t="s">
        <v>429</v>
      </c>
      <c r="F94" s="138" t="s">
        <v>443</v>
      </c>
      <c r="G94" s="138" t="s">
        <v>429</v>
      </c>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55"/>
      <c r="AF94" s="147"/>
      <c r="AG94" s="147"/>
      <c r="AH94" s="147"/>
      <c r="AI94" s="147"/>
      <c r="AJ94" s="147"/>
      <c r="AK94" s="147"/>
      <c r="AL94" s="45" t="s">
        <v>413</v>
      </c>
    </row>
    <row r="95" spans="1:38" s="2" customFormat="1" ht="26.25" customHeight="1" thickBot="1" x14ac:dyDescent="0.25">
      <c r="A95" s="65" t="s">
        <v>54</v>
      </c>
      <c r="B95" s="78" t="s">
        <v>236</v>
      </c>
      <c r="C95" s="66" t="s">
        <v>237</v>
      </c>
      <c r="D95" s="72"/>
      <c r="E95" s="138" t="s">
        <v>443</v>
      </c>
      <c r="F95" s="138" t="s">
        <v>443</v>
      </c>
      <c r="G95" s="138" t="s">
        <v>443</v>
      </c>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55"/>
      <c r="AF95" s="147"/>
      <c r="AG95" s="147"/>
      <c r="AH95" s="147"/>
      <c r="AI95" s="147"/>
      <c r="AJ95" s="147"/>
      <c r="AK95" s="147"/>
      <c r="AL95" s="45" t="s">
        <v>413</v>
      </c>
    </row>
    <row r="96" spans="1:38" s="2" customFormat="1" ht="26.25" customHeight="1" thickBot="1" x14ac:dyDescent="0.25">
      <c r="A96" s="65" t="s">
        <v>54</v>
      </c>
      <c r="B96" s="69" t="s">
        <v>238</v>
      </c>
      <c r="C96" s="66" t="s">
        <v>239</v>
      </c>
      <c r="D96" s="79"/>
      <c r="E96" s="138" t="s">
        <v>443</v>
      </c>
      <c r="F96" s="138" t="s">
        <v>443</v>
      </c>
      <c r="G96" s="138" t="s">
        <v>443</v>
      </c>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55"/>
      <c r="AF96" s="147"/>
      <c r="AG96" s="147"/>
      <c r="AH96" s="147"/>
      <c r="AI96" s="147"/>
      <c r="AJ96" s="147"/>
      <c r="AK96" s="147"/>
      <c r="AL96" s="45" t="s">
        <v>413</v>
      </c>
    </row>
    <row r="97" spans="1:38" s="2" customFormat="1" ht="26.25" customHeight="1" thickBot="1" x14ac:dyDescent="0.25">
      <c r="A97" s="65" t="s">
        <v>54</v>
      </c>
      <c r="B97" s="69" t="s">
        <v>240</v>
      </c>
      <c r="C97" s="66" t="s">
        <v>241</v>
      </c>
      <c r="D97" s="79"/>
      <c r="E97" s="138" t="s">
        <v>429</v>
      </c>
      <c r="F97" s="138" t="s">
        <v>429</v>
      </c>
      <c r="G97" s="138" t="s">
        <v>429</v>
      </c>
      <c r="H97" s="138"/>
      <c r="I97" s="138"/>
      <c r="J97" s="138"/>
      <c r="K97" s="138"/>
      <c r="L97" s="138"/>
      <c r="M97" s="138"/>
      <c r="N97" s="138"/>
      <c r="O97" s="138"/>
      <c r="P97" s="138"/>
      <c r="Q97" s="138"/>
      <c r="R97" s="138"/>
      <c r="S97" s="138"/>
      <c r="T97" s="138"/>
      <c r="U97" s="138"/>
      <c r="V97" s="138"/>
      <c r="W97" s="138"/>
      <c r="X97" s="138"/>
      <c r="Y97" s="138"/>
      <c r="Z97" s="138"/>
      <c r="AA97" s="138"/>
      <c r="AB97" s="138"/>
      <c r="AC97" s="138"/>
      <c r="AD97" s="138"/>
      <c r="AE97" s="55"/>
      <c r="AF97" s="147"/>
      <c r="AG97" s="147"/>
      <c r="AH97" s="147"/>
      <c r="AI97" s="147"/>
      <c r="AJ97" s="147"/>
      <c r="AK97" s="147"/>
      <c r="AL97" s="45" t="s">
        <v>413</v>
      </c>
    </row>
    <row r="98" spans="1:38" s="2" customFormat="1" ht="26.25" customHeight="1" thickBot="1" x14ac:dyDescent="0.25">
      <c r="A98" s="65" t="s">
        <v>54</v>
      </c>
      <c r="B98" s="69" t="s">
        <v>242</v>
      </c>
      <c r="C98" s="71" t="s">
        <v>243</v>
      </c>
      <c r="D98" s="79"/>
      <c r="E98" s="138" t="s">
        <v>432</v>
      </c>
      <c r="F98" s="138" t="s">
        <v>432</v>
      </c>
      <c r="G98" s="138" t="s">
        <v>432</v>
      </c>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55"/>
      <c r="AF98" s="147"/>
      <c r="AG98" s="147"/>
      <c r="AH98" s="147"/>
      <c r="AI98" s="147"/>
      <c r="AJ98" s="147"/>
      <c r="AK98" s="147"/>
      <c r="AL98" s="45" t="s">
        <v>413</v>
      </c>
    </row>
    <row r="99" spans="1:38" s="2" customFormat="1" ht="26.25" customHeight="1" thickBot="1" x14ac:dyDescent="0.25">
      <c r="A99" s="65" t="s">
        <v>244</v>
      </c>
      <c r="B99" s="65" t="s">
        <v>245</v>
      </c>
      <c r="C99" s="66" t="s">
        <v>408</v>
      </c>
      <c r="D99" s="79"/>
      <c r="E99" s="138" t="s">
        <v>443</v>
      </c>
      <c r="F99" s="138" t="s">
        <v>443</v>
      </c>
      <c r="G99" s="138" t="s">
        <v>429</v>
      </c>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55"/>
      <c r="AF99" s="147"/>
      <c r="AG99" s="147"/>
      <c r="AH99" s="147"/>
      <c r="AI99" s="147"/>
      <c r="AJ99" s="147"/>
      <c r="AK99" s="147"/>
      <c r="AL99" s="45" t="s">
        <v>246</v>
      </c>
    </row>
    <row r="100" spans="1:38" s="2" customFormat="1" ht="26.25" customHeight="1" thickBot="1" x14ac:dyDescent="0.25">
      <c r="A100" s="65" t="s">
        <v>244</v>
      </c>
      <c r="B100" s="65" t="s">
        <v>247</v>
      </c>
      <c r="C100" s="66" t="s">
        <v>409</v>
      </c>
      <c r="D100" s="79"/>
      <c r="E100" s="138" t="s">
        <v>443</v>
      </c>
      <c r="F100" s="138" t="s">
        <v>443</v>
      </c>
      <c r="G100" s="138" t="s">
        <v>429</v>
      </c>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55"/>
      <c r="AF100" s="147"/>
      <c r="AG100" s="147"/>
      <c r="AH100" s="147"/>
      <c r="AI100" s="147"/>
      <c r="AJ100" s="147"/>
      <c r="AK100" s="147"/>
      <c r="AL100" s="45" t="s">
        <v>246</v>
      </c>
    </row>
    <row r="101" spans="1:38" s="2" customFormat="1" ht="26.25" customHeight="1" thickBot="1" x14ac:dyDescent="0.25">
      <c r="A101" s="65" t="s">
        <v>244</v>
      </c>
      <c r="B101" s="65" t="s">
        <v>248</v>
      </c>
      <c r="C101" s="66" t="s">
        <v>249</v>
      </c>
      <c r="D101" s="79"/>
      <c r="E101" s="138" t="s">
        <v>443</v>
      </c>
      <c r="F101" s="138" t="s">
        <v>443</v>
      </c>
      <c r="G101" s="138" t="s">
        <v>429</v>
      </c>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55"/>
      <c r="AF101" s="147"/>
      <c r="AG101" s="147"/>
      <c r="AH101" s="147"/>
      <c r="AI101" s="147"/>
      <c r="AJ101" s="147"/>
      <c r="AK101" s="147"/>
      <c r="AL101" s="45" t="s">
        <v>246</v>
      </c>
    </row>
    <row r="102" spans="1:38" s="2" customFormat="1" ht="26.25" customHeight="1" thickBot="1" x14ac:dyDescent="0.25">
      <c r="A102" s="65" t="s">
        <v>244</v>
      </c>
      <c r="B102" s="65" t="s">
        <v>250</v>
      </c>
      <c r="C102" s="66" t="s">
        <v>387</v>
      </c>
      <c r="D102" s="79"/>
      <c r="E102" s="138" t="s">
        <v>443</v>
      </c>
      <c r="F102" s="138" t="s">
        <v>443</v>
      </c>
      <c r="G102" s="138" t="s">
        <v>429</v>
      </c>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55"/>
      <c r="AF102" s="147"/>
      <c r="AG102" s="147"/>
      <c r="AH102" s="147"/>
      <c r="AI102" s="147"/>
      <c r="AJ102" s="147"/>
      <c r="AK102" s="147"/>
      <c r="AL102" s="45" t="s">
        <v>246</v>
      </c>
    </row>
    <row r="103" spans="1:38" s="2" customFormat="1" ht="26.25" customHeight="1" thickBot="1" x14ac:dyDescent="0.25">
      <c r="A103" s="65" t="s">
        <v>244</v>
      </c>
      <c r="B103" s="65" t="s">
        <v>251</v>
      </c>
      <c r="C103" s="66" t="s">
        <v>252</v>
      </c>
      <c r="D103" s="79"/>
      <c r="E103" s="138" t="s">
        <v>432</v>
      </c>
      <c r="F103" s="138" t="s">
        <v>432</v>
      </c>
      <c r="G103" s="138" t="s">
        <v>429</v>
      </c>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55"/>
      <c r="AF103" s="147"/>
      <c r="AG103" s="147"/>
      <c r="AH103" s="147"/>
      <c r="AI103" s="147"/>
      <c r="AJ103" s="147"/>
      <c r="AK103" s="147"/>
      <c r="AL103" s="45" t="s">
        <v>246</v>
      </c>
    </row>
    <row r="104" spans="1:38" s="2" customFormat="1" ht="26.25" customHeight="1" thickBot="1" x14ac:dyDescent="0.25">
      <c r="A104" s="65" t="s">
        <v>244</v>
      </c>
      <c r="B104" s="65" t="s">
        <v>253</v>
      </c>
      <c r="C104" s="66" t="s">
        <v>254</v>
      </c>
      <c r="D104" s="79"/>
      <c r="E104" s="138" t="s">
        <v>443</v>
      </c>
      <c r="F104" s="138" t="s">
        <v>443</v>
      </c>
      <c r="G104" s="138" t="s">
        <v>429</v>
      </c>
      <c r="H104" s="138"/>
      <c r="I104" s="138"/>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55"/>
      <c r="AF104" s="147"/>
      <c r="AG104" s="147"/>
      <c r="AH104" s="147"/>
      <c r="AI104" s="147"/>
      <c r="AJ104" s="147"/>
      <c r="AK104" s="147"/>
      <c r="AL104" s="45" t="s">
        <v>246</v>
      </c>
    </row>
    <row r="105" spans="1:38" s="2" customFormat="1" ht="26.25" customHeight="1" thickBot="1" x14ac:dyDescent="0.25">
      <c r="A105" s="65" t="s">
        <v>244</v>
      </c>
      <c r="B105" s="65" t="s">
        <v>255</v>
      </c>
      <c r="C105" s="66" t="s">
        <v>256</v>
      </c>
      <c r="D105" s="79"/>
      <c r="E105" s="138" t="s">
        <v>443</v>
      </c>
      <c r="F105" s="138" t="s">
        <v>443</v>
      </c>
      <c r="G105" s="138" t="s">
        <v>429</v>
      </c>
      <c r="H105" s="138"/>
      <c r="I105" s="138"/>
      <c r="J105" s="138"/>
      <c r="K105" s="138"/>
      <c r="L105" s="138"/>
      <c r="M105" s="138"/>
      <c r="N105" s="138"/>
      <c r="O105" s="138"/>
      <c r="P105" s="138"/>
      <c r="Q105" s="138"/>
      <c r="R105" s="138"/>
      <c r="S105" s="138"/>
      <c r="T105" s="138"/>
      <c r="U105" s="138"/>
      <c r="V105" s="138"/>
      <c r="W105" s="138"/>
      <c r="X105" s="138"/>
      <c r="Y105" s="138"/>
      <c r="Z105" s="138"/>
      <c r="AA105" s="138"/>
      <c r="AB105" s="138"/>
      <c r="AC105" s="138"/>
      <c r="AD105" s="138"/>
      <c r="AE105" s="55"/>
      <c r="AF105" s="147"/>
      <c r="AG105" s="147"/>
      <c r="AH105" s="147"/>
      <c r="AI105" s="147"/>
      <c r="AJ105" s="147"/>
      <c r="AK105" s="147"/>
      <c r="AL105" s="45" t="s">
        <v>246</v>
      </c>
    </row>
    <row r="106" spans="1:38" s="2" customFormat="1" ht="26.25" customHeight="1" thickBot="1" x14ac:dyDescent="0.25">
      <c r="A106" s="65" t="s">
        <v>244</v>
      </c>
      <c r="B106" s="65" t="s">
        <v>257</v>
      </c>
      <c r="C106" s="66" t="s">
        <v>258</v>
      </c>
      <c r="D106" s="79"/>
      <c r="E106" s="138" t="s">
        <v>443</v>
      </c>
      <c r="F106" s="138" t="s">
        <v>443</v>
      </c>
      <c r="G106" s="138" t="s">
        <v>429</v>
      </c>
      <c r="H106" s="138"/>
      <c r="I106" s="138"/>
      <c r="J106" s="138"/>
      <c r="K106" s="138"/>
      <c r="L106" s="138"/>
      <c r="M106" s="138"/>
      <c r="N106" s="138"/>
      <c r="O106" s="138"/>
      <c r="P106" s="138"/>
      <c r="Q106" s="138"/>
      <c r="R106" s="138"/>
      <c r="S106" s="138"/>
      <c r="T106" s="138"/>
      <c r="U106" s="138"/>
      <c r="V106" s="138"/>
      <c r="W106" s="138"/>
      <c r="X106" s="138"/>
      <c r="Y106" s="138"/>
      <c r="Z106" s="138"/>
      <c r="AA106" s="138"/>
      <c r="AB106" s="138"/>
      <c r="AC106" s="138"/>
      <c r="AD106" s="138"/>
      <c r="AE106" s="55"/>
      <c r="AF106" s="147"/>
      <c r="AG106" s="147"/>
      <c r="AH106" s="147"/>
      <c r="AI106" s="147"/>
      <c r="AJ106" s="147"/>
      <c r="AK106" s="147"/>
      <c r="AL106" s="45" t="s">
        <v>246</v>
      </c>
    </row>
    <row r="107" spans="1:38" s="2" customFormat="1" ht="26.25" customHeight="1" thickBot="1" x14ac:dyDescent="0.25">
      <c r="A107" s="65" t="s">
        <v>244</v>
      </c>
      <c r="B107" s="65" t="s">
        <v>259</v>
      </c>
      <c r="C107" s="66" t="s">
        <v>380</v>
      </c>
      <c r="D107" s="79"/>
      <c r="E107" s="138" t="s">
        <v>443</v>
      </c>
      <c r="F107" s="138" t="s">
        <v>443</v>
      </c>
      <c r="G107" s="138" t="s">
        <v>429</v>
      </c>
      <c r="H107" s="138"/>
      <c r="I107" s="138"/>
      <c r="J107" s="138"/>
      <c r="K107" s="138"/>
      <c r="L107" s="138"/>
      <c r="M107" s="138"/>
      <c r="N107" s="138"/>
      <c r="O107" s="138"/>
      <c r="P107" s="138"/>
      <c r="Q107" s="138"/>
      <c r="R107" s="138"/>
      <c r="S107" s="138"/>
      <c r="T107" s="138"/>
      <c r="U107" s="138"/>
      <c r="V107" s="138"/>
      <c r="W107" s="138"/>
      <c r="X107" s="138"/>
      <c r="Y107" s="138"/>
      <c r="Z107" s="138"/>
      <c r="AA107" s="138"/>
      <c r="AB107" s="138"/>
      <c r="AC107" s="138"/>
      <c r="AD107" s="138"/>
      <c r="AE107" s="55"/>
      <c r="AF107" s="147"/>
      <c r="AG107" s="147"/>
      <c r="AH107" s="147"/>
      <c r="AI107" s="147"/>
      <c r="AJ107" s="147"/>
      <c r="AK107" s="147"/>
      <c r="AL107" s="45" t="s">
        <v>246</v>
      </c>
    </row>
    <row r="108" spans="1:38" s="2" customFormat="1" ht="26.25" customHeight="1" thickBot="1" x14ac:dyDescent="0.25">
      <c r="A108" s="65" t="s">
        <v>244</v>
      </c>
      <c r="B108" s="65" t="s">
        <v>260</v>
      </c>
      <c r="C108" s="66" t="s">
        <v>381</v>
      </c>
      <c r="D108" s="79"/>
      <c r="E108" s="138" t="s">
        <v>443</v>
      </c>
      <c r="F108" s="138" t="s">
        <v>443</v>
      </c>
      <c r="G108" s="138" t="s">
        <v>429</v>
      </c>
      <c r="H108" s="138"/>
      <c r="I108" s="138"/>
      <c r="J108" s="138"/>
      <c r="K108" s="138"/>
      <c r="L108" s="138"/>
      <c r="M108" s="138"/>
      <c r="N108" s="138"/>
      <c r="O108" s="138"/>
      <c r="P108" s="138"/>
      <c r="Q108" s="138"/>
      <c r="R108" s="138"/>
      <c r="S108" s="138"/>
      <c r="T108" s="138"/>
      <c r="U108" s="138"/>
      <c r="V108" s="138"/>
      <c r="W108" s="138"/>
      <c r="X108" s="138"/>
      <c r="Y108" s="138"/>
      <c r="Z108" s="138"/>
      <c r="AA108" s="138"/>
      <c r="AB108" s="138"/>
      <c r="AC108" s="138"/>
      <c r="AD108" s="138"/>
      <c r="AE108" s="55"/>
      <c r="AF108" s="147"/>
      <c r="AG108" s="147"/>
      <c r="AH108" s="147"/>
      <c r="AI108" s="147"/>
      <c r="AJ108" s="147"/>
      <c r="AK108" s="147"/>
      <c r="AL108" s="45" t="s">
        <v>246</v>
      </c>
    </row>
    <row r="109" spans="1:38" s="2" customFormat="1" ht="26.25" customHeight="1" thickBot="1" x14ac:dyDescent="0.25">
      <c r="A109" s="65" t="s">
        <v>244</v>
      </c>
      <c r="B109" s="65" t="s">
        <v>261</v>
      </c>
      <c r="C109" s="66" t="s">
        <v>382</v>
      </c>
      <c r="D109" s="79"/>
      <c r="E109" s="138" t="s">
        <v>443</v>
      </c>
      <c r="F109" s="138" t="s">
        <v>443</v>
      </c>
      <c r="G109" s="138" t="s">
        <v>429</v>
      </c>
      <c r="H109" s="138"/>
      <c r="I109" s="138"/>
      <c r="J109" s="138"/>
      <c r="K109" s="138"/>
      <c r="L109" s="138"/>
      <c r="M109" s="138"/>
      <c r="N109" s="138"/>
      <c r="O109" s="138"/>
      <c r="P109" s="138"/>
      <c r="Q109" s="138"/>
      <c r="R109" s="138"/>
      <c r="S109" s="138"/>
      <c r="T109" s="138"/>
      <c r="U109" s="138"/>
      <c r="V109" s="138"/>
      <c r="W109" s="138"/>
      <c r="X109" s="138"/>
      <c r="Y109" s="138"/>
      <c r="Z109" s="138"/>
      <c r="AA109" s="138"/>
      <c r="AB109" s="138"/>
      <c r="AC109" s="138"/>
      <c r="AD109" s="138"/>
      <c r="AE109" s="55"/>
      <c r="AF109" s="147"/>
      <c r="AG109" s="147"/>
      <c r="AH109" s="147"/>
      <c r="AI109" s="147"/>
      <c r="AJ109" s="147"/>
      <c r="AK109" s="147"/>
      <c r="AL109" s="45" t="s">
        <v>246</v>
      </c>
    </row>
    <row r="110" spans="1:38" s="2" customFormat="1" ht="26.25" customHeight="1" thickBot="1" x14ac:dyDescent="0.25">
      <c r="A110" s="65" t="s">
        <v>244</v>
      </c>
      <c r="B110" s="65" t="s">
        <v>262</v>
      </c>
      <c r="C110" s="66" t="s">
        <v>383</v>
      </c>
      <c r="D110" s="79"/>
      <c r="E110" s="138" t="s">
        <v>443</v>
      </c>
      <c r="F110" s="138" t="s">
        <v>443</v>
      </c>
      <c r="G110" s="138" t="s">
        <v>429</v>
      </c>
      <c r="H110" s="138"/>
      <c r="I110" s="138"/>
      <c r="J110" s="138"/>
      <c r="K110" s="138"/>
      <c r="L110" s="138"/>
      <c r="M110" s="138"/>
      <c r="N110" s="138"/>
      <c r="O110" s="138"/>
      <c r="P110" s="138"/>
      <c r="Q110" s="138"/>
      <c r="R110" s="138"/>
      <c r="S110" s="138"/>
      <c r="T110" s="138"/>
      <c r="U110" s="138"/>
      <c r="V110" s="138"/>
      <c r="W110" s="138"/>
      <c r="X110" s="138"/>
      <c r="Y110" s="138"/>
      <c r="Z110" s="138"/>
      <c r="AA110" s="138"/>
      <c r="AB110" s="138"/>
      <c r="AC110" s="138"/>
      <c r="AD110" s="138"/>
      <c r="AE110" s="55"/>
      <c r="AF110" s="147"/>
      <c r="AG110" s="147"/>
      <c r="AH110" s="147"/>
      <c r="AI110" s="147"/>
      <c r="AJ110" s="147"/>
      <c r="AK110" s="147"/>
      <c r="AL110" s="45" t="s">
        <v>246</v>
      </c>
    </row>
    <row r="111" spans="1:38" s="2" customFormat="1" ht="26.25" customHeight="1" thickBot="1" x14ac:dyDescent="0.25">
      <c r="A111" s="65" t="s">
        <v>244</v>
      </c>
      <c r="B111" s="65" t="s">
        <v>263</v>
      </c>
      <c r="C111" s="66" t="s">
        <v>377</v>
      </c>
      <c r="D111" s="79"/>
      <c r="E111" s="138" t="s">
        <v>432</v>
      </c>
      <c r="F111" s="138" t="s">
        <v>432</v>
      </c>
      <c r="G111" s="138" t="s">
        <v>429</v>
      </c>
      <c r="H111" s="138"/>
      <c r="I111" s="138"/>
      <c r="J111" s="138"/>
      <c r="K111" s="138"/>
      <c r="L111" s="138"/>
      <c r="M111" s="138"/>
      <c r="N111" s="138"/>
      <c r="O111" s="138"/>
      <c r="P111" s="138"/>
      <c r="Q111" s="138"/>
      <c r="R111" s="138"/>
      <c r="S111" s="138"/>
      <c r="T111" s="138"/>
      <c r="U111" s="138"/>
      <c r="V111" s="138"/>
      <c r="W111" s="138"/>
      <c r="X111" s="138"/>
      <c r="Y111" s="138"/>
      <c r="Z111" s="138"/>
      <c r="AA111" s="138"/>
      <c r="AB111" s="138"/>
      <c r="AC111" s="138"/>
      <c r="AD111" s="138"/>
      <c r="AE111" s="55"/>
      <c r="AF111" s="147"/>
      <c r="AG111" s="147"/>
      <c r="AH111" s="147"/>
      <c r="AI111" s="147"/>
      <c r="AJ111" s="147"/>
      <c r="AK111" s="147"/>
      <c r="AL111" s="45" t="s">
        <v>246</v>
      </c>
    </row>
    <row r="112" spans="1:38" s="2" customFormat="1" ht="26.25" customHeight="1" thickBot="1" x14ac:dyDescent="0.25">
      <c r="A112" s="65" t="s">
        <v>264</v>
      </c>
      <c r="B112" s="65" t="s">
        <v>265</v>
      </c>
      <c r="C112" s="66" t="s">
        <v>266</v>
      </c>
      <c r="D112" s="67"/>
      <c r="E112" s="138" t="s">
        <v>443</v>
      </c>
      <c r="F112" s="138" t="s">
        <v>429</v>
      </c>
      <c r="G112" s="138" t="s">
        <v>429</v>
      </c>
      <c r="H112" s="138"/>
      <c r="I112" s="138"/>
      <c r="J112" s="138"/>
      <c r="K112" s="138"/>
      <c r="L112" s="138"/>
      <c r="M112" s="138"/>
      <c r="N112" s="138"/>
      <c r="O112" s="138"/>
      <c r="P112" s="138"/>
      <c r="Q112" s="138"/>
      <c r="R112" s="138"/>
      <c r="S112" s="138"/>
      <c r="T112" s="138"/>
      <c r="U112" s="138"/>
      <c r="V112" s="138"/>
      <c r="W112" s="138"/>
      <c r="X112" s="138"/>
      <c r="Y112" s="138"/>
      <c r="Z112" s="138"/>
      <c r="AA112" s="138"/>
      <c r="AB112" s="138"/>
      <c r="AC112" s="138"/>
      <c r="AD112" s="138"/>
      <c r="AE112" s="55"/>
      <c r="AF112" s="147"/>
      <c r="AG112" s="147"/>
      <c r="AH112" s="147"/>
      <c r="AI112" s="147"/>
      <c r="AJ112" s="147"/>
      <c r="AK112" s="147"/>
      <c r="AL112" s="45" t="s">
        <v>419</v>
      </c>
    </row>
    <row r="113" spans="1:38" s="2" customFormat="1" ht="26.25" customHeight="1" thickBot="1" x14ac:dyDescent="0.25">
      <c r="A113" s="65" t="s">
        <v>264</v>
      </c>
      <c r="B113" s="80" t="s">
        <v>267</v>
      </c>
      <c r="C113" s="81" t="s">
        <v>268</v>
      </c>
      <c r="D113" s="67"/>
      <c r="E113" s="138" t="s">
        <v>443</v>
      </c>
      <c r="F113" s="138" t="s">
        <v>443</v>
      </c>
      <c r="G113" s="138" t="s">
        <v>429</v>
      </c>
      <c r="H113" s="138"/>
      <c r="I113" s="138"/>
      <c r="J113" s="138"/>
      <c r="K113" s="138"/>
      <c r="L113" s="138"/>
      <c r="M113" s="138"/>
      <c r="N113" s="138"/>
      <c r="O113" s="138"/>
      <c r="P113" s="138"/>
      <c r="Q113" s="138"/>
      <c r="R113" s="138"/>
      <c r="S113" s="138"/>
      <c r="T113" s="138"/>
      <c r="U113" s="138"/>
      <c r="V113" s="138"/>
      <c r="W113" s="138"/>
      <c r="X113" s="138"/>
      <c r="Y113" s="138"/>
      <c r="Z113" s="138"/>
      <c r="AA113" s="138"/>
      <c r="AB113" s="138"/>
      <c r="AC113" s="138"/>
      <c r="AD113" s="138"/>
      <c r="AE113" s="55"/>
      <c r="AF113" s="147"/>
      <c r="AG113" s="147"/>
      <c r="AH113" s="147"/>
      <c r="AI113" s="147"/>
      <c r="AJ113" s="147"/>
      <c r="AK113" s="147"/>
      <c r="AL113" s="148" t="s">
        <v>437</v>
      </c>
    </row>
    <row r="114" spans="1:38" s="2" customFormat="1" ht="26.25" customHeight="1" thickBot="1" x14ac:dyDescent="0.25">
      <c r="A114" s="65" t="s">
        <v>264</v>
      </c>
      <c r="B114" s="80" t="s">
        <v>269</v>
      </c>
      <c r="C114" s="81" t="s">
        <v>388</v>
      </c>
      <c r="D114" s="67"/>
      <c r="E114" s="138" t="s">
        <v>443</v>
      </c>
      <c r="F114" s="138" t="s">
        <v>443</v>
      </c>
      <c r="G114" s="138" t="s">
        <v>429</v>
      </c>
      <c r="H114" s="138"/>
      <c r="I114" s="138"/>
      <c r="J114" s="138"/>
      <c r="K114" s="138"/>
      <c r="L114" s="138"/>
      <c r="M114" s="138"/>
      <c r="N114" s="138"/>
      <c r="O114" s="138"/>
      <c r="P114" s="138"/>
      <c r="Q114" s="138"/>
      <c r="R114" s="138"/>
      <c r="S114" s="138"/>
      <c r="T114" s="138"/>
      <c r="U114" s="138"/>
      <c r="V114" s="138"/>
      <c r="W114" s="138"/>
      <c r="X114" s="138"/>
      <c r="Y114" s="138"/>
      <c r="Z114" s="138"/>
      <c r="AA114" s="138"/>
      <c r="AB114" s="138"/>
      <c r="AC114" s="138"/>
      <c r="AD114" s="138"/>
      <c r="AE114" s="55"/>
      <c r="AF114" s="147"/>
      <c r="AG114" s="147"/>
      <c r="AH114" s="147"/>
      <c r="AI114" s="147"/>
      <c r="AJ114" s="147"/>
      <c r="AK114" s="147"/>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c r="I115" s="138"/>
      <c r="J115" s="138"/>
      <c r="K115" s="138"/>
      <c r="L115" s="138"/>
      <c r="M115" s="138"/>
      <c r="N115" s="138"/>
      <c r="O115" s="138"/>
      <c r="P115" s="138"/>
      <c r="Q115" s="138"/>
      <c r="R115" s="138"/>
      <c r="S115" s="138"/>
      <c r="T115" s="138"/>
      <c r="U115" s="138"/>
      <c r="V115" s="138"/>
      <c r="W115" s="138"/>
      <c r="X115" s="138"/>
      <c r="Y115" s="138"/>
      <c r="Z115" s="138"/>
      <c r="AA115" s="138"/>
      <c r="AB115" s="138"/>
      <c r="AC115" s="138"/>
      <c r="AD115" s="138"/>
      <c r="AE115" s="55"/>
      <c r="AF115" s="147"/>
      <c r="AG115" s="147"/>
      <c r="AH115" s="147"/>
      <c r="AI115" s="147"/>
      <c r="AJ115" s="147"/>
      <c r="AK115" s="147"/>
      <c r="AL115" s="148" t="s">
        <v>439</v>
      </c>
    </row>
    <row r="116" spans="1:38" s="2" customFormat="1" ht="26.25" customHeight="1" thickBot="1" x14ac:dyDescent="0.25">
      <c r="A116" s="65" t="s">
        <v>264</v>
      </c>
      <c r="B116" s="65" t="s">
        <v>272</v>
      </c>
      <c r="C116" s="71" t="s">
        <v>410</v>
      </c>
      <c r="D116" s="67"/>
      <c r="E116" s="138" t="s">
        <v>443</v>
      </c>
      <c r="F116" s="138" t="s">
        <v>443</v>
      </c>
      <c r="G116" s="138" t="s">
        <v>429</v>
      </c>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55"/>
      <c r="AF116" s="147"/>
      <c r="AG116" s="147"/>
      <c r="AH116" s="147"/>
      <c r="AI116" s="147"/>
      <c r="AJ116" s="147"/>
      <c r="AK116" s="147"/>
      <c r="AL116" s="45" t="s">
        <v>413</v>
      </c>
    </row>
    <row r="117" spans="1:38" s="2" customFormat="1" ht="26.25" customHeight="1" thickBot="1" x14ac:dyDescent="0.25">
      <c r="A117" s="65" t="s">
        <v>264</v>
      </c>
      <c r="B117" s="65" t="s">
        <v>273</v>
      </c>
      <c r="C117" s="71" t="s">
        <v>274</v>
      </c>
      <c r="D117" s="67"/>
      <c r="E117" s="138" t="s">
        <v>443</v>
      </c>
      <c r="F117" s="138" t="s">
        <v>443</v>
      </c>
      <c r="G117" s="138" t="s">
        <v>429</v>
      </c>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55"/>
      <c r="AF117" s="147"/>
      <c r="AG117" s="147"/>
      <c r="AH117" s="147"/>
      <c r="AI117" s="147"/>
      <c r="AJ117" s="147"/>
      <c r="AK117" s="147"/>
      <c r="AL117" s="45" t="s">
        <v>413</v>
      </c>
    </row>
    <row r="118" spans="1:38" s="2" customFormat="1" ht="26.25" customHeight="1" thickBot="1" x14ac:dyDescent="0.25">
      <c r="A118" s="65" t="s">
        <v>264</v>
      </c>
      <c r="B118" s="65" t="s">
        <v>275</v>
      </c>
      <c r="C118" s="71" t="s">
        <v>411</v>
      </c>
      <c r="D118" s="67"/>
      <c r="E118" s="138" t="s">
        <v>443</v>
      </c>
      <c r="F118" s="138" t="s">
        <v>443</v>
      </c>
      <c r="G118" s="138" t="s">
        <v>429</v>
      </c>
      <c r="H118" s="138"/>
      <c r="I118" s="138"/>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55"/>
      <c r="AF118" s="147"/>
      <c r="AG118" s="147"/>
      <c r="AH118" s="147"/>
      <c r="AI118" s="147"/>
      <c r="AJ118" s="147"/>
      <c r="AK118" s="147"/>
      <c r="AL118" s="45" t="s">
        <v>413</v>
      </c>
    </row>
    <row r="119" spans="1:38" s="2" customFormat="1" ht="26.25" customHeight="1" thickBot="1" x14ac:dyDescent="0.25">
      <c r="A119" s="65" t="s">
        <v>264</v>
      </c>
      <c r="B119" s="65" t="s">
        <v>276</v>
      </c>
      <c r="C119" s="66" t="s">
        <v>277</v>
      </c>
      <c r="D119" s="67"/>
      <c r="E119" s="138" t="s">
        <v>429</v>
      </c>
      <c r="F119" s="138" t="s">
        <v>429</v>
      </c>
      <c r="G119" s="138" t="s">
        <v>429</v>
      </c>
      <c r="H119" s="138"/>
      <c r="I119" s="138"/>
      <c r="J119" s="138"/>
      <c r="K119" s="138"/>
      <c r="L119" s="138"/>
      <c r="M119" s="138"/>
      <c r="N119" s="138"/>
      <c r="O119" s="138"/>
      <c r="P119" s="138"/>
      <c r="Q119" s="138"/>
      <c r="R119" s="138"/>
      <c r="S119" s="138"/>
      <c r="T119" s="138"/>
      <c r="U119" s="138"/>
      <c r="V119" s="138"/>
      <c r="W119" s="138"/>
      <c r="X119" s="138"/>
      <c r="Y119" s="138"/>
      <c r="Z119" s="138"/>
      <c r="AA119" s="138"/>
      <c r="AB119" s="138"/>
      <c r="AC119" s="138"/>
      <c r="AD119" s="138"/>
      <c r="AE119" s="55"/>
      <c r="AF119" s="147"/>
      <c r="AG119" s="147"/>
      <c r="AH119" s="147"/>
      <c r="AI119" s="147"/>
      <c r="AJ119" s="147"/>
      <c r="AK119" s="147"/>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c r="I120" s="138"/>
      <c r="J120" s="138"/>
      <c r="K120" s="138"/>
      <c r="L120" s="138"/>
      <c r="M120" s="138"/>
      <c r="N120" s="138"/>
      <c r="O120" s="138"/>
      <c r="P120" s="138"/>
      <c r="Q120" s="138"/>
      <c r="R120" s="138"/>
      <c r="S120" s="138"/>
      <c r="T120" s="138"/>
      <c r="U120" s="138"/>
      <c r="V120" s="138"/>
      <c r="W120" s="138"/>
      <c r="X120" s="138"/>
      <c r="Y120" s="138"/>
      <c r="Z120" s="138"/>
      <c r="AA120" s="138"/>
      <c r="AB120" s="138"/>
      <c r="AC120" s="138"/>
      <c r="AD120" s="138"/>
      <c r="AE120" s="55"/>
      <c r="AF120" s="147"/>
      <c r="AG120" s="147"/>
      <c r="AH120" s="147"/>
      <c r="AI120" s="147"/>
      <c r="AJ120" s="147"/>
      <c r="AK120" s="147"/>
      <c r="AL120" s="148" t="s">
        <v>436</v>
      </c>
    </row>
    <row r="121" spans="1:38" s="2" customFormat="1" ht="26.25" customHeight="1" thickBot="1" x14ac:dyDescent="0.25">
      <c r="A121" s="65" t="s">
        <v>264</v>
      </c>
      <c r="B121" s="65" t="s">
        <v>280</v>
      </c>
      <c r="C121" s="71" t="s">
        <v>281</v>
      </c>
      <c r="D121" s="68"/>
      <c r="E121" s="138" t="s">
        <v>443</v>
      </c>
      <c r="F121" s="138" t="s">
        <v>443</v>
      </c>
      <c r="G121" s="138" t="s">
        <v>429</v>
      </c>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55"/>
      <c r="AF121" s="147"/>
      <c r="AG121" s="147"/>
      <c r="AH121" s="147"/>
      <c r="AI121" s="147"/>
      <c r="AJ121" s="147"/>
      <c r="AK121" s="147"/>
      <c r="AL121" s="45" t="s">
        <v>413</v>
      </c>
    </row>
    <row r="122" spans="1:38" s="2" customFormat="1" ht="26.25" customHeight="1" thickBot="1" x14ac:dyDescent="0.25">
      <c r="A122" s="65" t="s">
        <v>264</v>
      </c>
      <c r="B122" s="80" t="s">
        <v>283</v>
      </c>
      <c r="C122" s="81" t="s">
        <v>284</v>
      </c>
      <c r="D122" s="67"/>
      <c r="E122" s="138" t="s">
        <v>443</v>
      </c>
      <c r="F122" s="138" t="s">
        <v>443</v>
      </c>
      <c r="G122" s="138" t="s">
        <v>429</v>
      </c>
      <c r="H122" s="138"/>
      <c r="I122" s="138"/>
      <c r="J122" s="138"/>
      <c r="K122" s="138"/>
      <c r="L122" s="138"/>
      <c r="M122" s="138"/>
      <c r="N122" s="138"/>
      <c r="O122" s="138"/>
      <c r="P122" s="138"/>
      <c r="Q122" s="138"/>
      <c r="R122" s="138"/>
      <c r="S122" s="138"/>
      <c r="T122" s="138"/>
      <c r="U122" s="138"/>
      <c r="V122" s="138"/>
      <c r="W122" s="138"/>
      <c r="X122" s="138"/>
      <c r="Y122" s="138"/>
      <c r="Z122" s="138"/>
      <c r="AA122" s="138"/>
      <c r="AB122" s="138"/>
      <c r="AC122" s="138"/>
      <c r="AD122" s="138"/>
      <c r="AE122" s="55"/>
      <c r="AF122" s="147"/>
      <c r="AG122" s="147"/>
      <c r="AH122" s="147"/>
      <c r="AI122" s="147"/>
      <c r="AJ122" s="147"/>
      <c r="AK122" s="147"/>
      <c r="AL122" s="45" t="s">
        <v>413</v>
      </c>
    </row>
    <row r="123" spans="1:38" s="2" customFormat="1" ht="26.25" customHeight="1" thickBot="1" x14ac:dyDescent="0.25">
      <c r="A123" s="65" t="s">
        <v>264</v>
      </c>
      <c r="B123" s="65" t="s">
        <v>285</v>
      </c>
      <c r="C123" s="66" t="s">
        <v>286</v>
      </c>
      <c r="D123" s="67"/>
      <c r="E123" s="138" t="s">
        <v>432</v>
      </c>
      <c r="F123" s="138" t="s">
        <v>432</v>
      </c>
      <c r="G123" s="138" t="s">
        <v>432</v>
      </c>
      <c r="H123" s="138"/>
      <c r="I123" s="138"/>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55"/>
      <c r="AF123" s="147"/>
      <c r="AG123" s="147"/>
      <c r="AH123" s="147"/>
      <c r="AI123" s="147"/>
      <c r="AJ123" s="147"/>
      <c r="AK123" s="147"/>
      <c r="AL123" s="45" t="s">
        <v>418</v>
      </c>
    </row>
    <row r="124" spans="1:38" s="2" customFormat="1" ht="26.25" customHeight="1" thickBot="1" x14ac:dyDescent="0.25">
      <c r="A124" s="65" t="s">
        <v>264</v>
      </c>
      <c r="B124" s="82" t="s">
        <v>287</v>
      </c>
      <c r="C124" s="66" t="s">
        <v>288</v>
      </c>
      <c r="D124" s="67"/>
      <c r="E124" s="138" t="s">
        <v>432</v>
      </c>
      <c r="F124" s="138" t="s">
        <v>432</v>
      </c>
      <c r="G124" s="138" t="s">
        <v>432</v>
      </c>
      <c r="H124" s="138"/>
      <c r="I124" s="138"/>
      <c r="J124" s="138"/>
      <c r="K124" s="138"/>
      <c r="L124" s="138"/>
      <c r="M124" s="138"/>
      <c r="N124" s="138"/>
      <c r="O124" s="138"/>
      <c r="P124" s="138"/>
      <c r="Q124" s="138"/>
      <c r="R124" s="138"/>
      <c r="S124" s="138"/>
      <c r="T124" s="138"/>
      <c r="U124" s="138"/>
      <c r="V124" s="138"/>
      <c r="W124" s="138"/>
      <c r="X124" s="138"/>
      <c r="Y124" s="138"/>
      <c r="Z124" s="138"/>
      <c r="AA124" s="138"/>
      <c r="AB124" s="138"/>
      <c r="AC124" s="138"/>
      <c r="AD124" s="138"/>
      <c r="AE124" s="55"/>
      <c r="AF124" s="147"/>
      <c r="AG124" s="147"/>
      <c r="AH124" s="147"/>
      <c r="AI124" s="147"/>
      <c r="AJ124" s="147"/>
      <c r="AK124" s="147"/>
      <c r="AL124" s="45" t="s">
        <v>413</v>
      </c>
    </row>
    <row r="125" spans="1:38" s="2" customFormat="1" ht="26.25" customHeight="1" thickBot="1" x14ac:dyDescent="0.25">
      <c r="A125" s="65" t="s">
        <v>289</v>
      </c>
      <c r="B125" s="65" t="s">
        <v>290</v>
      </c>
      <c r="C125" s="66" t="s">
        <v>291</v>
      </c>
      <c r="D125" s="67"/>
      <c r="E125" s="138" t="s">
        <v>429</v>
      </c>
      <c r="F125" s="138" t="s">
        <v>429</v>
      </c>
      <c r="G125" s="138" t="s">
        <v>429</v>
      </c>
      <c r="H125" s="138"/>
      <c r="I125" s="138"/>
      <c r="J125" s="138"/>
      <c r="K125" s="138"/>
      <c r="L125" s="138"/>
      <c r="M125" s="138"/>
      <c r="N125" s="138"/>
      <c r="O125" s="138"/>
      <c r="P125" s="138"/>
      <c r="Q125" s="138"/>
      <c r="R125" s="138"/>
      <c r="S125" s="138"/>
      <c r="T125" s="138"/>
      <c r="U125" s="138"/>
      <c r="V125" s="138"/>
      <c r="W125" s="138"/>
      <c r="X125" s="138"/>
      <c r="Y125" s="138"/>
      <c r="Z125" s="138"/>
      <c r="AA125" s="138"/>
      <c r="AB125" s="138"/>
      <c r="AC125" s="138"/>
      <c r="AD125" s="138"/>
      <c r="AE125" s="55"/>
      <c r="AF125" s="147"/>
      <c r="AG125" s="147"/>
      <c r="AH125" s="147"/>
      <c r="AI125" s="147"/>
      <c r="AJ125" s="147"/>
      <c r="AK125" s="147"/>
      <c r="AL125" s="45" t="s">
        <v>426</v>
      </c>
    </row>
    <row r="126" spans="1:38" s="2" customFormat="1" ht="26.25" customHeight="1" thickBot="1" x14ac:dyDescent="0.25">
      <c r="A126" s="65" t="s">
        <v>289</v>
      </c>
      <c r="B126" s="65" t="s">
        <v>292</v>
      </c>
      <c r="C126" s="66" t="s">
        <v>293</v>
      </c>
      <c r="D126" s="67"/>
      <c r="E126" s="138" t="s">
        <v>429</v>
      </c>
      <c r="F126" s="138" t="s">
        <v>443</v>
      </c>
      <c r="G126" s="138" t="s">
        <v>429</v>
      </c>
      <c r="H126" s="138"/>
      <c r="I126" s="138"/>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55"/>
      <c r="AF126" s="147"/>
      <c r="AG126" s="147"/>
      <c r="AH126" s="147"/>
      <c r="AI126" s="147"/>
      <c r="AJ126" s="147"/>
      <c r="AK126" s="147"/>
      <c r="AL126" s="45" t="s">
        <v>425</v>
      </c>
    </row>
    <row r="127" spans="1:38" s="2" customFormat="1" ht="26.25" customHeight="1" thickBot="1" x14ac:dyDescent="0.25">
      <c r="A127" s="65" t="s">
        <v>289</v>
      </c>
      <c r="B127" s="65" t="s">
        <v>294</v>
      </c>
      <c r="C127" s="66" t="s">
        <v>295</v>
      </c>
      <c r="D127" s="67"/>
      <c r="E127" s="138" t="s">
        <v>429</v>
      </c>
      <c r="F127" s="138" t="s">
        <v>432</v>
      </c>
      <c r="G127" s="138" t="s">
        <v>429</v>
      </c>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55"/>
      <c r="AF127" s="147"/>
      <c r="AG127" s="147"/>
      <c r="AH127" s="147"/>
      <c r="AI127" s="147"/>
      <c r="AJ127" s="147"/>
      <c r="AK127" s="147"/>
      <c r="AL127" s="45" t="s">
        <v>427</v>
      </c>
    </row>
    <row r="128" spans="1:38" s="2" customFormat="1" ht="26.25" customHeight="1" thickBot="1" x14ac:dyDescent="0.25">
      <c r="A128" s="65" t="s">
        <v>289</v>
      </c>
      <c r="B128" s="69" t="s">
        <v>296</v>
      </c>
      <c r="C128" s="71" t="s">
        <v>297</v>
      </c>
      <c r="D128" s="67"/>
      <c r="E128" s="138" t="s">
        <v>432</v>
      </c>
      <c r="F128" s="138" t="s">
        <v>432</v>
      </c>
      <c r="G128" s="138" t="s">
        <v>432</v>
      </c>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55"/>
      <c r="AF128" s="147"/>
      <c r="AG128" s="147"/>
      <c r="AH128" s="147"/>
      <c r="AI128" s="147"/>
      <c r="AJ128" s="147"/>
      <c r="AK128" s="147"/>
      <c r="AL128" s="45" t="s">
        <v>301</v>
      </c>
    </row>
    <row r="129" spans="1:38" s="2" customFormat="1" ht="26.25" customHeight="1" thickBot="1" x14ac:dyDescent="0.25">
      <c r="A129" s="65" t="s">
        <v>289</v>
      </c>
      <c r="B129" s="69" t="s">
        <v>299</v>
      </c>
      <c r="C129" s="77" t="s">
        <v>300</v>
      </c>
      <c r="D129" s="67"/>
      <c r="E129" s="138" t="s">
        <v>432</v>
      </c>
      <c r="F129" s="138" t="s">
        <v>432</v>
      </c>
      <c r="G129" s="138" t="s">
        <v>432</v>
      </c>
      <c r="H129" s="138"/>
      <c r="I129" s="138"/>
      <c r="J129" s="138"/>
      <c r="K129" s="138"/>
      <c r="L129" s="138"/>
      <c r="M129" s="138"/>
      <c r="N129" s="138"/>
      <c r="O129" s="138"/>
      <c r="P129" s="138"/>
      <c r="Q129" s="138"/>
      <c r="R129" s="138"/>
      <c r="S129" s="138"/>
      <c r="T129" s="138"/>
      <c r="U129" s="138"/>
      <c r="V129" s="138"/>
      <c r="W129" s="138"/>
      <c r="X129" s="138"/>
      <c r="Y129" s="138"/>
      <c r="Z129" s="138"/>
      <c r="AA129" s="138"/>
      <c r="AB129" s="138"/>
      <c r="AC129" s="138"/>
      <c r="AD129" s="138"/>
      <c r="AE129" s="55"/>
      <c r="AF129" s="147"/>
      <c r="AG129" s="147"/>
      <c r="AH129" s="147"/>
      <c r="AI129" s="147"/>
      <c r="AJ129" s="147"/>
      <c r="AK129" s="147"/>
      <c r="AL129" s="45" t="s">
        <v>301</v>
      </c>
    </row>
    <row r="130" spans="1:38" s="2" customFormat="1" ht="26.25" customHeight="1" thickBot="1" x14ac:dyDescent="0.25">
      <c r="A130" s="65" t="s">
        <v>289</v>
      </c>
      <c r="B130" s="69" t="s">
        <v>302</v>
      </c>
      <c r="C130" s="83" t="s">
        <v>303</v>
      </c>
      <c r="D130" s="67"/>
      <c r="E130" s="138" t="s">
        <v>430</v>
      </c>
      <c r="F130" s="138" t="s">
        <v>430</v>
      </c>
      <c r="G130" s="138" t="s">
        <v>430</v>
      </c>
      <c r="H130" s="138"/>
      <c r="I130" s="138"/>
      <c r="J130" s="138"/>
      <c r="K130" s="138"/>
      <c r="L130" s="138"/>
      <c r="M130" s="138"/>
      <c r="N130" s="138"/>
      <c r="O130" s="138"/>
      <c r="P130" s="138"/>
      <c r="Q130" s="138"/>
      <c r="R130" s="138"/>
      <c r="S130" s="138"/>
      <c r="T130" s="138"/>
      <c r="U130" s="138"/>
      <c r="V130" s="138"/>
      <c r="W130" s="138"/>
      <c r="X130" s="138"/>
      <c r="Y130" s="138"/>
      <c r="Z130" s="138"/>
      <c r="AA130" s="138"/>
      <c r="AB130" s="138"/>
      <c r="AC130" s="138"/>
      <c r="AD130" s="138"/>
      <c r="AE130" s="55"/>
      <c r="AF130" s="147"/>
      <c r="AG130" s="147"/>
      <c r="AH130" s="147"/>
      <c r="AI130" s="147"/>
      <c r="AJ130" s="147"/>
      <c r="AK130" s="147"/>
      <c r="AL130" s="45" t="s">
        <v>301</v>
      </c>
    </row>
    <row r="131" spans="1:38" s="2" customFormat="1" ht="26.25" customHeight="1" thickBot="1" x14ac:dyDescent="0.25">
      <c r="A131" s="65" t="s">
        <v>289</v>
      </c>
      <c r="B131" s="69" t="s">
        <v>304</v>
      </c>
      <c r="C131" s="77" t="s">
        <v>305</v>
      </c>
      <c r="D131" s="67"/>
      <c r="E131" s="138" t="s">
        <v>432</v>
      </c>
      <c r="F131" s="138" t="s">
        <v>432</v>
      </c>
      <c r="G131" s="138" t="s">
        <v>432</v>
      </c>
      <c r="H131" s="138"/>
      <c r="I131" s="138"/>
      <c r="J131" s="138"/>
      <c r="K131" s="138"/>
      <c r="L131" s="138"/>
      <c r="M131" s="138"/>
      <c r="N131" s="138"/>
      <c r="O131" s="138"/>
      <c r="P131" s="138"/>
      <c r="Q131" s="138"/>
      <c r="R131" s="138"/>
      <c r="S131" s="138"/>
      <c r="T131" s="138"/>
      <c r="U131" s="138"/>
      <c r="V131" s="138"/>
      <c r="W131" s="138"/>
      <c r="X131" s="138"/>
      <c r="Y131" s="138"/>
      <c r="Z131" s="138"/>
      <c r="AA131" s="138"/>
      <c r="AB131" s="138"/>
      <c r="AC131" s="138"/>
      <c r="AD131" s="138"/>
      <c r="AE131" s="55"/>
      <c r="AF131" s="147"/>
      <c r="AG131" s="147"/>
      <c r="AH131" s="147"/>
      <c r="AI131" s="147"/>
      <c r="AJ131" s="147"/>
      <c r="AK131" s="147"/>
      <c r="AL131" s="45" t="s">
        <v>301</v>
      </c>
    </row>
    <row r="132" spans="1:38" s="2" customFormat="1" ht="26.25" customHeight="1" thickBot="1" x14ac:dyDescent="0.25">
      <c r="A132" s="65" t="s">
        <v>289</v>
      </c>
      <c r="B132" s="69" t="s">
        <v>306</v>
      </c>
      <c r="C132" s="77" t="s">
        <v>307</v>
      </c>
      <c r="D132" s="67"/>
      <c r="E132" s="138" t="s">
        <v>432</v>
      </c>
      <c r="F132" s="138" t="s">
        <v>432</v>
      </c>
      <c r="G132" s="138" t="s">
        <v>432</v>
      </c>
      <c r="H132" s="138"/>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55"/>
      <c r="AF132" s="147"/>
      <c r="AG132" s="147"/>
      <c r="AH132" s="147"/>
      <c r="AI132" s="147"/>
      <c r="AJ132" s="147"/>
      <c r="AK132" s="147"/>
      <c r="AL132" s="45" t="s">
        <v>415</v>
      </c>
    </row>
    <row r="133" spans="1:38" s="2" customFormat="1" ht="26.25" customHeight="1" thickBot="1" x14ac:dyDescent="0.25">
      <c r="A133" s="65" t="s">
        <v>289</v>
      </c>
      <c r="B133" s="69" t="s">
        <v>308</v>
      </c>
      <c r="C133" s="77" t="s">
        <v>309</v>
      </c>
      <c r="D133" s="67"/>
      <c r="E133" s="138" t="s">
        <v>443</v>
      </c>
      <c r="F133" s="138" t="s">
        <v>443</v>
      </c>
      <c r="G133" s="138" t="s">
        <v>443</v>
      </c>
      <c r="H133" s="138"/>
      <c r="I133" s="138"/>
      <c r="J133" s="138"/>
      <c r="K133" s="138"/>
      <c r="L133" s="138"/>
      <c r="M133" s="138"/>
      <c r="N133" s="138"/>
      <c r="O133" s="138"/>
      <c r="P133" s="138"/>
      <c r="Q133" s="138"/>
      <c r="R133" s="138"/>
      <c r="S133" s="138"/>
      <c r="T133" s="138"/>
      <c r="U133" s="138"/>
      <c r="V133" s="138"/>
      <c r="W133" s="138"/>
      <c r="X133" s="138"/>
      <c r="Y133" s="138"/>
      <c r="Z133" s="138"/>
      <c r="AA133" s="138"/>
      <c r="AB133" s="138"/>
      <c r="AC133" s="138"/>
      <c r="AD133" s="138"/>
      <c r="AE133" s="55"/>
      <c r="AF133" s="147"/>
      <c r="AG133" s="147"/>
      <c r="AH133" s="147"/>
      <c r="AI133" s="147"/>
      <c r="AJ133" s="147"/>
      <c r="AK133" s="147"/>
      <c r="AL133" s="45" t="s">
        <v>416</v>
      </c>
    </row>
    <row r="134" spans="1:38" s="2" customFormat="1" ht="26.25" customHeight="1" thickBot="1" x14ac:dyDescent="0.25">
      <c r="A134" s="65" t="s">
        <v>289</v>
      </c>
      <c r="B134" s="69" t="s">
        <v>310</v>
      </c>
      <c r="C134" s="66" t="s">
        <v>311</v>
      </c>
      <c r="D134" s="67"/>
      <c r="E134" s="138" t="s">
        <v>432</v>
      </c>
      <c r="F134" s="138" t="s">
        <v>432</v>
      </c>
      <c r="G134" s="138" t="s">
        <v>432</v>
      </c>
      <c r="H134" s="138"/>
      <c r="I134" s="138"/>
      <c r="J134" s="138"/>
      <c r="K134" s="138"/>
      <c r="L134" s="138"/>
      <c r="M134" s="138"/>
      <c r="N134" s="138"/>
      <c r="O134" s="138"/>
      <c r="P134" s="138"/>
      <c r="Q134" s="138"/>
      <c r="R134" s="138"/>
      <c r="S134" s="138"/>
      <c r="T134" s="138"/>
      <c r="U134" s="138"/>
      <c r="V134" s="138"/>
      <c r="W134" s="138"/>
      <c r="X134" s="138"/>
      <c r="Y134" s="138"/>
      <c r="Z134" s="138"/>
      <c r="AA134" s="138"/>
      <c r="AB134" s="138"/>
      <c r="AC134" s="138"/>
      <c r="AD134" s="138"/>
      <c r="AE134" s="55"/>
      <c r="AF134" s="147"/>
      <c r="AG134" s="147"/>
      <c r="AH134" s="147"/>
      <c r="AI134" s="147"/>
      <c r="AJ134" s="147"/>
      <c r="AK134" s="147"/>
      <c r="AL134" s="45" t="s">
        <v>413</v>
      </c>
    </row>
    <row r="135" spans="1:38" s="2" customFormat="1" ht="26.25" customHeight="1" thickBot="1" x14ac:dyDescent="0.25">
      <c r="A135" s="65" t="s">
        <v>289</v>
      </c>
      <c r="B135" s="65" t="s">
        <v>312</v>
      </c>
      <c r="C135" s="66" t="s">
        <v>313</v>
      </c>
      <c r="D135" s="67"/>
      <c r="E135" s="138" t="s">
        <v>443</v>
      </c>
      <c r="F135" s="138" t="s">
        <v>443</v>
      </c>
      <c r="G135" s="138" t="s">
        <v>443</v>
      </c>
      <c r="H135" s="138"/>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55"/>
      <c r="AF135" s="147"/>
      <c r="AG135" s="147"/>
      <c r="AH135" s="147"/>
      <c r="AI135" s="147"/>
      <c r="AJ135" s="147"/>
      <c r="AK135" s="147"/>
      <c r="AL135" s="148" t="s">
        <v>434</v>
      </c>
    </row>
    <row r="136" spans="1:38" s="2" customFormat="1" ht="26.25" customHeight="1" thickBot="1" x14ac:dyDescent="0.25">
      <c r="A136" s="65" t="s">
        <v>289</v>
      </c>
      <c r="B136" s="65" t="s">
        <v>314</v>
      </c>
      <c r="C136" s="66" t="s">
        <v>315</v>
      </c>
      <c r="D136" s="67"/>
      <c r="E136" s="138" t="s">
        <v>429</v>
      </c>
      <c r="F136" s="138" t="s">
        <v>429</v>
      </c>
      <c r="G136" s="138" t="s">
        <v>429</v>
      </c>
      <c r="H136" s="138"/>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55"/>
      <c r="AF136" s="147"/>
      <c r="AG136" s="147"/>
      <c r="AH136" s="147"/>
      <c r="AI136" s="147"/>
      <c r="AJ136" s="147"/>
      <c r="AK136" s="147"/>
      <c r="AL136" s="45" t="s">
        <v>417</v>
      </c>
    </row>
    <row r="137" spans="1:38" s="2" customFormat="1" ht="26.25" customHeight="1" thickBot="1" x14ac:dyDescent="0.25">
      <c r="A137" s="65" t="s">
        <v>289</v>
      </c>
      <c r="B137" s="65" t="s">
        <v>316</v>
      </c>
      <c r="C137" s="66" t="s">
        <v>317</v>
      </c>
      <c r="D137" s="67"/>
      <c r="E137" s="138" t="s">
        <v>429</v>
      </c>
      <c r="F137" s="138" t="s">
        <v>429</v>
      </c>
      <c r="G137" s="138" t="s">
        <v>429</v>
      </c>
      <c r="H137" s="138"/>
      <c r="I137" s="138"/>
      <c r="J137" s="138"/>
      <c r="K137" s="138"/>
      <c r="L137" s="138"/>
      <c r="M137" s="138"/>
      <c r="N137" s="138"/>
      <c r="O137" s="138"/>
      <c r="P137" s="138"/>
      <c r="Q137" s="138"/>
      <c r="R137" s="138"/>
      <c r="S137" s="138"/>
      <c r="T137" s="138"/>
      <c r="U137" s="138"/>
      <c r="V137" s="138"/>
      <c r="W137" s="138"/>
      <c r="X137" s="138"/>
      <c r="Y137" s="138"/>
      <c r="Z137" s="138"/>
      <c r="AA137" s="138"/>
      <c r="AB137" s="138"/>
      <c r="AC137" s="138"/>
      <c r="AD137" s="138"/>
      <c r="AE137" s="55"/>
      <c r="AF137" s="147"/>
      <c r="AG137" s="147"/>
      <c r="AH137" s="147"/>
      <c r="AI137" s="147"/>
      <c r="AJ137" s="147"/>
      <c r="AK137" s="147"/>
      <c r="AL137" s="45" t="s">
        <v>417</v>
      </c>
    </row>
    <row r="138" spans="1:38" s="2" customFormat="1" ht="26.25" customHeight="1" thickBot="1" x14ac:dyDescent="0.25">
      <c r="A138" s="69" t="s">
        <v>289</v>
      </c>
      <c r="B138" s="69" t="s">
        <v>318</v>
      </c>
      <c r="C138" s="71" t="s">
        <v>319</v>
      </c>
      <c r="D138" s="68"/>
      <c r="E138" s="138" t="s">
        <v>429</v>
      </c>
      <c r="F138" s="138" t="s">
        <v>429</v>
      </c>
      <c r="G138" s="138" t="s">
        <v>429</v>
      </c>
      <c r="H138" s="138"/>
      <c r="I138" s="138"/>
      <c r="J138" s="138"/>
      <c r="K138" s="138"/>
      <c r="L138" s="138"/>
      <c r="M138" s="138"/>
      <c r="N138" s="138"/>
      <c r="O138" s="138"/>
      <c r="P138" s="138"/>
      <c r="Q138" s="138"/>
      <c r="R138" s="138"/>
      <c r="S138" s="138"/>
      <c r="T138" s="138"/>
      <c r="U138" s="138"/>
      <c r="V138" s="138"/>
      <c r="W138" s="138"/>
      <c r="X138" s="138"/>
      <c r="Y138" s="138"/>
      <c r="Z138" s="138"/>
      <c r="AA138" s="138"/>
      <c r="AB138" s="138"/>
      <c r="AC138" s="138"/>
      <c r="AD138" s="138"/>
      <c r="AE138" s="55"/>
      <c r="AF138" s="147"/>
      <c r="AG138" s="147"/>
      <c r="AH138" s="147"/>
      <c r="AI138" s="147"/>
      <c r="AJ138" s="147"/>
      <c r="AK138" s="147"/>
      <c r="AL138" s="45" t="s">
        <v>417</v>
      </c>
    </row>
    <row r="139" spans="1:38" s="2" customFormat="1" ht="26.25" customHeight="1" thickBot="1" x14ac:dyDescent="0.25">
      <c r="A139" s="69" t="s">
        <v>289</v>
      </c>
      <c r="B139" s="69" t="s">
        <v>320</v>
      </c>
      <c r="C139" s="71" t="s">
        <v>378</v>
      </c>
      <c r="D139" s="68"/>
      <c r="E139" s="138" t="s">
        <v>443</v>
      </c>
      <c r="F139" s="138" t="s">
        <v>443</v>
      </c>
      <c r="G139" s="138" t="s">
        <v>443</v>
      </c>
      <c r="H139" s="138"/>
      <c r="I139" s="138"/>
      <c r="J139" s="138"/>
      <c r="K139" s="138"/>
      <c r="L139" s="138"/>
      <c r="M139" s="138"/>
      <c r="N139" s="138"/>
      <c r="O139" s="138"/>
      <c r="P139" s="138"/>
      <c r="Q139" s="138"/>
      <c r="R139" s="138"/>
      <c r="S139" s="138"/>
      <c r="T139" s="138"/>
      <c r="U139" s="138"/>
      <c r="V139" s="138"/>
      <c r="W139" s="138"/>
      <c r="X139" s="138"/>
      <c r="Y139" s="138"/>
      <c r="Z139" s="138"/>
      <c r="AA139" s="138"/>
      <c r="AB139" s="138"/>
      <c r="AC139" s="138"/>
      <c r="AD139" s="138"/>
      <c r="AE139" s="55"/>
      <c r="AF139" s="147"/>
      <c r="AG139" s="147"/>
      <c r="AH139" s="147"/>
      <c r="AI139" s="147"/>
      <c r="AJ139" s="147"/>
      <c r="AK139" s="147"/>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c r="I140" s="138"/>
      <c r="J140" s="138"/>
      <c r="K140" s="138"/>
      <c r="L140" s="138"/>
      <c r="M140" s="138"/>
      <c r="N140" s="138"/>
      <c r="O140" s="138"/>
      <c r="P140" s="138"/>
      <c r="Q140" s="138"/>
      <c r="R140" s="138"/>
      <c r="S140" s="138"/>
      <c r="T140" s="138"/>
      <c r="U140" s="138"/>
      <c r="V140" s="138"/>
      <c r="W140" s="138"/>
      <c r="X140" s="138"/>
      <c r="Y140" s="138"/>
      <c r="Z140" s="138"/>
      <c r="AA140" s="138"/>
      <c r="AB140" s="138"/>
      <c r="AC140" s="138"/>
      <c r="AD140" s="138"/>
      <c r="AE140" s="55"/>
      <c r="AF140" s="147"/>
      <c r="AG140" s="147"/>
      <c r="AH140" s="147"/>
      <c r="AI140" s="147"/>
      <c r="AJ140" s="147"/>
      <c r="AK140" s="147"/>
      <c r="AL140" s="45" t="s">
        <v>413</v>
      </c>
    </row>
    <row r="141" spans="1:38" s="8" customFormat="1" ht="37.5" customHeight="1" thickBot="1" x14ac:dyDescent="0.25">
      <c r="A141" s="84"/>
      <c r="B141" s="85" t="s">
        <v>324</v>
      </c>
      <c r="C141" s="86" t="s">
        <v>389</v>
      </c>
      <c r="D141" s="84" t="s">
        <v>143</v>
      </c>
      <c r="E141" s="19">
        <f>SUM(E14:E140)</f>
        <v>122.99252952933603</v>
      </c>
      <c r="F141" s="19">
        <f t="shared" ref="F141:AD141" si="0">SUM(F14:F140)</f>
        <v>76.023360047786269</v>
      </c>
      <c r="G141" s="19">
        <f t="shared" si="0"/>
        <v>180.03258536064229</v>
      </c>
      <c r="H141" s="19">
        <f t="shared" si="0"/>
        <v>0</v>
      </c>
      <c r="I141" s="19">
        <f t="shared" si="0"/>
        <v>0</v>
      </c>
      <c r="J141" s="19">
        <f t="shared" si="0"/>
        <v>0</v>
      </c>
      <c r="K141" s="19">
        <f t="shared" si="0"/>
        <v>0</v>
      </c>
      <c r="L141" s="19">
        <f t="shared" si="0"/>
        <v>0</v>
      </c>
      <c r="M141" s="19">
        <f t="shared" si="0"/>
        <v>0</v>
      </c>
      <c r="N141" s="19">
        <f t="shared" si="0"/>
        <v>0</v>
      </c>
      <c r="O141" s="19">
        <f t="shared" si="0"/>
        <v>0</v>
      </c>
      <c r="P141" s="19">
        <f t="shared" si="0"/>
        <v>0</v>
      </c>
      <c r="Q141" s="19">
        <f t="shared" si="0"/>
        <v>0</v>
      </c>
      <c r="R141" s="19">
        <f>SUM(R14:R140)</f>
        <v>0</v>
      </c>
      <c r="S141" s="19">
        <f t="shared" si="0"/>
        <v>0</v>
      </c>
      <c r="T141" s="19">
        <f t="shared" si="0"/>
        <v>0</v>
      </c>
      <c r="U141" s="19">
        <f t="shared" si="0"/>
        <v>0</v>
      </c>
      <c r="V141" s="19">
        <f t="shared" si="0"/>
        <v>0</v>
      </c>
      <c r="W141" s="19">
        <f t="shared" si="0"/>
        <v>0</v>
      </c>
      <c r="X141" s="19">
        <f t="shared" si="0"/>
        <v>0</v>
      </c>
      <c r="Y141" s="19">
        <f t="shared" si="0"/>
        <v>0</v>
      </c>
      <c r="Z141" s="19">
        <f t="shared" si="0"/>
        <v>0</v>
      </c>
      <c r="AA141" s="19">
        <f t="shared" si="0"/>
        <v>0</v>
      </c>
      <c r="AB141" s="19">
        <f t="shared" si="0"/>
        <v>0</v>
      </c>
      <c r="AC141" s="19">
        <f t="shared" si="0"/>
        <v>0</v>
      </c>
      <c r="AD141" s="19">
        <f t="shared" si="0"/>
        <v>0</v>
      </c>
      <c r="AE141" s="56"/>
      <c r="AF141" s="145">
        <f>SUM(AF14:AF140)</f>
        <v>0</v>
      </c>
      <c r="AG141" s="145">
        <f t="shared" ref="AG141:AI141" si="1">SUM(AG14:AG140)</f>
        <v>0</v>
      </c>
      <c r="AH141" s="145">
        <f t="shared" si="1"/>
        <v>0</v>
      </c>
      <c r="AI141" s="145">
        <f t="shared" si="1"/>
        <v>0</v>
      </c>
      <c r="AJ141" s="145" t="str">
        <f>IF(SUM(AJ14:AJ140)=0, "NA",SUM(AJ14:AJ140))</f>
        <v>NA</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36.658966740103992</v>
      </c>
      <c r="F143" s="139">
        <v>26.679720409024757</v>
      </c>
      <c r="G143" s="139">
        <v>3.5911279100183529</v>
      </c>
      <c r="H143" s="139"/>
      <c r="I143" s="139"/>
      <c r="J143" s="139"/>
      <c r="K143" s="139"/>
      <c r="L143" s="139"/>
      <c r="M143" s="139"/>
      <c r="N143" s="139"/>
      <c r="O143" s="139"/>
      <c r="P143" s="139"/>
      <c r="Q143" s="139"/>
      <c r="R143" s="139"/>
      <c r="S143" s="139"/>
      <c r="T143" s="139"/>
      <c r="U143" s="139"/>
      <c r="V143" s="139"/>
      <c r="W143" s="139"/>
      <c r="X143" s="139"/>
      <c r="Y143" s="139"/>
      <c r="Z143" s="139"/>
      <c r="AA143" s="139"/>
      <c r="AB143" s="139"/>
      <c r="AC143" s="139"/>
      <c r="AD143" s="139"/>
      <c r="AE143" s="58"/>
      <c r="AF143" s="144"/>
      <c r="AG143" s="11"/>
      <c r="AH143" s="11"/>
      <c r="AI143" s="11"/>
      <c r="AJ143" s="11"/>
      <c r="AK143" s="11"/>
      <c r="AL143" s="47" t="s">
        <v>50</v>
      </c>
    </row>
    <row r="144" spans="1:38" s="1" customFormat="1" ht="26.25" customHeight="1" thickBot="1" x14ac:dyDescent="0.25">
      <c r="A144" s="91"/>
      <c r="B144" s="47" t="s">
        <v>349</v>
      </c>
      <c r="C144" s="92" t="s">
        <v>356</v>
      </c>
      <c r="D144" s="93" t="s">
        <v>282</v>
      </c>
      <c r="E144" s="139">
        <v>4.5001042875414692</v>
      </c>
      <c r="F144" s="139">
        <v>1.4011241010002906</v>
      </c>
      <c r="G144" s="139">
        <v>0.68759411628826217</v>
      </c>
      <c r="H144" s="139"/>
      <c r="I144" s="139"/>
      <c r="J144" s="139"/>
      <c r="K144" s="139"/>
      <c r="L144" s="139"/>
      <c r="M144" s="139"/>
      <c r="N144" s="139"/>
      <c r="O144" s="139"/>
      <c r="P144" s="139"/>
      <c r="Q144" s="139"/>
      <c r="R144" s="139"/>
      <c r="S144" s="139"/>
      <c r="T144" s="139"/>
      <c r="U144" s="139"/>
      <c r="V144" s="139"/>
      <c r="W144" s="139"/>
      <c r="X144" s="139"/>
      <c r="Y144" s="139"/>
      <c r="Z144" s="139"/>
      <c r="AA144" s="139"/>
      <c r="AB144" s="139"/>
      <c r="AC144" s="139"/>
      <c r="AD144" s="139"/>
      <c r="AE144" s="58"/>
      <c r="AF144" s="144"/>
      <c r="AG144" s="11"/>
      <c r="AH144" s="11"/>
      <c r="AI144" s="11"/>
      <c r="AJ144" s="11"/>
      <c r="AK144" s="11"/>
      <c r="AL144" s="47" t="s">
        <v>50</v>
      </c>
    </row>
    <row r="145" spans="1:38" s="1" customFormat="1" ht="26.25" customHeight="1" thickBot="1" x14ac:dyDescent="0.25">
      <c r="A145" s="91"/>
      <c r="B145" s="47" t="s">
        <v>350</v>
      </c>
      <c r="C145" s="92" t="s">
        <v>357</v>
      </c>
      <c r="D145" s="93" t="s">
        <v>282</v>
      </c>
      <c r="E145" s="139">
        <v>17.16069509839723</v>
      </c>
      <c r="F145" s="139">
        <v>1.1012759227831552</v>
      </c>
      <c r="G145" s="139">
        <v>1.5990480009326324</v>
      </c>
      <c r="H145" s="139"/>
      <c r="I145" s="139"/>
      <c r="J145" s="139"/>
      <c r="K145" s="139"/>
      <c r="L145" s="139"/>
      <c r="M145" s="139"/>
      <c r="N145" s="139"/>
      <c r="O145" s="139"/>
      <c r="P145" s="139"/>
      <c r="Q145" s="139"/>
      <c r="R145" s="139"/>
      <c r="S145" s="139"/>
      <c r="T145" s="139"/>
      <c r="U145" s="139"/>
      <c r="V145" s="139"/>
      <c r="W145" s="139"/>
      <c r="X145" s="139"/>
      <c r="Y145" s="139"/>
      <c r="Z145" s="139"/>
      <c r="AA145" s="139"/>
      <c r="AB145" s="139"/>
      <c r="AC145" s="139"/>
      <c r="AD145" s="139"/>
      <c r="AE145" s="58"/>
      <c r="AF145" s="144"/>
      <c r="AG145" s="11"/>
      <c r="AH145" s="11"/>
      <c r="AI145" s="11"/>
      <c r="AJ145" s="11"/>
      <c r="AK145" s="11"/>
      <c r="AL145" s="47" t="s">
        <v>50</v>
      </c>
    </row>
    <row r="146" spans="1:38" s="1" customFormat="1" ht="26.25" customHeight="1" thickBot="1" x14ac:dyDescent="0.25">
      <c r="A146" s="91"/>
      <c r="B146" s="47" t="s">
        <v>351</v>
      </c>
      <c r="C146" s="92" t="s">
        <v>358</v>
      </c>
      <c r="D146" s="93" t="s">
        <v>282</v>
      </c>
      <c r="E146" s="139">
        <v>3.4258105115653623E-2</v>
      </c>
      <c r="F146" s="139">
        <v>0.24223343594884578</v>
      </c>
      <c r="G146" s="139">
        <v>1.4202327599542815E-2</v>
      </c>
      <c r="H146" s="139"/>
      <c r="I146" s="139"/>
      <c r="J146" s="139"/>
      <c r="K146" s="139"/>
      <c r="L146" s="139"/>
      <c r="M146" s="139"/>
      <c r="N146" s="139"/>
      <c r="O146" s="139"/>
      <c r="P146" s="139"/>
      <c r="Q146" s="139"/>
      <c r="R146" s="139"/>
      <c r="S146" s="139"/>
      <c r="T146" s="139"/>
      <c r="U146" s="139"/>
      <c r="V146" s="139"/>
      <c r="W146" s="139"/>
      <c r="X146" s="139"/>
      <c r="Y146" s="139"/>
      <c r="Z146" s="139"/>
      <c r="AA146" s="139"/>
      <c r="AB146" s="139"/>
      <c r="AC146" s="139"/>
      <c r="AD146" s="139"/>
      <c r="AE146" s="58"/>
      <c r="AF146" s="144"/>
      <c r="AG146" s="11"/>
      <c r="AH146" s="11"/>
      <c r="AI146" s="11"/>
      <c r="AJ146" s="11"/>
      <c r="AK146" s="11"/>
      <c r="AL146" s="47" t="s">
        <v>50</v>
      </c>
    </row>
    <row r="147" spans="1:38" s="1" customFormat="1" ht="26.25" customHeight="1" thickBot="1" x14ac:dyDescent="0.25">
      <c r="A147" s="91"/>
      <c r="B147" s="47" t="s">
        <v>352</v>
      </c>
      <c r="C147" s="92" t="s">
        <v>359</v>
      </c>
      <c r="D147" s="93" t="s">
        <v>282</v>
      </c>
      <c r="E147" s="139" t="s">
        <v>429</v>
      </c>
      <c r="F147" s="139">
        <v>6.041468789546709</v>
      </c>
      <c r="G147" s="139" t="s">
        <v>429</v>
      </c>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139"/>
      <c r="AD147" s="139"/>
      <c r="AE147" s="58"/>
      <c r="AF147" s="144"/>
      <c r="AG147" s="11"/>
      <c r="AH147" s="11"/>
      <c r="AI147" s="11"/>
      <c r="AJ147" s="11"/>
      <c r="AK147" s="11"/>
      <c r="AL147" s="47" t="s">
        <v>50</v>
      </c>
    </row>
    <row r="148" spans="1:38" s="1" customFormat="1" ht="26.25" customHeight="1" thickBot="1" x14ac:dyDescent="0.25">
      <c r="A148" s="91"/>
      <c r="B148" s="47" t="s">
        <v>353</v>
      </c>
      <c r="C148" s="92" t="s">
        <v>360</v>
      </c>
      <c r="D148" s="93" t="s">
        <v>282</v>
      </c>
      <c r="E148" s="139" t="s">
        <v>429</v>
      </c>
      <c r="F148" s="139" t="s">
        <v>429</v>
      </c>
      <c r="G148" s="139" t="s">
        <v>429</v>
      </c>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C148" s="139"/>
      <c r="AD148" s="139"/>
      <c r="AE148" s="58"/>
      <c r="AF148" s="144"/>
      <c r="AG148" s="11"/>
      <c r="AH148" s="11"/>
      <c r="AI148" s="11"/>
      <c r="AJ148" s="11"/>
      <c r="AK148" s="144"/>
      <c r="AL148" s="47" t="s">
        <v>414</v>
      </c>
    </row>
    <row r="149" spans="1:38" s="1" customFormat="1" ht="26.25" customHeight="1" thickBot="1" x14ac:dyDescent="0.25">
      <c r="A149" s="91"/>
      <c r="B149" s="47" t="s">
        <v>354</v>
      </c>
      <c r="C149" s="92" t="s">
        <v>361</v>
      </c>
      <c r="D149" s="93" t="s">
        <v>282</v>
      </c>
      <c r="E149" s="139" t="s">
        <v>429</v>
      </c>
      <c r="F149" s="139" t="s">
        <v>429</v>
      </c>
      <c r="G149" s="139" t="s">
        <v>429</v>
      </c>
      <c r="H149" s="139"/>
      <c r="I149" s="139"/>
      <c r="J149" s="139"/>
      <c r="K149" s="139"/>
      <c r="L149" s="139"/>
      <c r="M149" s="139"/>
      <c r="N149" s="139"/>
      <c r="O149" s="139"/>
      <c r="P149" s="139"/>
      <c r="Q149" s="139"/>
      <c r="R149" s="139"/>
      <c r="S149" s="139"/>
      <c r="T149" s="139"/>
      <c r="U149" s="139"/>
      <c r="V149" s="139"/>
      <c r="W149" s="139"/>
      <c r="X149" s="139"/>
      <c r="Y149" s="139"/>
      <c r="Z149" s="139"/>
      <c r="AA149" s="139"/>
      <c r="AB149" s="139"/>
      <c r="AC149" s="139"/>
      <c r="AD149" s="139"/>
      <c r="AE149" s="58"/>
      <c r="AF149" s="144"/>
      <c r="AG149" s="144"/>
      <c r="AH149" s="144"/>
      <c r="AI149" s="144"/>
      <c r="AJ149" s="144"/>
      <c r="AK149" s="144"/>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129.80102423115835</v>
      </c>
      <c r="F152" s="13">
        <f t="shared" ref="F152:AD152" si="2">SUM(F$141, F$151, IF(AND(ISNUMBER(SEARCH($B$4,"AT|BE|CH|GB|IE|LT|LU|NL")),SUM(F$143:F$149)&gt;0),SUM(F$143:F$149)-SUM(F$27:F$33),0))</f>
        <v>79.096822658303779</v>
      </c>
      <c r="G152" s="13">
        <f t="shared" si="2"/>
        <v>180.72597235483883</v>
      </c>
      <c r="H152" s="13">
        <f t="shared" si="2"/>
        <v>0</v>
      </c>
      <c r="I152" s="13">
        <f t="shared" si="2"/>
        <v>0</v>
      </c>
      <c r="J152" s="13">
        <f t="shared" si="2"/>
        <v>0</v>
      </c>
      <c r="K152" s="13">
        <f t="shared" si="2"/>
        <v>0</v>
      </c>
      <c r="L152" s="13">
        <f t="shared" si="2"/>
        <v>0</v>
      </c>
      <c r="M152" s="13">
        <f t="shared" si="2"/>
        <v>0</v>
      </c>
      <c r="N152" s="13">
        <f t="shared" si="2"/>
        <v>0</v>
      </c>
      <c r="O152" s="13">
        <f t="shared" si="2"/>
        <v>0</v>
      </c>
      <c r="P152" s="13">
        <f t="shared" si="2"/>
        <v>0</v>
      </c>
      <c r="Q152" s="13">
        <f t="shared" si="2"/>
        <v>0</v>
      </c>
      <c r="R152" s="13">
        <f t="shared" si="2"/>
        <v>0</v>
      </c>
      <c r="S152" s="13">
        <f t="shared" si="2"/>
        <v>0</v>
      </c>
      <c r="T152" s="13">
        <f t="shared" si="2"/>
        <v>0</v>
      </c>
      <c r="U152" s="13">
        <f t="shared" si="2"/>
        <v>0</v>
      </c>
      <c r="V152" s="13">
        <f t="shared" si="2"/>
        <v>0</v>
      </c>
      <c r="W152" s="13">
        <f t="shared" si="2"/>
        <v>0</v>
      </c>
      <c r="X152" s="13">
        <f t="shared" si="2"/>
        <v>0</v>
      </c>
      <c r="Y152" s="13">
        <f t="shared" si="2"/>
        <v>0</v>
      </c>
      <c r="Z152" s="13">
        <f t="shared" si="2"/>
        <v>0</v>
      </c>
      <c r="AA152" s="13">
        <f t="shared" si="2"/>
        <v>0</v>
      </c>
      <c r="AB152" s="13">
        <f t="shared" si="2"/>
        <v>0</v>
      </c>
      <c r="AC152" s="13">
        <f t="shared" si="2"/>
        <v>0</v>
      </c>
      <c r="AD152" s="13">
        <f t="shared" si="2"/>
        <v>0</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129.80102423115835</v>
      </c>
      <c r="F154" s="13">
        <f>SUM(F$141, F$153, -1 * IF(OR($B$6=2005,$B$6&gt;=2020),SUM(F$99:F$122),0), IF(AND(ISNUMBER(SEARCH($B$4,"AT|BE|CH|GB|IE|LT|LU|NL")),SUM(F$143:F$149)&gt;0),SUM(F$143:F$149)-SUM(F$27:F$33),0))</f>
        <v>79.096822658303779</v>
      </c>
      <c r="G154" s="13">
        <f>SUM(G$141, G$153, IF(AND(ISNUMBER(SEARCH($B$4,"AT|BE|CH|GB|IE|LT|LU|NL")),SUM(G$143:G$149)&gt;0),SUM(G$143:G$149)-SUM(G$27:G$33),0))</f>
        <v>180.72597235483883</v>
      </c>
      <c r="H154" s="13">
        <f>SUM(H$141, H$153, IF(AND(ISNUMBER(SEARCH($B$4,"AT|BE|CH|GB|IE|LT|LU|NL")),SUM(H$143:H$149)&gt;0),SUM(H$143:H$149)-SUM(H$27:H$33),0))</f>
        <v>0</v>
      </c>
      <c r="I154" s="13">
        <f t="shared" ref="I154:AD154" si="3">SUM(I$141, I$153, IF(AND(ISNUMBER(SEARCH($B$4,"AT|BE|CH|GB|IE|LT|LU|NL")),SUM(I$143:I$149)&gt;0),SUM(I$143:I$149)-SUM(I$27:I$33),0))</f>
        <v>0</v>
      </c>
      <c r="J154" s="13">
        <f t="shared" si="3"/>
        <v>0</v>
      </c>
      <c r="K154" s="13">
        <f t="shared" si="3"/>
        <v>0</v>
      </c>
      <c r="L154" s="13">
        <f t="shared" si="3"/>
        <v>0</v>
      </c>
      <c r="M154" s="13">
        <f t="shared" si="3"/>
        <v>0</v>
      </c>
      <c r="N154" s="13">
        <f t="shared" si="3"/>
        <v>0</v>
      </c>
      <c r="O154" s="13">
        <f t="shared" si="3"/>
        <v>0</v>
      </c>
      <c r="P154" s="13">
        <f t="shared" si="3"/>
        <v>0</v>
      </c>
      <c r="Q154" s="13">
        <f t="shared" si="3"/>
        <v>0</v>
      </c>
      <c r="R154" s="13">
        <f t="shared" si="3"/>
        <v>0</v>
      </c>
      <c r="S154" s="13">
        <f t="shared" si="3"/>
        <v>0</v>
      </c>
      <c r="T154" s="13">
        <f t="shared" si="3"/>
        <v>0</v>
      </c>
      <c r="U154" s="13">
        <f t="shared" si="3"/>
        <v>0</v>
      </c>
      <c r="V154" s="13">
        <f t="shared" si="3"/>
        <v>0</v>
      </c>
      <c r="W154" s="13">
        <f t="shared" si="3"/>
        <v>0</v>
      </c>
      <c r="X154" s="13">
        <f t="shared" si="3"/>
        <v>0</v>
      </c>
      <c r="Y154" s="13">
        <f t="shared" si="3"/>
        <v>0</v>
      </c>
      <c r="Z154" s="13">
        <f t="shared" si="3"/>
        <v>0</v>
      </c>
      <c r="AA154" s="13">
        <f t="shared" si="3"/>
        <v>0</v>
      </c>
      <c r="AB154" s="13">
        <f t="shared" si="3"/>
        <v>0</v>
      </c>
      <c r="AC154" s="13">
        <f t="shared" si="3"/>
        <v>0</v>
      </c>
      <c r="AD154" s="13">
        <f t="shared" si="3"/>
        <v>0</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2.9910000000000001</v>
      </c>
      <c r="F157" s="141">
        <v>9.4E-2</v>
      </c>
      <c r="G157" s="141">
        <v>0.126</v>
      </c>
      <c r="H157" s="141"/>
      <c r="I157" s="141"/>
      <c r="J157" s="141"/>
      <c r="K157" s="141"/>
      <c r="L157" s="141"/>
      <c r="M157" s="141"/>
      <c r="N157" s="141"/>
      <c r="O157" s="141"/>
      <c r="P157" s="141"/>
      <c r="Q157" s="141"/>
      <c r="R157" s="141"/>
      <c r="S157" s="141"/>
      <c r="T157" s="141"/>
      <c r="U157" s="141"/>
      <c r="V157" s="141"/>
      <c r="W157" s="141"/>
      <c r="X157" s="141"/>
      <c r="Y157" s="141"/>
      <c r="Z157" s="141"/>
      <c r="AA157" s="141"/>
      <c r="AB157" s="141"/>
      <c r="AC157" s="141"/>
      <c r="AD157" s="141"/>
      <c r="AE157" s="58"/>
      <c r="AF157" s="142"/>
      <c r="AG157" s="142"/>
      <c r="AH157" s="142"/>
      <c r="AI157" s="142"/>
      <c r="AJ157" s="142"/>
      <c r="AK157" s="142"/>
      <c r="AL157" s="52" t="s">
        <v>50</v>
      </c>
    </row>
    <row r="158" spans="1:38" s="1" customFormat="1" ht="26.25" customHeight="1" thickBot="1" x14ac:dyDescent="0.25">
      <c r="A158" s="52" t="s">
        <v>328</v>
      </c>
      <c r="B158" s="52" t="s">
        <v>331</v>
      </c>
      <c r="C158" s="103" t="s">
        <v>332</v>
      </c>
      <c r="D158" s="104"/>
      <c r="E158" s="141" t="s">
        <v>430</v>
      </c>
      <c r="F158" s="141" t="s">
        <v>430</v>
      </c>
      <c r="G158" s="141" t="s">
        <v>430</v>
      </c>
      <c r="H158" s="141"/>
      <c r="I158" s="141"/>
      <c r="J158" s="141"/>
      <c r="K158" s="141"/>
      <c r="L158" s="141"/>
      <c r="M158" s="141"/>
      <c r="N158" s="141"/>
      <c r="O158" s="141"/>
      <c r="P158" s="141"/>
      <c r="Q158" s="141"/>
      <c r="R158" s="141"/>
      <c r="S158" s="141"/>
      <c r="T158" s="141"/>
      <c r="U158" s="141"/>
      <c r="V158" s="141"/>
      <c r="W158" s="141"/>
      <c r="X158" s="141"/>
      <c r="Y158" s="141"/>
      <c r="Z158" s="141"/>
      <c r="AA158" s="141"/>
      <c r="AB158" s="141"/>
      <c r="AC158" s="141"/>
      <c r="AD158" s="141"/>
      <c r="AE158" s="58"/>
      <c r="AF158" s="143"/>
      <c r="AG158" s="143"/>
      <c r="AH158" s="143"/>
      <c r="AI158" s="143"/>
      <c r="AJ158" s="143"/>
      <c r="AK158" s="143"/>
      <c r="AL158" s="52" t="s">
        <v>50</v>
      </c>
    </row>
    <row r="159" spans="1:38" s="1" customFormat="1" ht="26.25" customHeight="1" thickBot="1" x14ac:dyDescent="0.25">
      <c r="A159" s="52" t="s">
        <v>333</v>
      </c>
      <c r="B159" s="52" t="s">
        <v>334</v>
      </c>
      <c r="C159" s="103" t="s">
        <v>412</v>
      </c>
      <c r="D159" s="104"/>
      <c r="E159" s="141">
        <v>1.35</v>
      </c>
      <c r="F159" s="141">
        <v>5.7000000000000002E-2</v>
      </c>
      <c r="G159" s="141">
        <v>0.70399999999999996</v>
      </c>
      <c r="H159" s="141"/>
      <c r="I159" s="141"/>
      <c r="J159" s="141"/>
      <c r="K159" s="141"/>
      <c r="L159" s="141"/>
      <c r="M159" s="141"/>
      <c r="N159" s="141"/>
      <c r="O159" s="141"/>
      <c r="P159" s="141"/>
      <c r="Q159" s="141"/>
      <c r="R159" s="141"/>
      <c r="S159" s="141"/>
      <c r="T159" s="141"/>
      <c r="U159" s="141"/>
      <c r="V159" s="141"/>
      <c r="W159" s="141"/>
      <c r="X159" s="141"/>
      <c r="Y159" s="141"/>
      <c r="Z159" s="141"/>
      <c r="AA159" s="141"/>
      <c r="AB159" s="141"/>
      <c r="AC159" s="141"/>
      <c r="AD159" s="141"/>
      <c r="AE159" s="58"/>
      <c r="AF159" s="143"/>
      <c r="AG159" s="143"/>
      <c r="AH159" s="143"/>
      <c r="AI159" s="143"/>
      <c r="AJ159" s="143"/>
      <c r="AK159" s="143"/>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c r="I160" s="141"/>
      <c r="J160" s="141"/>
      <c r="K160" s="141"/>
      <c r="L160" s="141"/>
      <c r="M160" s="141"/>
      <c r="N160" s="141"/>
      <c r="O160" s="141"/>
      <c r="P160" s="141"/>
      <c r="Q160" s="141"/>
      <c r="R160" s="141"/>
      <c r="S160" s="141"/>
      <c r="T160" s="141"/>
      <c r="U160" s="141"/>
      <c r="V160" s="141"/>
      <c r="W160" s="141"/>
      <c r="X160" s="141"/>
      <c r="Y160" s="141"/>
      <c r="Z160" s="141"/>
      <c r="AA160" s="141"/>
      <c r="AB160" s="141"/>
      <c r="AC160" s="141"/>
      <c r="AD160" s="141"/>
      <c r="AE160" s="58"/>
      <c r="AF160" s="143"/>
      <c r="AG160" s="143"/>
      <c r="AH160" s="143"/>
      <c r="AI160" s="143"/>
      <c r="AJ160" s="143"/>
      <c r="AK160" s="143"/>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c r="I161" s="141"/>
      <c r="J161" s="141"/>
      <c r="K161" s="141"/>
      <c r="L161" s="141"/>
      <c r="M161" s="141"/>
      <c r="N161" s="141"/>
      <c r="O161" s="141"/>
      <c r="P161" s="141"/>
      <c r="Q161" s="141"/>
      <c r="R161" s="141"/>
      <c r="S161" s="141"/>
      <c r="T161" s="141"/>
      <c r="U161" s="141"/>
      <c r="V161" s="141"/>
      <c r="W161" s="141"/>
      <c r="X161" s="141"/>
      <c r="Y161" s="141"/>
      <c r="Z161" s="141"/>
      <c r="AA161" s="141"/>
      <c r="AB161" s="141"/>
      <c r="AC161" s="141"/>
      <c r="AD161" s="141"/>
      <c r="AE161" s="59"/>
      <c r="AF161" s="143"/>
      <c r="AG161" s="143"/>
      <c r="AH161" s="143"/>
      <c r="AI161" s="143"/>
      <c r="AJ161" s="143"/>
      <c r="AK161" s="143"/>
      <c r="AL161" s="53" t="s">
        <v>413</v>
      </c>
    </row>
    <row r="162" spans="1:38" s="2" customFormat="1" ht="26.25" customHeight="1" thickBot="1" x14ac:dyDescent="0.25">
      <c r="A162" s="54" t="s">
        <v>340</v>
      </c>
      <c r="B162" s="54" t="s">
        <v>341</v>
      </c>
      <c r="C162" s="107" t="s">
        <v>342</v>
      </c>
      <c r="D162" s="108"/>
      <c r="E162" s="22" t="s">
        <v>432</v>
      </c>
      <c r="F162" s="22" t="s">
        <v>432</v>
      </c>
      <c r="G162" s="22" t="s">
        <v>432</v>
      </c>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59"/>
      <c r="AF162" s="22"/>
      <c r="AG162" s="22"/>
      <c r="AH162" s="22"/>
      <c r="AI162" s="22"/>
      <c r="AJ162" s="22"/>
      <c r="AK162" s="22"/>
      <c r="AL162" s="54" t="s">
        <v>413</v>
      </c>
    </row>
    <row r="163" spans="1:38" s="2" customFormat="1" ht="26.25" customHeight="1" thickBot="1" x14ac:dyDescent="0.25">
      <c r="A163" s="54" t="s">
        <v>340</v>
      </c>
      <c r="B163" s="54" t="s">
        <v>343</v>
      </c>
      <c r="C163" s="107" t="s">
        <v>344</v>
      </c>
      <c r="D163" s="108"/>
      <c r="E163" s="22" t="s">
        <v>443</v>
      </c>
      <c r="F163" s="22" t="s">
        <v>443</v>
      </c>
      <c r="G163" s="22" t="s">
        <v>443</v>
      </c>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59"/>
      <c r="AF163" s="22"/>
      <c r="AG163" s="22"/>
      <c r="AH163" s="22"/>
      <c r="AI163" s="22"/>
      <c r="AJ163" s="22"/>
      <c r="AK163" s="22"/>
      <c r="AL163" s="54" t="s">
        <v>345</v>
      </c>
    </row>
    <row r="164" spans="1:38" s="2" customFormat="1" ht="26.25" customHeight="1" thickBot="1" x14ac:dyDescent="0.25">
      <c r="A164" s="54" t="s">
        <v>340</v>
      </c>
      <c r="B164" s="54" t="s">
        <v>346</v>
      </c>
      <c r="C164" s="107" t="s">
        <v>347</v>
      </c>
      <c r="D164" s="108"/>
      <c r="E164" s="22" t="s">
        <v>432</v>
      </c>
      <c r="F164" s="22" t="s">
        <v>432</v>
      </c>
      <c r="G164" s="22" t="s">
        <v>432</v>
      </c>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63"/>
      <c r="AF164" s="22"/>
      <c r="AG164" s="22"/>
      <c r="AH164" s="22"/>
      <c r="AI164" s="22"/>
      <c r="AJ164" s="22"/>
      <c r="AK164" s="22"/>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B690F-46A5-4C5E-8ADD-2C294398B73C}">
  <dimension ref="A1:AL170"/>
  <sheetViews>
    <sheetView zoomScale="75" zoomScaleNormal="75" workbookViewId="0">
      <pane xSplit="4" ySplit="13" topLeftCell="Y113"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1998</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1998</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39.384215967131034</v>
      </c>
      <c r="F14" s="138">
        <v>0.3257148071542133</v>
      </c>
      <c r="G14" s="138">
        <v>106.07</v>
      </c>
      <c r="H14" s="138" t="s">
        <v>443</v>
      </c>
      <c r="I14" s="138">
        <v>1.321144969077245</v>
      </c>
      <c r="J14" s="138">
        <v>1.8361964956348011</v>
      </c>
      <c r="K14" s="138">
        <v>2.4228442906778476</v>
      </c>
      <c r="L14" s="138">
        <v>5.8253927401486931E-2</v>
      </c>
      <c r="M14" s="138">
        <v>22.266025937193241</v>
      </c>
      <c r="N14" s="138">
        <v>0.81587996224977899</v>
      </c>
      <c r="O14" s="138">
        <v>0.13025284277605031</v>
      </c>
      <c r="P14" s="138">
        <v>0.13790944282778206</v>
      </c>
      <c r="Q14" s="138">
        <v>0.77792861858984141</v>
      </c>
      <c r="R14" s="138">
        <v>0.490311062239842</v>
      </c>
      <c r="S14" s="138">
        <v>0.89068781485616355</v>
      </c>
      <c r="T14" s="138">
        <v>12.057700737818712</v>
      </c>
      <c r="U14" s="138">
        <v>2.0049740521234316</v>
      </c>
      <c r="V14" s="138">
        <v>5.5873203574640247</v>
      </c>
      <c r="W14" s="138">
        <v>0.75367335287633774</v>
      </c>
      <c r="X14" s="138">
        <v>8.8091072569696123E-5</v>
      </c>
      <c r="Y14" s="138">
        <v>3.2858234576783234E-3</v>
      </c>
      <c r="Z14" s="138">
        <v>2.6297822484591679E-3</v>
      </c>
      <c r="AA14" s="138">
        <v>4.566022419134119E-4</v>
      </c>
      <c r="AB14" s="138">
        <v>6.4602990206205991E-3</v>
      </c>
      <c r="AC14" s="138">
        <v>0.5494345127210426</v>
      </c>
      <c r="AD14" s="138">
        <v>2.7061699880290155E-4</v>
      </c>
      <c r="AE14" s="55"/>
      <c r="AF14" s="147">
        <v>46295.574494400003</v>
      </c>
      <c r="AG14" s="147">
        <v>76759.230034389606</v>
      </c>
      <c r="AH14" s="147">
        <v>54799.047791107194</v>
      </c>
      <c r="AI14" s="147" t="s">
        <v>432</v>
      </c>
      <c r="AJ14" s="147" t="s">
        <v>432</v>
      </c>
      <c r="AK14" s="147" t="s">
        <v>429</v>
      </c>
      <c r="AL14" s="45" t="s">
        <v>50</v>
      </c>
    </row>
    <row r="15" spans="1:38" s="1" customFormat="1" ht="26.25" customHeight="1" thickBot="1" x14ac:dyDescent="0.25">
      <c r="A15" s="65" t="s">
        <v>54</v>
      </c>
      <c r="B15" s="65" t="s">
        <v>55</v>
      </c>
      <c r="C15" s="66" t="s">
        <v>56</v>
      </c>
      <c r="D15" s="67"/>
      <c r="E15" s="138">
        <v>0.74773331296201884</v>
      </c>
      <c r="F15" s="138">
        <v>1.0156830551640001E-2</v>
      </c>
      <c r="G15" s="138">
        <v>0.73831166509212143</v>
      </c>
      <c r="H15" s="138" t="s">
        <v>443</v>
      </c>
      <c r="I15" s="138">
        <v>9.2818837723536024E-3</v>
      </c>
      <c r="J15" s="138">
        <v>1.3592827282536003E-2</v>
      </c>
      <c r="K15" s="138">
        <v>1.7238188464344002E-2</v>
      </c>
      <c r="L15" s="138">
        <v>8.932499739475921E-4</v>
      </c>
      <c r="M15" s="138">
        <v>4.2061800691800003E-2</v>
      </c>
      <c r="N15" s="138">
        <v>8.4597855019938033E-3</v>
      </c>
      <c r="O15" s="138">
        <v>7.8193341548703013E-3</v>
      </c>
      <c r="P15" s="138">
        <v>1.4810853692484001E-3</v>
      </c>
      <c r="Q15" s="138">
        <v>3.9975032666736002E-3</v>
      </c>
      <c r="R15" s="138">
        <v>2.2983280169980757E-2</v>
      </c>
      <c r="S15" s="138">
        <v>1.4234745565951678E-2</v>
      </c>
      <c r="T15" s="138">
        <v>0.20210126078771848</v>
      </c>
      <c r="U15" s="138">
        <v>6.6684626333942407E-3</v>
      </c>
      <c r="V15" s="138">
        <v>0.11533774752874981</v>
      </c>
      <c r="W15" s="138">
        <v>1.8449092332000004E-3</v>
      </c>
      <c r="X15" s="138">
        <v>2.1928921383852004E-6</v>
      </c>
      <c r="Y15" s="138">
        <v>6.8751409305600002E-6</v>
      </c>
      <c r="Z15" s="138">
        <v>5.2669823043347998E-6</v>
      </c>
      <c r="AA15" s="138">
        <v>7.2631159902467997E-6</v>
      </c>
      <c r="AB15" s="138">
        <v>2.1598131363526802E-5</v>
      </c>
      <c r="AC15" s="138" t="s">
        <v>429</v>
      </c>
      <c r="AD15" s="138">
        <v>1.0000059850374065E-3</v>
      </c>
      <c r="AE15" s="55"/>
      <c r="AF15" s="147">
        <v>4045.2317316000003</v>
      </c>
      <c r="AG15" s="147" t="s">
        <v>432</v>
      </c>
      <c r="AH15" s="147" t="s">
        <v>432</v>
      </c>
      <c r="AI15" s="147" t="s">
        <v>432</v>
      </c>
      <c r="AJ15" s="147" t="s">
        <v>432</v>
      </c>
      <c r="AK15" s="147" t="s">
        <v>429</v>
      </c>
      <c r="AL15" s="45" t="s">
        <v>50</v>
      </c>
    </row>
    <row r="16" spans="1:38" s="1" customFormat="1" ht="26.25" customHeight="1" thickBot="1" x14ac:dyDescent="0.25">
      <c r="A16" s="65" t="s">
        <v>54</v>
      </c>
      <c r="B16" s="65" t="s">
        <v>57</v>
      </c>
      <c r="C16" s="66" t="s">
        <v>58</v>
      </c>
      <c r="D16" s="67"/>
      <c r="E16" s="138">
        <v>0.139515130490492</v>
      </c>
      <c r="F16" s="138">
        <v>5.6069625600000002E-4</v>
      </c>
      <c r="G16" s="138">
        <v>0.11520926507046027</v>
      </c>
      <c r="H16" s="138" t="s">
        <v>443</v>
      </c>
      <c r="I16" s="138">
        <v>3.8547867600000001E-2</v>
      </c>
      <c r="J16" s="138">
        <v>5.5368755280000001E-2</v>
      </c>
      <c r="K16" s="138">
        <v>5.7471366240000009E-2</v>
      </c>
      <c r="L16" s="138" t="s">
        <v>430</v>
      </c>
      <c r="M16" s="138">
        <v>0.14750636314084103</v>
      </c>
      <c r="N16" s="138">
        <v>1.9624368960000003E-2</v>
      </c>
      <c r="O16" s="138">
        <v>1.121392512E-3</v>
      </c>
      <c r="P16" s="138">
        <v>2.1026109600000002E-2</v>
      </c>
      <c r="Q16" s="138">
        <v>7.7095735200000013E-3</v>
      </c>
      <c r="R16" s="138">
        <v>3.9949608240000007E-3</v>
      </c>
      <c r="S16" s="138">
        <v>1.7521758000000002E-2</v>
      </c>
      <c r="T16" s="138">
        <v>3.6445256640000004E-3</v>
      </c>
      <c r="U16" s="138">
        <v>2.0325239280000003E-3</v>
      </c>
      <c r="V16" s="138">
        <v>3.2240034720000005E-2</v>
      </c>
      <c r="W16" s="138">
        <v>1.8222628320000003E-2</v>
      </c>
      <c r="X16" s="138">
        <v>2.0325239280000001E-7</v>
      </c>
      <c r="Y16" s="138">
        <v>2.1026109600000006E-9</v>
      </c>
      <c r="Z16" s="138">
        <v>7.0087032000000006E-10</v>
      </c>
      <c r="AA16" s="138">
        <v>7.0087032000000006E-10</v>
      </c>
      <c r="AB16" s="138">
        <v>2.0675674440000001E-7</v>
      </c>
      <c r="AC16" s="138" t="s">
        <v>430</v>
      </c>
      <c r="AD16" s="138" t="s">
        <v>430</v>
      </c>
      <c r="AE16" s="55"/>
      <c r="AF16" s="147" t="s">
        <v>430</v>
      </c>
      <c r="AG16" s="147">
        <v>700.87032000000011</v>
      </c>
      <c r="AH16" s="147" t="s">
        <v>430</v>
      </c>
      <c r="AI16" s="147" t="s">
        <v>432</v>
      </c>
      <c r="AJ16" s="147" t="s">
        <v>432</v>
      </c>
      <c r="AK16" s="147" t="s">
        <v>429</v>
      </c>
      <c r="AL16" s="45" t="s">
        <v>50</v>
      </c>
    </row>
    <row r="17" spans="1:38" s="2" customFormat="1" ht="26.25" customHeight="1" thickBot="1" x14ac:dyDescent="0.25">
      <c r="A17" s="65" t="s">
        <v>54</v>
      </c>
      <c r="B17" s="65" t="s">
        <v>59</v>
      </c>
      <c r="C17" s="66" t="s">
        <v>60</v>
      </c>
      <c r="D17" s="67"/>
      <c r="E17" s="138">
        <v>2.2776191999999997E-2</v>
      </c>
      <c r="F17" s="138">
        <v>6.1964640000000005E-3</v>
      </c>
      <c r="G17" s="138">
        <v>4.0064204240806518E-3</v>
      </c>
      <c r="H17" s="138" t="s">
        <v>432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432</v>
      </c>
      <c r="AD17" s="138" t="s">
        <v>432</v>
      </c>
      <c r="AE17" s="55"/>
      <c r="AF17" s="147">
        <v>251.20800000000003</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3.1070879256031114</v>
      </c>
      <c r="F18" s="138">
        <v>0.17833946444761184</v>
      </c>
      <c r="G18" s="138">
        <v>20.076836847119633</v>
      </c>
      <c r="H18" s="138" t="s">
        <v>432</v>
      </c>
      <c r="I18" s="138">
        <v>0.25132278128401031</v>
      </c>
      <c r="J18" s="138">
        <v>0.32720816179602408</v>
      </c>
      <c r="K18" s="138">
        <v>0.41827061841044055</v>
      </c>
      <c r="L18" s="138">
        <v>0.14027222420997598</v>
      </c>
      <c r="M18" s="138">
        <v>0.64058271363019448</v>
      </c>
      <c r="N18" s="138">
        <v>0.24276393700445217</v>
      </c>
      <c r="O18" s="138">
        <v>4.5518434025158712E-3</v>
      </c>
      <c r="P18" s="138">
        <v>2.0049641678980897E-3</v>
      </c>
      <c r="Q18" s="138">
        <v>1.5172854941644269E-2</v>
      </c>
      <c r="R18" s="138">
        <v>0.19421174145180073</v>
      </c>
      <c r="S18" s="138">
        <v>0.10924457238107152</v>
      </c>
      <c r="T18" s="138">
        <v>3.9449083536577758</v>
      </c>
      <c r="U18" s="138">
        <v>1.5177511772229649E-3</v>
      </c>
      <c r="V18" s="138">
        <v>0.12150799721905393</v>
      </c>
      <c r="W18" s="138">
        <v>2.1848590272940536E-2</v>
      </c>
      <c r="X18" s="138">
        <v>2.9668160527825244E-2</v>
      </c>
      <c r="Y18" s="138">
        <v>0.23100610848944966</v>
      </c>
      <c r="Z18" s="138">
        <v>2.7071706494343054E-2</v>
      </c>
      <c r="AA18" s="138">
        <v>2.4013188053494169E-2</v>
      </c>
      <c r="AB18" s="138">
        <v>0.31175916356511213</v>
      </c>
      <c r="AC18" s="138" t="s">
        <v>432</v>
      </c>
      <c r="AD18" s="138" t="s">
        <v>432</v>
      </c>
      <c r="AE18" s="55"/>
      <c r="AF18" s="147">
        <v>15487.570257564641</v>
      </c>
      <c r="AG18" s="147" t="s">
        <v>432</v>
      </c>
      <c r="AH18" s="147">
        <v>844.66686325481669</v>
      </c>
      <c r="AI18" s="147" t="s">
        <v>432</v>
      </c>
      <c r="AJ18" s="147" t="s">
        <v>432</v>
      </c>
      <c r="AK18" s="147" t="s">
        <v>429</v>
      </c>
      <c r="AL18" s="45" t="s">
        <v>50</v>
      </c>
    </row>
    <row r="19" spans="1:38" s="2" customFormat="1" ht="26.25" customHeight="1" thickBot="1" x14ac:dyDescent="0.25">
      <c r="A19" s="65" t="s">
        <v>54</v>
      </c>
      <c r="B19" s="65" t="s">
        <v>63</v>
      </c>
      <c r="C19" s="66" t="s">
        <v>64</v>
      </c>
      <c r="D19" s="67"/>
      <c r="E19" s="138">
        <v>0.43250219054158812</v>
      </c>
      <c r="F19" s="138">
        <v>8.6495871633305119E-2</v>
      </c>
      <c r="G19" s="138">
        <v>2.4431211305913285</v>
      </c>
      <c r="H19" s="138" t="s">
        <v>432</v>
      </c>
      <c r="I19" s="138">
        <v>3.967710445348753E-2</v>
      </c>
      <c r="J19" s="138">
        <v>5.1045232279102744E-2</v>
      </c>
      <c r="K19" s="138">
        <v>6.4686985669840991E-2</v>
      </c>
      <c r="L19" s="138">
        <v>2.1094791526895213E-2</v>
      </c>
      <c r="M19" s="138">
        <v>0.17133758188666809</v>
      </c>
      <c r="N19" s="138">
        <v>3.6408502771351423E-2</v>
      </c>
      <c r="O19" s="138">
        <v>6.8458261103186366E-4</v>
      </c>
      <c r="P19" s="138">
        <v>1.7243274534827534E-3</v>
      </c>
      <c r="Q19" s="138">
        <v>2.5508412867842373E-3</v>
      </c>
      <c r="R19" s="138">
        <v>2.9138445277390911E-2</v>
      </c>
      <c r="S19" s="138">
        <v>1.6377311677649102E-2</v>
      </c>
      <c r="T19" s="138">
        <v>0.59117868497580717</v>
      </c>
      <c r="U19" s="138">
        <v>3.8814767507579706E-4</v>
      </c>
      <c r="V19" s="138">
        <v>2.0212679289111062E-2</v>
      </c>
      <c r="W19" s="138">
        <v>4.6245975438104709E-3</v>
      </c>
      <c r="X19" s="138">
        <v>6.3158417696943803E-3</v>
      </c>
      <c r="Y19" s="138">
        <v>4.2143639405020278E-2</v>
      </c>
      <c r="Z19" s="138">
        <v>6.9145363989823114E-3</v>
      </c>
      <c r="AA19" s="138">
        <v>6.4043681416254637E-3</v>
      </c>
      <c r="AB19" s="138">
        <v>6.1778385715322431E-2</v>
      </c>
      <c r="AC19" s="138" t="s">
        <v>432</v>
      </c>
      <c r="AD19" s="138" t="s">
        <v>432</v>
      </c>
      <c r="AE19" s="55"/>
      <c r="AF19" s="147">
        <v>2410.4185479854791</v>
      </c>
      <c r="AG19" s="147" t="s">
        <v>432</v>
      </c>
      <c r="AH19" s="147">
        <v>2635.3642337495066</v>
      </c>
      <c r="AI19" s="147" t="s">
        <v>432</v>
      </c>
      <c r="AJ19" s="147" t="s">
        <v>432</v>
      </c>
      <c r="AK19" s="147" t="s">
        <v>429</v>
      </c>
      <c r="AL19" s="45" t="s">
        <v>50</v>
      </c>
    </row>
    <row r="20" spans="1:38" s="2" customFormat="1" ht="26.25" customHeight="1" thickBot="1" x14ac:dyDescent="0.25">
      <c r="A20" s="65" t="s">
        <v>54</v>
      </c>
      <c r="B20" s="65" t="s">
        <v>65</v>
      </c>
      <c r="C20" s="66" t="s">
        <v>66</v>
      </c>
      <c r="D20" s="67"/>
      <c r="E20" s="138">
        <v>0.10414445804687553</v>
      </c>
      <c r="F20" s="138">
        <v>2.5948322761048737E-2</v>
      </c>
      <c r="G20" s="138">
        <v>0.14688419925812968</v>
      </c>
      <c r="H20" s="138" t="s">
        <v>432</v>
      </c>
      <c r="I20" s="138">
        <v>5.8022834231698239E-3</v>
      </c>
      <c r="J20" s="138">
        <v>7.3251893550946023E-3</v>
      </c>
      <c r="K20" s="138">
        <v>9.1526764734043333E-3</v>
      </c>
      <c r="L20" s="138">
        <v>2.845397916109711E-3</v>
      </c>
      <c r="M20" s="138">
        <v>4.1060326412736319E-2</v>
      </c>
      <c r="N20" s="138">
        <v>4.8842523569362075E-3</v>
      </c>
      <c r="O20" s="138">
        <v>9.2270541124507462E-5</v>
      </c>
      <c r="P20" s="138">
        <v>5.6816924405099815E-4</v>
      </c>
      <c r="Q20" s="138">
        <v>4.0415732072060409E-4</v>
      </c>
      <c r="R20" s="138">
        <v>3.9115840831910643E-3</v>
      </c>
      <c r="S20" s="138">
        <v>2.1955735214644061E-3</v>
      </c>
      <c r="T20" s="138">
        <v>7.920405335755204E-2</v>
      </c>
      <c r="U20" s="138">
        <v>8.8212276553171749E-5</v>
      </c>
      <c r="V20" s="138">
        <v>3.1635552717298784E-3</v>
      </c>
      <c r="W20" s="138">
        <v>9.4420955948431033E-4</v>
      </c>
      <c r="X20" s="138">
        <v>1.2956524213480853E-3</v>
      </c>
      <c r="Y20" s="138">
        <v>7.4564256915081416E-3</v>
      </c>
      <c r="Z20" s="138">
        <v>1.6131254945465591E-3</v>
      </c>
      <c r="AA20" s="138">
        <v>1.5322940304024384E-3</v>
      </c>
      <c r="AB20" s="138">
        <v>1.1897497637805225E-2</v>
      </c>
      <c r="AC20" s="138" t="s">
        <v>432</v>
      </c>
      <c r="AD20" s="138" t="s">
        <v>432</v>
      </c>
      <c r="AE20" s="55"/>
      <c r="AF20" s="147">
        <v>305.06985131935721</v>
      </c>
      <c r="AG20" s="147" t="s">
        <v>432</v>
      </c>
      <c r="AH20" s="147">
        <v>995.27267842208437</v>
      </c>
      <c r="AI20" s="147" t="s">
        <v>432</v>
      </c>
      <c r="AJ20" s="147" t="s">
        <v>432</v>
      </c>
      <c r="AK20" s="147" t="s">
        <v>429</v>
      </c>
      <c r="AL20" s="45" t="s">
        <v>50</v>
      </c>
    </row>
    <row r="21" spans="1:38" s="2" customFormat="1" ht="26.25" customHeight="1" thickBot="1" x14ac:dyDescent="0.25">
      <c r="A21" s="65" t="s">
        <v>54</v>
      </c>
      <c r="B21" s="65" t="s">
        <v>67</v>
      </c>
      <c r="C21" s="66" t="s">
        <v>68</v>
      </c>
      <c r="D21" s="67"/>
      <c r="E21" s="138">
        <v>1.671462530053317</v>
      </c>
      <c r="F21" s="138">
        <v>0.37066889573548378</v>
      </c>
      <c r="G21" s="138">
        <v>10.77168253109479</v>
      </c>
      <c r="H21" s="138" t="s">
        <v>432</v>
      </c>
      <c r="I21" s="138">
        <v>0.26293136903232323</v>
      </c>
      <c r="J21" s="138">
        <v>0.31614054898285099</v>
      </c>
      <c r="K21" s="138">
        <v>0.37606003051670234</v>
      </c>
      <c r="L21" s="138">
        <v>8.8527344346934975E-2</v>
      </c>
      <c r="M21" s="138">
        <v>1.5552330263289373</v>
      </c>
      <c r="N21" s="138">
        <v>0.27920214980108765</v>
      </c>
      <c r="O21" s="138">
        <v>4.5036387440418957E-3</v>
      </c>
      <c r="P21" s="138">
        <v>1.3535750250730935E-2</v>
      </c>
      <c r="Q21" s="138">
        <v>1.3748421585073887E-2</v>
      </c>
      <c r="R21" s="138">
        <v>0.1264532365162129</v>
      </c>
      <c r="S21" s="138">
        <v>8.1339959417050731E-2</v>
      </c>
      <c r="T21" s="138">
        <v>2.2962357993637035</v>
      </c>
      <c r="U21" s="138">
        <v>3.2219105693377151E-3</v>
      </c>
      <c r="V21" s="138">
        <v>0.2832212741656423</v>
      </c>
      <c r="W21" s="138">
        <v>0.24533495225177057</v>
      </c>
      <c r="X21" s="138">
        <v>7.1479489108097052E-2</v>
      </c>
      <c r="Y21" s="138">
        <v>0.21917665212340026</v>
      </c>
      <c r="Z21" s="138">
        <v>4.9313394865555027E-2</v>
      </c>
      <c r="AA21" s="138">
        <v>4.1827202954772193E-2</v>
      </c>
      <c r="AB21" s="138">
        <v>0.38179673905182454</v>
      </c>
      <c r="AC21" s="138">
        <v>1.5812802464960011E-3</v>
      </c>
      <c r="AD21" s="138">
        <v>0.17589571182004837</v>
      </c>
      <c r="AE21" s="55"/>
      <c r="AF21" s="147">
        <v>9193.1102687471248</v>
      </c>
      <c r="AG21" s="147">
        <v>1034.614317574195</v>
      </c>
      <c r="AH21" s="147">
        <v>7890.7609127759742</v>
      </c>
      <c r="AI21" s="147" t="s">
        <v>432</v>
      </c>
      <c r="AJ21" s="147" t="s">
        <v>432</v>
      </c>
      <c r="AK21" s="147" t="s">
        <v>429</v>
      </c>
      <c r="AL21" s="45" t="s">
        <v>50</v>
      </c>
    </row>
    <row r="22" spans="1:38" s="2" customFormat="1" ht="26.25" customHeight="1" thickBot="1" x14ac:dyDescent="0.25">
      <c r="A22" s="65" t="s">
        <v>54</v>
      </c>
      <c r="B22" s="69" t="s">
        <v>69</v>
      </c>
      <c r="C22" s="66" t="s">
        <v>70</v>
      </c>
      <c r="D22" s="67"/>
      <c r="E22" s="138">
        <v>1.7462557517009329</v>
      </c>
      <c r="F22" s="138">
        <v>0.24480627528115254</v>
      </c>
      <c r="G22" s="138">
        <v>1.8032319186697878</v>
      </c>
      <c r="H22" s="138" t="s">
        <v>432</v>
      </c>
      <c r="I22" s="138">
        <v>0.24323488265097859</v>
      </c>
      <c r="J22" s="138">
        <v>0.28851808594699546</v>
      </c>
      <c r="K22" s="138">
        <v>0.31701088244247194</v>
      </c>
      <c r="L22" s="138">
        <v>3.6151235715523096E-2</v>
      </c>
      <c r="M22" s="138">
        <v>2.0228215019030773</v>
      </c>
      <c r="N22" s="138">
        <v>3.2675120710004675E-2</v>
      </c>
      <c r="O22" s="138">
        <v>4.7116074967466955E-3</v>
      </c>
      <c r="P22" s="138">
        <v>2.8019243424503609E-2</v>
      </c>
      <c r="Q22" s="138">
        <v>5.279858260255408E-2</v>
      </c>
      <c r="R22" s="138">
        <v>9.8092729804790432E-2</v>
      </c>
      <c r="S22" s="138">
        <v>0.13551287042556082</v>
      </c>
      <c r="T22" s="138">
        <v>0.47959313175971724</v>
      </c>
      <c r="U22" s="138">
        <v>4.9073448889915619E-2</v>
      </c>
      <c r="V22" s="138">
        <v>0.83133890710942759</v>
      </c>
      <c r="W22" s="138">
        <v>1.0935956113733698E-2</v>
      </c>
      <c r="X22" s="138">
        <v>4.2562885180097883E-3</v>
      </c>
      <c r="Y22" s="138">
        <v>2.8058548270234338E-2</v>
      </c>
      <c r="Z22" s="138">
        <v>4.6785012373413773E-3</v>
      </c>
      <c r="AA22" s="138">
        <v>4.2801356696751834E-3</v>
      </c>
      <c r="AB22" s="138">
        <v>4.127347369526068E-2</v>
      </c>
      <c r="AC22" s="138">
        <v>8.8762275698984535E-3</v>
      </c>
      <c r="AD22" s="138">
        <v>0.19875031297816106</v>
      </c>
      <c r="AE22" s="55"/>
      <c r="AF22" s="147">
        <v>2580.6002382560882</v>
      </c>
      <c r="AG22" s="147">
        <v>2012.6040683536435</v>
      </c>
      <c r="AH22" s="147">
        <v>1649.7011261577215</v>
      </c>
      <c r="AI22" s="147" t="s">
        <v>432</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0.16514968303349165</v>
      </c>
      <c r="X23" s="138">
        <v>4.7857948689394997E-2</v>
      </c>
      <c r="Y23" s="138">
        <v>0.19605579909233081</v>
      </c>
      <c r="Z23" s="138">
        <v>3.6046681416825897E-2</v>
      </c>
      <c r="AA23" s="138">
        <v>3.1216661291550107E-2</v>
      </c>
      <c r="AB23" s="138">
        <v>0.31117709049010178</v>
      </c>
      <c r="AC23" s="138">
        <v>3.4975706196978683E-3</v>
      </c>
      <c r="AD23" s="138">
        <v>7.0167464577686023E-2</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1.8161272173218184</v>
      </c>
      <c r="F24" s="138">
        <v>0.50430469891243146</v>
      </c>
      <c r="G24" s="138">
        <v>6.0433281606835472</v>
      </c>
      <c r="H24" s="138">
        <v>0.11214509199399475</v>
      </c>
      <c r="I24" s="138">
        <v>0.40939966904654401</v>
      </c>
      <c r="J24" s="138">
        <v>0.46592319810971039</v>
      </c>
      <c r="K24" s="138">
        <v>0.53679674176299308</v>
      </c>
      <c r="L24" s="138">
        <v>0.13360320725257788</v>
      </c>
      <c r="M24" s="138">
        <v>2.2175563787148405</v>
      </c>
      <c r="N24" s="138">
        <v>0.30724490914107627</v>
      </c>
      <c r="O24" s="138">
        <v>5.1177119081762583E-2</v>
      </c>
      <c r="P24" s="138">
        <v>9.5820894608859234E-3</v>
      </c>
      <c r="Q24" s="138">
        <v>1.2530558237685714E-2</v>
      </c>
      <c r="R24" s="138">
        <v>0.21230175219701794</v>
      </c>
      <c r="S24" s="138">
        <v>9.809664997676884E-2</v>
      </c>
      <c r="T24" s="138">
        <v>2.501316714868203</v>
      </c>
      <c r="U24" s="138">
        <v>3.8850185520590786E-3</v>
      </c>
      <c r="V24" s="138">
        <v>2.0365844001438074</v>
      </c>
      <c r="W24" s="138" t="s">
        <v>430</v>
      </c>
      <c r="X24" s="138" t="s">
        <v>430</v>
      </c>
      <c r="Y24" s="138" t="s">
        <v>430</v>
      </c>
      <c r="Z24" s="138" t="s">
        <v>430</v>
      </c>
      <c r="AA24" s="138" t="s">
        <v>430</v>
      </c>
      <c r="AB24" s="138" t="s">
        <v>430</v>
      </c>
      <c r="AC24" s="138" t="s">
        <v>429</v>
      </c>
      <c r="AD24" s="138" t="s">
        <v>429</v>
      </c>
      <c r="AE24" s="55"/>
      <c r="AF24" s="147">
        <v>10571.493072769083</v>
      </c>
      <c r="AG24" s="147">
        <v>412.39701484760519</v>
      </c>
      <c r="AH24" s="147">
        <v>5189.0184351141834</v>
      </c>
      <c r="AI24" s="147">
        <v>648.37689409847053</v>
      </c>
      <c r="AJ24" s="147" t="s">
        <v>432</v>
      </c>
      <c r="AK24" s="147" t="s">
        <v>429</v>
      </c>
      <c r="AL24" s="45" t="s">
        <v>50</v>
      </c>
    </row>
    <row r="25" spans="1:38" s="2" customFormat="1" ht="26.25" customHeight="1" thickBot="1" x14ac:dyDescent="0.25">
      <c r="A25" s="65" t="s">
        <v>74</v>
      </c>
      <c r="B25" s="69" t="s">
        <v>75</v>
      </c>
      <c r="C25" s="71" t="s">
        <v>76</v>
      </c>
      <c r="D25" s="67"/>
      <c r="E25" s="138">
        <v>0.9579767380903248</v>
      </c>
      <c r="F25" s="138">
        <v>0.11709392638748554</v>
      </c>
      <c r="G25" s="138">
        <v>6.3134294261050092E-2</v>
      </c>
      <c r="H25" s="138" t="s">
        <v>443</v>
      </c>
      <c r="I25" s="138">
        <v>7.9726498657352752E-3</v>
      </c>
      <c r="J25" s="138">
        <v>7.9726498657352752E-3</v>
      </c>
      <c r="K25" s="138">
        <v>7.9726498657352752E-3</v>
      </c>
      <c r="L25" s="138">
        <v>3.8268719355529324E-3</v>
      </c>
      <c r="M25" s="138">
        <v>0.85900368799760718</v>
      </c>
      <c r="N25" s="138">
        <v>2.65161376624129E-4</v>
      </c>
      <c r="O25" s="138">
        <v>1.9887103246809676E-5</v>
      </c>
      <c r="P25" s="138">
        <v>3.9774206493619349E-4</v>
      </c>
      <c r="Q25" s="138">
        <v>9.9435516234048374E-5</v>
      </c>
      <c r="R25" s="138">
        <v>6.6290344156032255E-4</v>
      </c>
      <c r="S25" s="138">
        <v>7.2919378571635477E-4</v>
      </c>
      <c r="T25" s="138">
        <v>2.6516137662412904E-5</v>
      </c>
      <c r="U25" s="138">
        <v>3.6459689285817738E-4</v>
      </c>
      <c r="V25" s="138">
        <v>9.6120999026246767E-2</v>
      </c>
      <c r="W25" s="138" t="s">
        <v>443</v>
      </c>
      <c r="X25" s="138" t="s">
        <v>443</v>
      </c>
      <c r="Y25" s="138" t="s">
        <v>443</v>
      </c>
      <c r="Z25" s="138" t="s">
        <v>443</v>
      </c>
      <c r="AA25" s="138" t="s">
        <v>443</v>
      </c>
      <c r="AB25" s="138" t="s">
        <v>443</v>
      </c>
      <c r="AC25" s="138" t="s">
        <v>429</v>
      </c>
      <c r="AD25" s="138" t="s">
        <v>429</v>
      </c>
      <c r="AE25" s="55"/>
      <c r="AF25" s="147">
        <v>3314.5172078016126</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9.3709106501475237E-2</v>
      </c>
      <c r="F26" s="138">
        <v>6.9286901759161414E-3</v>
      </c>
      <c r="G26" s="138">
        <v>5.7629266562122866E-3</v>
      </c>
      <c r="H26" s="138" t="s">
        <v>443</v>
      </c>
      <c r="I26" s="138">
        <v>5.1469084197488775E-4</v>
      </c>
      <c r="J26" s="138">
        <v>5.1469084197488775E-4</v>
      </c>
      <c r="K26" s="138">
        <v>5.1469084197488775E-4</v>
      </c>
      <c r="L26" s="138">
        <v>2.4705160414794611E-4</v>
      </c>
      <c r="M26" s="138">
        <v>6.4714436706776679E-2</v>
      </c>
      <c r="N26" s="138">
        <v>0.56226698948268705</v>
      </c>
      <c r="O26" s="138">
        <v>3.3316289314220541E-6</v>
      </c>
      <c r="P26" s="138">
        <v>4.2915446552969385E-5</v>
      </c>
      <c r="Q26" s="138">
        <v>9.3081069212612138E-6</v>
      </c>
      <c r="R26" s="138">
        <v>6.5312310292684831E-5</v>
      </c>
      <c r="S26" s="138">
        <v>7.0002243208745771E-5</v>
      </c>
      <c r="T26" s="138">
        <v>4.1643354305753184E-6</v>
      </c>
      <c r="U26" s="138">
        <v>3.3447763113806846E-5</v>
      </c>
      <c r="V26" s="138">
        <v>8.8030985773449623E-3</v>
      </c>
      <c r="W26" s="138" t="s">
        <v>443</v>
      </c>
      <c r="X26" s="138" t="s">
        <v>443</v>
      </c>
      <c r="Y26" s="138" t="s">
        <v>443</v>
      </c>
      <c r="Z26" s="138" t="s">
        <v>443</v>
      </c>
      <c r="AA26" s="138" t="s">
        <v>443</v>
      </c>
      <c r="AB26" s="138" t="s">
        <v>443</v>
      </c>
      <c r="AC26" s="138" t="s">
        <v>429</v>
      </c>
      <c r="AD26" s="138" t="s">
        <v>429</v>
      </c>
      <c r="AE26" s="55"/>
      <c r="AF26" s="147">
        <v>302.69287221814113</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30.552645547816308</v>
      </c>
      <c r="F27" s="138">
        <v>21.18606867328586</v>
      </c>
      <c r="G27" s="138">
        <v>3.4098337558424405</v>
      </c>
      <c r="H27" s="138">
        <v>1.0536745520829531</v>
      </c>
      <c r="I27" s="138">
        <v>0.59970712914496449</v>
      </c>
      <c r="J27" s="138">
        <v>0.59970712914496471</v>
      </c>
      <c r="K27" s="138">
        <v>0.59970712914496471</v>
      </c>
      <c r="L27" s="138">
        <v>0.37477909322720226</v>
      </c>
      <c r="M27" s="138">
        <v>186.01027420739797</v>
      </c>
      <c r="N27" s="138">
        <v>46.692256181218532</v>
      </c>
      <c r="O27" s="138">
        <v>2.6685774973141617E-4</v>
      </c>
      <c r="P27" s="138">
        <v>1.2270148058431136E-2</v>
      </c>
      <c r="Q27" s="138">
        <v>4.0558131215804059E-4</v>
      </c>
      <c r="R27" s="138">
        <v>9.8726475709134225E-3</v>
      </c>
      <c r="S27" s="138">
        <v>6.9732271926045428E-3</v>
      </c>
      <c r="T27" s="138">
        <v>2.989443808497542E-3</v>
      </c>
      <c r="U27" s="138">
        <v>2.7744712485324873E-4</v>
      </c>
      <c r="V27" s="138">
        <v>4.6096456854441026E-2</v>
      </c>
      <c r="W27" s="138">
        <v>0.92986029999999986</v>
      </c>
      <c r="X27" s="138">
        <v>1.65804954975E-2</v>
      </c>
      <c r="Y27" s="138">
        <v>2.1735728755600002E-2</v>
      </c>
      <c r="Z27" s="138">
        <v>1.3140023425100001E-2</v>
      </c>
      <c r="AA27" s="138">
        <v>2.2161981557400002E-2</v>
      </c>
      <c r="AB27" s="138">
        <v>7.3618229235600005E-2</v>
      </c>
      <c r="AC27" s="138">
        <v>9.2986049999999997E-4</v>
      </c>
      <c r="AD27" s="138">
        <v>1.8889920000000001E-4</v>
      </c>
      <c r="AE27" s="55"/>
      <c r="AF27" s="147">
        <v>66673.314895722899</v>
      </c>
      <c r="AG27" s="147" t="s">
        <v>429</v>
      </c>
      <c r="AH27" s="147" t="s">
        <v>432</v>
      </c>
      <c r="AI27" s="147" t="s">
        <v>429</v>
      </c>
      <c r="AJ27" s="147" t="s">
        <v>432</v>
      </c>
      <c r="AK27" s="147" t="s">
        <v>429</v>
      </c>
      <c r="AL27" s="45" t="s">
        <v>50</v>
      </c>
    </row>
    <row r="28" spans="1:38" s="2" customFormat="1" ht="26.25" customHeight="1" thickBot="1" x14ac:dyDescent="0.25">
      <c r="A28" s="65" t="s">
        <v>79</v>
      </c>
      <c r="B28" s="65" t="s">
        <v>82</v>
      </c>
      <c r="C28" s="66" t="s">
        <v>83</v>
      </c>
      <c r="D28" s="67"/>
      <c r="E28" s="138">
        <v>6.6296308874473562</v>
      </c>
      <c r="F28" s="138">
        <v>0.91958489116197573</v>
      </c>
      <c r="G28" s="138">
        <v>1.4426469502633741</v>
      </c>
      <c r="H28" s="138">
        <v>1.1717386720887714E-2</v>
      </c>
      <c r="I28" s="138">
        <v>1.1594885012833416</v>
      </c>
      <c r="J28" s="138">
        <v>1.1594885012833416</v>
      </c>
      <c r="K28" s="138">
        <v>1.1594885012833416</v>
      </c>
      <c r="L28" s="138">
        <v>0.70439230841433775</v>
      </c>
      <c r="M28" s="138">
        <v>6.2487130279055689</v>
      </c>
      <c r="N28" s="138">
        <v>0.43547285113561285</v>
      </c>
      <c r="O28" s="138">
        <v>2.012355417027394E-5</v>
      </c>
      <c r="P28" s="138">
        <v>1.9837776497646262E-3</v>
      </c>
      <c r="Q28" s="138">
        <v>3.9052555602272582E-5</v>
      </c>
      <c r="R28" s="138">
        <v>3.0901131004443141E-3</v>
      </c>
      <c r="S28" s="138">
        <v>2.0754820243068504E-3</v>
      </c>
      <c r="T28" s="138">
        <v>9.84125077552252E-5</v>
      </c>
      <c r="U28" s="138">
        <v>3.785800286399729E-5</v>
      </c>
      <c r="V28" s="138">
        <v>6.7786039333712529E-3</v>
      </c>
      <c r="W28" s="138">
        <v>0.2045747</v>
      </c>
      <c r="X28" s="138">
        <v>9.3154129952000009E-3</v>
      </c>
      <c r="Y28" s="138">
        <v>1.04616931793E-2</v>
      </c>
      <c r="Z28" s="138">
        <v>8.1812857368999993E-3</v>
      </c>
      <c r="AA28" s="138">
        <v>8.7190751435999997E-3</v>
      </c>
      <c r="AB28" s="138">
        <v>3.6677467054999996E-2</v>
      </c>
      <c r="AC28" s="138">
        <v>2.0457489999999999E-4</v>
      </c>
      <c r="AD28" s="138">
        <v>4.4541800000000001E-5</v>
      </c>
      <c r="AE28" s="55"/>
      <c r="AF28" s="147">
        <v>15905.4886259417</v>
      </c>
      <c r="AG28" s="147" t="s">
        <v>429</v>
      </c>
      <c r="AH28" s="147" t="s">
        <v>432</v>
      </c>
      <c r="AI28" s="147" t="s">
        <v>429</v>
      </c>
      <c r="AJ28" s="147" t="s">
        <v>432</v>
      </c>
      <c r="AK28" s="147" t="s">
        <v>429</v>
      </c>
      <c r="AL28" s="45" t="s">
        <v>50</v>
      </c>
    </row>
    <row r="29" spans="1:38" s="2" customFormat="1" ht="26.25" customHeight="1" thickBot="1" x14ac:dyDescent="0.25">
      <c r="A29" s="65" t="s">
        <v>79</v>
      </c>
      <c r="B29" s="65" t="s">
        <v>84</v>
      </c>
      <c r="C29" s="66" t="s">
        <v>85</v>
      </c>
      <c r="D29" s="67"/>
      <c r="E29" s="138">
        <v>28.591385910033903</v>
      </c>
      <c r="F29" s="138">
        <v>1.4421377651917708</v>
      </c>
      <c r="G29" s="138">
        <v>2.9924284160544548</v>
      </c>
      <c r="H29" s="138">
        <v>2.802832059291686E-2</v>
      </c>
      <c r="I29" s="138">
        <v>0.95118592966296034</v>
      </c>
      <c r="J29" s="138">
        <v>0.95118592966296067</v>
      </c>
      <c r="K29" s="138">
        <v>0.95118592966296034</v>
      </c>
      <c r="L29" s="138">
        <v>0.54727572108769662</v>
      </c>
      <c r="M29" s="138">
        <v>5.9135951153665101</v>
      </c>
      <c r="N29" s="138">
        <v>0.11792305550782199</v>
      </c>
      <c r="O29" s="138">
        <v>3.7969877521539999E-5</v>
      </c>
      <c r="P29" s="138">
        <v>3.9844839943647178E-3</v>
      </c>
      <c r="Q29" s="138">
        <v>7.5617170859731831E-5</v>
      </c>
      <c r="R29" s="138">
        <v>6.3655233598743539E-3</v>
      </c>
      <c r="S29" s="138">
        <v>4.2695331319028427E-3</v>
      </c>
      <c r="T29" s="138">
        <v>1.5671827283638274E-4</v>
      </c>
      <c r="U29" s="138">
        <v>7.5294586676383636E-5</v>
      </c>
      <c r="V29" s="138">
        <v>1.3543348076248608E-2</v>
      </c>
      <c r="W29" s="138">
        <v>0.21858620000000001</v>
      </c>
      <c r="X29" s="138">
        <v>3.1226610420999998E-3</v>
      </c>
      <c r="Y29" s="138">
        <v>1.8909447420300003E-2</v>
      </c>
      <c r="Z29" s="138">
        <v>2.1130006383499999E-2</v>
      </c>
      <c r="AA29" s="138">
        <v>4.8574727316999999E-3</v>
      </c>
      <c r="AB29" s="138">
        <v>4.8019587577600005E-2</v>
      </c>
      <c r="AC29" s="138">
        <v>1.356838E-4</v>
      </c>
      <c r="AD29" s="138">
        <v>4.10122E-5</v>
      </c>
      <c r="AE29" s="55"/>
      <c r="AF29" s="147">
        <v>32452.149202478962</v>
      </c>
      <c r="AG29" s="147" t="s">
        <v>429</v>
      </c>
      <c r="AH29" s="147" t="s">
        <v>432</v>
      </c>
      <c r="AI29" s="147" t="s">
        <v>429</v>
      </c>
      <c r="AJ29" s="147" t="s">
        <v>432</v>
      </c>
      <c r="AK29" s="147" t="s">
        <v>429</v>
      </c>
      <c r="AL29" s="45" t="s">
        <v>50</v>
      </c>
    </row>
    <row r="30" spans="1:38" s="2" customFormat="1" ht="26.25" customHeight="1" thickBot="1" x14ac:dyDescent="0.25">
      <c r="A30" s="65" t="s">
        <v>79</v>
      </c>
      <c r="B30" s="65" t="s">
        <v>86</v>
      </c>
      <c r="C30" s="66" t="s">
        <v>87</v>
      </c>
      <c r="D30" s="67"/>
      <c r="E30" s="138">
        <v>3.5001357611876914E-2</v>
      </c>
      <c r="F30" s="138">
        <v>0.24749272212191173</v>
      </c>
      <c r="G30" s="138">
        <v>7.2554547747827672E-3</v>
      </c>
      <c r="H30" s="138">
        <v>2.052831604852524E-4</v>
      </c>
      <c r="I30" s="138">
        <v>4.9732260621724051E-3</v>
      </c>
      <c r="J30" s="138">
        <v>4.9732260621724068E-3</v>
      </c>
      <c r="K30" s="138">
        <v>4.9732260621724068E-3</v>
      </c>
      <c r="L30" s="138">
        <v>6.844192518282628E-4</v>
      </c>
      <c r="M30" s="138">
        <v>2.0497223171371233</v>
      </c>
      <c r="N30" s="138">
        <v>0.13219499933957499</v>
      </c>
      <c r="O30" s="138">
        <v>6.4578365311081031E-5</v>
      </c>
      <c r="P30" s="138">
        <v>3.1561228270305034E-5</v>
      </c>
      <c r="Q30" s="138">
        <v>1.0883182162174154E-6</v>
      </c>
      <c r="R30" s="138">
        <v>2.917086607873143E-4</v>
      </c>
      <c r="S30" s="138">
        <v>1.0910512016783384E-2</v>
      </c>
      <c r="T30" s="138">
        <v>4.5489342748520912E-4</v>
      </c>
      <c r="U30" s="138">
        <v>6.4298309083740698E-5</v>
      </c>
      <c r="V30" s="138">
        <v>6.423780681215489E-3</v>
      </c>
      <c r="W30" s="138">
        <v>3.0076999999999999E-3</v>
      </c>
      <c r="X30" s="138">
        <v>4.5831291900000003E-5</v>
      </c>
      <c r="Y30" s="138">
        <v>8.4024035299999991E-5</v>
      </c>
      <c r="Z30" s="138">
        <v>2.8644557300000001E-5</v>
      </c>
      <c r="AA30" s="138">
        <v>9.8346314000000002E-5</v>
      </c>
      <c r="AB30" s="138">
        <v>2.5684619849999999E-4</v>
      </c>
      <c r="AC30" s="138">
        <v>3.0075999999999998E-6</v>
      </c>
      <c r="AD30" s="138">
        <v>3.0075999999999998E-6</v>
      </c>
      <c r="AE30" s="55"/>
      <c r="AF30" s="147">
        <v>162.88014406856175</v>
      </c>
      <c r="AG30" s="147" t="s">
        <v>429</v>
      </c>
      <c r="AH30" s="147" t="s">
        <v>432</v>
      </c>
      <c r="AI30" s="147" t="s">
        <v>429</v>
      </c>
      <c r="AJ30" s="147" t="s">
        <v>432</v>
      </c>
      <c r="AK30" s="147" t="s">
        <v>429</v>
      </c>
      <c r="AL30" s="45" t="s">
        <v>50</v>
      </c>
    </row>
    <row r="31" spans="1:38" s="2" customFormat="1" ht="26.25" customHeight="1" thickBot="1" x14ac:dyDescent="0.25">
      <c r="A31" s="65" t="s">
        <v>79</v>
      </c>
      <c r="B31" s="65" t="s">
        <v>88</v>
      </c>
      <c r="C31" s="66" t="s">
        <v>89</v>
      </c>
      <c r="D31" s="67"/>
      <c r="E31" s="138" t="s">
        <v>429</v>
      </c>
      <c r="F31" s="138">
        <v>4.4010066700142056</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0.38940507283502235</v>
      </c>
      <c r="J32" s="138">
        <v>0.71766938608265074</v>
      </c>
      <c r="K32" s="138">
        <v>0.95441446655286044</v>
      </c>
      <c r="L32" s="138">
        <v>4.1527730996154782E-2</v>
      </c>
      <c r="M32" s="138" t="s">
        <v>429</v>
      </c>
      <c r="N32" s="138">
        <v>0.9460784837445031</v>
      </c>
      <c r="O32" s="138">
        <v>4.4646194595874995E-3</v>
      </c>
      <c r="P32" s="138" t="s">
        <v>429</v>
      </c>
      <c r="Q32" s="138">
        <v>1.0960658758109053E-2</v>
      </c>
      <c r="R32" s="138">
        <v>0.34968791981842839</v>
      </c>
      <c r="S32" s="138">
        <v>7.6492176528505524</v>
      </c>
      <c r="T32" s="138">
        <v>5.5862696417247781E-2</v>
      </c>
      <c r="U32" s="138">
        <v>7.7881014567004496E-3</v>
      </c>
      <c r="V32" s="138">
        <v>3.079692915785528</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37521.557730024171</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0.20885040378390707</v>
      </c>
      <c r="J33" s="138">
        <v>0.38676000700723523</v>
      </c>
      <c r="K33" s="138">
        <v>0.77352001401447046</v>
      </c>
      <c r="L33" s="138">
        <v>7.995131512703587E-3</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37521.557730024171</v>
      </c>
      <c r="AL33" s="45" t="s">
        <v>414</v>
      </c>
    </row>
    <row r="34" spans="1:38" s="2" customFormat="1" ht="26.25" customHeight="1" thickBot="1" x14ac:dyDescent="0.25">
      <c r="A34" s="65" t="s">
        <v>71</v>
      </c>
      <c r="B34" s="65" t="s">
        <v>94</v>
      </c>
      <c r="C34" s="66" t="s">
        <v>95</v>
      </c>
      <c r="D34" s="67"/>
      <c r="E34" s="138">
        <v>2.1276102088167055</v>
      </c>
      <c r="F34" s="138">
        <v>0.18880510440835269</v>
      </c>
      <c r="G34" s="138">
        <v>0.16223515056000001</v>
      </c>
      <c r="H34" s="138">
        <v>2.8422273781902559E-4</v>
      </c>
      <c r="I34" s="138">
        <v>5.5626450116009279E-2</v>
      </c>
      <c r="J34" s="138">
        <v>5.8468677494199539E-2</v>
      </c>
      <c r="K34" s="138">
        <v>6.1716937354988392E-2</v>
      </c>
      <c r="L34" s="138">
        <v>4.0116009280742458E-2</v>
      </c>
      <c r="M34" s="138">
        <v>0.4344547563805104</v>
      </c>
      <c r="N34" s="138" t="s">
        <v>443</v>
      </c>
      <c r="O34" s="138">
        <v>4.0603248259860796E-4</v>
      </c>
      <c r="P34" s="138" t="s">
        <v>443</v>
      </c>
      <c r="Q34" s="138" t="s">
        <v>443</v>
      </c>
      <c r="R34" s="138">
        <v>2.0301624129930398E-3</v>
      </c>
      <c r="S34" s="138">
        <v>6.9025522041763335E-2</v>
      </c>
      <c r="T34" s="138">
        <v>2.8422273781902557E-3</v>
      </c>
      <c r="U34" s="138">
        <v>4.0603248259860796E-4</v>
      </c>
      <c r="V34" s="138">
        <v>4.0603248259860794E-2</v>
      </c>
      <c r="W34" s="138">
        <v>1.8598978962784545E-2</v>
      </c>
      <c r="X34" s="138">
        <v>1.2180974477958237E-3</v>
      </c>
      <c r="Y34" s="138">
        <v>2.0301624129930398E-3</v>
      </c>
      <c r="Z34" s="138">
        <v>1.7979012997358385E-3</v>
      </c>
      <c r="AA34" s="138">
        <v>4.1331064361743437E-4</v>
      </c>
      <c r="AB34" s="138">
        <v>5.459471804142137E-3</v>
      </c>
      <c r="AC34" s="138" t="s">
        <v>429</v>
      </c>
      <c r="AD34" s="138" t="s">
        <v>429</v>
      </c>
      <c r="AE34" s="55"/>
      <c r="AF34" s="147">
        <v>1758.4560000000001</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2.9220999999999999</v>
      </c>
      <c r="F36" s="138">
        <v>0.10139999999999999</v>
      </c>
      <c r="G36" s="138">
        <v>1.2905159326254718</v>
      </c>
      <c r="H36" s="138" t="s">
        <v>443</v>
      </c>
      <c r="I36" s="138">
        <v>0.14419999999999999</v>
      </c>
      <c r="J36" s="138">
        <v>0.15890000000000001</v>
      </c>
      <c r="K36" s="138">
        <v>0.15890000000000001</v>
      </c>
      <c r="L36" s="138">
        <v>2.3342999999999996E-2</v>
      </c>
      <c r="M36" s="138">
        <v>0.27380000000000004</v>
      </c>
      <c r="N36" s="138">
        <v>5.9100000000000003E-3</v>
      </c>
      <c r="O36" s="138">
        <v>5.9000000000000003E-4</v>
      </c>
      <c r="P36" s="138">
        <v>8.8999999999999995E-4</v>
      </c>
      <c r="Q36" s="138">
        <v>1.7000000000000001E-3</v>
      </c>
      <c r="R36" s="138">
        <v>1.6590000000000001E-2</v>
      </c>
      <c r="S36" s="138">
        <v>7.4000000000000003E-3</v>
      </c>
      <c r="T36" s="138">
        <v>0.71899999999999997</v>
      </c>
      <c r="U36" s="138">
        <v>1.0300000000000001E-3</v>
      </c>
      <c r="V36" s="138">
        <v>4.4399999999999995E-2</v>
      </c>
      <c r="W36" s="138">
        <v>1.2290000000000001E-2</v>
      </c>
      <c r="X36" s="138">
        <v>1.3999999999999999E-4</v>
      </c>
      <c r="Y36" s="138">
        <v>6.8999999999999997E-4</v>
      </c>
      <c r="Z36" s="138">
        <v>5.9000000000000003E-4</v>
      </c>
      <c r="AA36" s="138">
        <v>2.1299999999999997E-4</v>
      </c>
      <c r="AB36" s="138">
        <v>1.6329999999999999E-3</v>
      </c>
      <c r="AC36" s="138">
        <v>4.2800000000000008E-3</v>
      </c>
      <c r="AD36" s="138">
        <v>1.3109999999999998E-2</v>
      </c>
      <c r="AE36" s="55"/>
      <c r="AF36" s="147">
        <v>1556.8113384000001</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6.0617195150852558E-2</v>
      </c>
      <c r="F37" s="138">
        <v>2.0205731716950856E-3</v>
      </c>
      <c r="G37" s="138">
        <v>1.0318542549252021E-4</v>
      </c>
      <c r="H37" s="138" t="s">
        <v>443</v>
      </c>
      <c r="I37" s="138">
        <v>2.525716464618857E-4</v>
      </c>
      <c r="J37" s="138">
        <v>2.525716464618857E-4</v>
      </c>
      <c r="K37" s="138">
        <v>2.525716464618857E-4</v>
      </c>
      <c r="L37" s="138">
        <v>6.3142911615471429E-6</v>
      </c>
      <c r="M37" s="138">
        <v>6.0617195150852558E-3</v>
      </c>
      <c r="N37" s="138">
        <v>1.8942873484641426E-6</v>
      </c>
      <c r="O37" s="138">
        <v>3.1571455807735711E-7</v>
      </c>
      <c r="P37" s="138">
        <v>1.2628582323094285E-4</v>
      </c>
      <c r="Q37" s="138">
        <v>1.515429878771314E-4</v>
      </c>
      <c r="R37" s="138">
        <v>9.5977225655516557E-7</v>
      </c>
      <c r="S37" s="138">
        <v>9.597722565551657E-8</v>
      </c>
      <c r="T37" s="138">
        <v>6.440576984778084E-7</v>
      </c>
      <c r="U37" s="138">
        <v>1.3891440555403712E-5</v>
      </c>
      <c r="V37" s="138">
        <v>1.8942873484641426E-6</v>
      </c>
      <c r="W37" s="138">
        <v>6.3142911615471419E-4</v>
      </c>
      <c r="X37" s="138" t="s">
        <v>443</v>
      </c>
      <c r="Y37" s="138" t="s">
        <v>443</v>
      </c>
      <c r="Z37" s="138" t="s">
        <v>443</v>
      </c>
      <c r="AA37" s="138" t="s">
        <v>443</v>
      </c>
      <c r="AB37" s="138" t="s">
        <v>443</v>
      </c>
      <c r="AC37" s="138" t="s">
        <v>443</v>
      </c>
      <c r="AD37" s="138" t="s">
        <v>443</v>
      </c>
      <c r="AE37" s="55"/>
      <c r="AF37" s="147" t="s">
        <v>432</v>
      </c>
      <c r="AG37" s="147" t="s">
        <v>429</v>
      </c>
      <c r="AH37" s="147">
        <v>1262.8582323094283</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2.3911703995864535</v>
      </c>
      <c r="F39" s="138">
        <v>0.43190410001709439</v>
      </c>
      <c r="G39" s="138">
        <v>2.5757776620571051</v>
      </c>
      <c r="H39" s="138" t="s">
        <v>432</v>
      </c>
      <c r="I39" s="138">
        <v>0.28940827333130476</v>
      </c>
      <c r="J39" s="138">
        <v>0.36798334088731566</v>
      </c>
      <c r="K39" s="138">
        <v>0.46123239753036721</v>
      </c>
      <c r="L39" s="138">
        <v>0.1428902926753341</v>
      </c>
      <c r="M39" s="138">
        <v>1.1859000270958122</v>
      </c>
      <c r="N39" s="138">
        <v>0.28038228325718589</v>
      </c>
      <c r="O39" s="138">
        <v>5.0696781070891581E-3</v>
      </c>
      <c r="P39" s="138">
        <v>4.7966769860744198E-3</v>
      </c>
      <c r="Q39" s="138">
        <v>1.742796419316375E-2</v>
      </c>
      <c r="R39" s="138">
        <v>0.19868298653419786</v>
      </c>
      <c r="S39" s="138">
        <v>0.11442071407434248</v>
      </c>
      <c r="T39" s="138">
        <v>3.9613988686120565</v>
      </c>
      <c r="U39" s="138">
        <v>2.6592528524241321E-3</v>
      </c>
      <c r="V39" s="138">
        <v>0.1846707746132942</v>
      </c>
      <c r="W39" s="138">
        <v>0.1527173127480056</v>
      </c>
      <c r="X39" s="138">
        <v>4.9380318184039075E-2</v>
      </c>
      <c r="Y39" s="138">
        <v>0.27666164635787738</v>
      </c>
      <c r="Z39" s="138">
        <v>4.4582704957458967E-2</v>
      </c>
      <c r="AA39" s="138">
        <v>3.9891715417165421E-2</v>
      </c>
      <c r="AB39" s="138">
        <v>0.41051638491654086</v>
      </c>
      <c r="AC39" s="138">
        <v>3.5186686227308499E-3</v>
      </c>
      <c r="AD39" s="138">
        <v>4.6574124138008238E-2</v>
      </c>
      <c r="AE39" s="55"/>
      <c r="AF39" s="147">
        <v>16503.91285836184</v>
      </c>
      <c r="AG39" s="147">
        <v>273.95379583200003</v>
      </c>
      <c r="AH39" s="147">
        <v>9820.5071316543545</v>
      </c>
      <c r="AI39" s="147" t="s">
        <v>432</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6.235468056084601</v>
      </c>
      <c r="F41" s="138">
        <v>16.569680819385614</v>
      </c>
      <c r="G41" s="138">
        <v>18.497561212715912</v>
      </c>
      <c r="H41" s="138">
        <v>8.3279769667164591E-2</v>
      </c>
      <c r="I41" s="138">
        <v>13.897468546983944</v>
      </c>
      <c r="J41" s="138">
        <v>14.115372734642508</v>
      </c>
      <c r="K41" s="138">
        <v>15.470155836522856</v>
      </c>
      <c r="L41" s="138">
        <v>0.91851312748288616</v>
      </c>
      <c r="M41" s="138">
        <v>37.216360052420853</v>
      </c>
      <c r="N41" s="138">
        <v>4.295459926134007</v>
      </c>
      <c r="O41" s="138">
        <v>6.2909450475949744E-2</v>
      </c>
      <c r="P41" s="138">
        <v>0.17404509438013271</v>
      </c>
      <c r="Q41" s="138">
        <v>8.4302744744878408E-2</v>
      </c>
      <c r="R41" s="138">
        <v>0.39910444046399901</v>
      </c>
      <c r="S41" s="138">
        <v>0.74298628291767266</v>
      </c>
      <c r="T41" s="138">
        <v>0.41911153665957906</v>
      </c>
      <c r="U41" s="138">
        <v>3.9392427287178546</v>
      </c>
      <c r="V41" s="138">
        <v>7.7731399068169491</v>
      </c>
      <c r="W41" s="138">
        <v>27.075656869715576</v>
      </c>
      <c r="X41" s="138">
        <v>7.6786149773521561</v>
      </c>
      <c r="Y41" s="138">
        <v>10.948706905760362</v>
      </c>
      <c r="Z41" s="138">
        <v>4.3133232307472911</v>
      </c>
      <c r="AA41" s="138">
        <v>3.690653433150247</v>
      </c>
      <c r="AB41" s="138">
        <v>26.631298547010054</v>
      </c>
      <c r="AC41" s="138">
        <v>2.5593984079796905E-2</v>
      </c>
      <c r="AD41" s="138">
        <v>5.5795523543725878</v>
      </c>
      <c r="AE41" s="55"/>
      <c r="AF41" s="147">
        <v>39180.686452609065</v>
      </c>
      <c r="AG41" s="147">
        <v>32820.525948686409</v>
      </c>
      <c r="AH41" s="147">
        <v>14174.911625466239</v>
      </c>
      <c r="AI41" s="147">
        <v>1049.0515983222665</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0.10264057430400002</v>
      </c>
      <c r="F43" s="138">
        <v>1.0264057430399999E-2</v>
      </c>
      <c r="G43" s="138">
        <v>9.4696193852870411E-2</v>
      </c>
      <c r="H43" s="138" t="s">
        <v>443</v>
      </c>
      <c r="I43" s="138">
        <v>1.6935694760160002E-2</v>
      </c>
      <c r="J43" s="138">
        <v>2.2067723475360002E-2</v>
      </c>
      <c r="K43" s="138">
        <v>2.8226157933600005E-2</v>
      </c>
      <c r="L43" s="138">
        <v>9.4839890656896013E-3</v>
      </c>
      <c r="M43" s="138">
        <v>4.1056229721599995E-2</v>
      </c>
      <c r="N43" s="138">
        <v>1.6422491888639999E-2</v>
      </c>
      <c r="O43" s="138">
        <v>3.0792172291200002E-4</v>
      </c>
      <c r="P43" s="138">
        <v>1.0264057430400002E-4</v>
      </c>
      <c r="Q43" s="138">
        <v>1.02640574304E-3</v>
      </c>
      <c r="R43" s="138">
        <v>1.3137993510912003E-2</v>
      </c>
      <c r="S43" s="138">
        <v>7.3901213498880009E-3</v>
      </c>
      <c r="T43" s="138">
        <v>0.26686549319039998</v>
      </c>
      <c r="U43" s="138">
        <v>1.0264057430400002E-4</v>
      </c>
      <c r="V43" s="138">
        <v>8.2112459443199996E-3</v>
      </c>
      <c r="W43" s="138">
        <v>6.1584344582400006E-3</v>
      </c>
      <c r="X43" s="138">
        <v>1.950170911776E-3</v>
      </c>
      <c r="Y43" s="138">
        <v>1.5396086145600001E-2</v>
      </c>
      <c r="Z43" s="138">
        <v>1.7448897631680001E-3</v>
      </c>
      <c r="AA43" s="138">
        <v>1.5396086145600001E-3</v>
      </c>
      <c r="AB43" s="138">
        <v>2.0630755435104002E-2</v>
      </c>
      <c r="AC43" s="138">
        <v>2.2580926346879999E-4</v>
      </c>
      <c r="AD43" s="138">
        <v>1.3343274659520003E-7</v>
      </c>
      <c r="AE43" s="55"/>
      <c r="AF43" s="147">
        <v>1026.4057430400001</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9.0169029527399953</v>
      </c>
      <c r="F44" s="138">
        <v>1.2011292009000001</v>
      </c>
      <c r="G44" s="138">
        <v>0.85226574467583371</v>
      </c>
      <c r="H44" s="138">
        <v>1.60559442E-3</v>
      </c>
      <c r="I44" s="138">
        <v>0.69402176081999989</v>
      </c>
      <c r="J44" s="138">
        <v>0.69402176081999989</v>
      </c>
      <c r="K44" s="138">
        <v>0.69402176081999989</v>
      </c>
      <c r="L44" s="138">
        <v>0.38865218605919999</v>
      </c>
      <c r="M44" s="138">
        <v>3.4411656151799992</v>
      </c>
      <c r="N44" s="138" t="s">
        <v>443</v>
      </c>
      <c r="O44" s="138">
        <v>2.1330000000000003E-3</v>
      </c>
      <c r="P44" s="138" t="s">
        <v>443</v>
      </c>
      <c r="Q44" s="138" t="s">
        <v>443</v>
      </c>
      <c r="R44" s="138">
        <v>1.0665000000000001E-2</v>
      </c>
      <c r="S44" s="138">
        <v>0.36260999999999999</v>
      </c>
      <c r="T44" s="138">
        <v>1.4931000000000002E-2</v>
      </c>
      <c r="U44" s="138">
        <v>2.1330000000000003E-3</v>
      </c>
      <c r="V44" s="138">
        <v>0.21330000000000002</v>
      </c>
      <c r="W44" s="138" t="s">
        <v>443</v>
      </c>
      <c r="X44" s="138">
        <v>6.3990000000000002E-3</v>
      </c>
      <c r="Y44" s="138">
        <v>1.0665000000000001E-2</v>
      </c>
      <c r="Z44" s="138" t="s">
        <v>443</v>
      </c>
      <c r="AA44" s="138" t="s">
        <v>443</v>
      </c>
      <c r="AB44" s="138">
        <v>1.7064000000000003E-2</v>
      </c>
      <c r="AC44" s="138" t="s">
        <v>430</v>
      </c>
      <c r="AD44" s="138" t="s">
        <v>430</v>
      </c>
      <c r="AE44" s="55"/>
      <c r="AF44" s="147">
        <v>9237.6516873600012</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3.2259934061669204</v>
      </c>
      <c r="F45" s="138">
        <v>0.1150672807295207</v>
      </c>
      <c r="G45" s="138">
        <v>0.16420183125505355</v>
      </c>
      <c r="H45" s="138" t="s">
        <v>443</v>
      </c>
      <c r="I45" s="138">
        <v>5.7533640364760351E-2</v>
      </c>
      <c r="J45" s="138">
        <v>6.1643186105100382E-2</v>
      </c>
      <c r="K45" s="138">
        <v>6.1643186105100382E-2</v>
      </c>
      <c r="L45" s="138">
        <v>1.9109387692581119E-2</v>
      </c>
      <c r="M45" s="138">
        <v>0.30410638478516194</v>
      </c>
      <c r="N45" s="138">
        <v>5.3424094624420345E-3</v>
      </c>
      <c r="O45" s="138">
        <v>4.1095457403400262E-4</v>
      </c>
      <c r="P45" s="138">
        <v>1.2328637221020078E-3</v>
      </c>
      <c r="Q45" s="138">
        <v>1.6438182961360105E-3</v>
      </c>
      <c r="R45" s="138">
        <v>2.0547728701700132E-3</v>
      </c>
      <c r="S45" s="138">
        <v>8.2190914806800526E-3</v>
      </c>
      <c r="T45" s="138">
        <v>4.109545740340026E-2</v>
      </c>
      <c r="U45" s="138">
        <v>4.1095457403400262E-4</v>
      </c>
      <c r="V45" s="138">
        <v>4.9314548884080309E-2</v>
      </c>
      <c r="W45" s="138">
        <v>5.3424094624420345E-3</v>
      </c>
      <c r="X45" s="138" t="s">
        <v>443</v>
      </c>
      <c r="Y45" s="138" t="s">
        <v>443</v>
      </c>
      <c r="Z45" s="138" t="s">
        <v>443</v>
      </c>
      <c r="AA45" s="138" t="s">
        <v>443</v>
      </c>
      <c r="AB45" s="138" t="s">
        <v>443</v>
      </c>
      <c r="AC45" s="138">
        <v>3.287636592272021E-3</v>
      </c>
      <c r="AD45" s="138">
        <v>1.5616273813292101E-3</v>
      </c>
      <c r="AE45" s="55"/>
      <c r="AF45" s="147">
        <v>1779.7727211690174</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1.345166983225749E-2</v>
      </c>
      <c r="J48" s="138">
        <v>0.1345166983225749</v>
      </c>
      <c r="K48" s="138">
        <v>0.33629174580643734</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2.6587940475094687</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3.0173101475999999</v>
      </c>
      <c r="AL52" s="45" t="s">
        <v>133</v>
      </c>
    </row>
    <row r="53" spans="1:38" s="2" customFormat="1" ht="26.25" customHeight="1" thickBot="1" x14ac:dyDescent="0.25">
      <c r="A53" s="65" t="s">
        <v>120</v>
      </c>
      <c r="B53" s="69" t="s">
        <v>134</v>
      </c>
      <c r="C53" s="71" t="s">
        <v>135</v>
      </c>
      <c r="D53" s="68"/>
      <c r="E53" s="138" t="s">
        <v>429</v>
      </c>
      <c r="F53" s="138">
        <v>2.864512257549821</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1.3059964554459622</v>
      </c>
      <c r="AL53" s="45" t="s">
        <v>136</v>
      </c>
    </row>
    <row r="54" spans="1:38" s="2" customFormat="1" ht="37.5" customHeight="1" thickBot="1" x14ac:dyDescent="0.25">
      <c r="A54" s="65" t="s">
        <v>120</v>
      </c>
      <c r="B54" s="69" t="s">
        <v>137</v>
      </c>
      <c r="C54" s="71" t="s">
        <v>138</v>
      </c>
      <c r="D54" s="68"/>
      <c r="E54" s="138" t="s">
        <v>429</v>
      </c>
      <c r="F54" s="138">
        <v>0.12917668320996784</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1929.6146891083599</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256.09899999999999</v>
      </c>
      <c r="AL58" s="45" t="s">
        <v>149</v>
      </c>
    </row>
    <row r="59" spans="1:38" s="2" customFormat="1" ht="26.25" customHeight="1" thickBot="1" x14ac:dyDescent="0.25">
      <c r="A59" s="65" t="s">
        <v>54</v>
      </c>
      <c r="B59" s="73" t="s">
        <v>150</v>
      </c>
      <c r="C59" s="66" t="s">
        <v>403</v>
      </c>
      <c r="D59" s="67"/>
      <c r="E59" s="138" t="s">
        <v>430</v>
      </c>
      <c r="F59" s="138" t="s">
        <v>430</v>
      </c>
      <c r="G59" s="138" t="s">
        <v>430</v>
      </c>
      <c r="H59" s="138" t="s">
        <v>429</v>
      </c>
      <c r="I59" s="138">
        <v>1.5165959999999999E-2</v>
      </c>
      <c r="J59" s="138">
        <v>1.722957E-2</v>
      </c>
      <c r="K59" s="138">
        <v>1.9328910000000001E-2</v>
      </c>
      <c r="L59" s="138">
        <v>4.5410160000000005E-5</v>
      </c>
      <c r="M59" s="138" t="s">
        <v>430</v>
      </c>
      <c r="N59" s="138">
        <v>0.30975107400509511</v>
      </c>
      <c r="O59" s="138">
        <v>7.3011395233391722E-3</v>
      </c>
      <c r="P59" s="138">
        <v>2.4601505677095906E-4</v>
      </c>
      <c r="Q59" s="138">
        <v>1.7472184058573516E-2</v>
      </c>
      <c r="R59" s="138">
        <v>2.292184058573515E-2</v>
      </c>
      <c r="S59" s="138">
        <v>7.2184058573514839E-4</v>
      </c>
      <c r="T59" s="138">
        <v>1.7485547320225919E-2</v>
      </c>
      <c r="U59" s="138">
        <v>9.0047836261038794E-2</v>
      </c>
      <c r="V59" s="138">
        <v>2.2099792653298221E-2</v>
      </c>
      <c r="W59" s="138">
        <v>0.29370558637350158</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63.360486379087014</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0.24094953323529411</v>
      </c>
      <c r="J60" s="138">
        <v>2.4094953323529409</v>
      </c>
      <c r="K60" s="138">
        <v>4.9153704779999998</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48.189906647058827</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7.6131572185216101E-2</v>
      </c>
      <c r="J61" s="138">
        <v>0.7613157218521609</v>
      </c>
      <c r="K61" s="138">
        <v>2.539866148334049</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9471134.3241036534</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2.8913943988235297E-8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48.189906647058827</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0.12195218515024797</v>
      </c>
      <c r="X63" s="138">
        <v>1.3262399999999999E-2</v>
      </c>
      <c r="Y63" s="138" t="s">
        <v>429</v>
      </c>
      <c r="Z63" s="138">
        <v>2.2055999999999998E-3</v>
      </c>
      <c r="AA63" s="138" t="s">
        <v>429</v>
      </c>
      <c r="AB63" s="138">
        <v>1.5467999999999999E-2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v>0.28000000000000003</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260</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0.25800000000000001</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v>1.9252444444444445</v>
      </c>
      <c r="O72" s="138">
        <v>0.237175</v>
      </c>
      <c r="P72" s="138">
        <v>3.5800000000000005E-2</v>
      </c>
      <c r="Q72" s="138">
        <v>0.14320000000000002</v>
      </c>
      <c r="R72" s="138">
        <v>1.568238888888889</v>
      </c>
      <c r="S72" s="138">
        <v>2.5060000000000002E-2</v>
      </c>
      <c r="T72" s="138">
        <v>2.9584722222222228</v>
      </c>
      <c r="U72" s="138">
        <v>7.1600000000000006E-3</v>
      </c>
      <c r="V72" s="138">
        <v>30.469777777777779</v>
      </c>
      <c r="W72" s="138">
        <v>1.0862199469234008</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4.23442095E-2</v>
      </c>
      <c r="J73" s="138">
        <v>5.9987630124999997E-2</v>
      </c>
      <c r="K73" s="138">
        <v>7.0573682499999998E-2</v>
      </c>
      <c r="L73" s="138" t="s">
        <v>443</v>
      </c>
      <c r="M73" s="138" t="s">
        <v>432</v>
      </c>
      <c r="N73" s="138">
        <v>1.7121436803069052</v>
      </c>
      <c r="O73" s="138">
        <v>3.2541018421426544E-2</v>
      </c>
      <c r="P73" s="138" t="s">
        <v>432</v>
      </c>
      <c r="Q73" s="138">
        <v>6.8796747549019599E-2</v>
      </c>
      <c r="R73" s="138">
        <v>0.25225474101307188</v>
      </c>
      <c r="S73" s="138" t="s">
        <v>432</v>
      </c>
      <c r="T73" s="138">
        <v>0.11466124591503268</v>
      </c>
      <c r="U73" s="138" t="s">
        <v>432</v>
      </c>
      <c r="V73" s="138">
        <v>1.4069107047643621</v>
      </c>
      <c r="W73" s="138" t="s">
        <v>430</v>
      </c>
      <c r="X73" s="138" t="s">
        <v>430</v>
      </c>
      <c r="Y73" s="138" t="s">
        <v>430</v>
      </c>
      <c r="Z73" s="138" t="s">
        <v>430</v>
      </c>
      <c r="AA73" s="138" t="s">
        <v>430</v>
      </c>
      <c r="AB73" s="138" t="s">
        <v>430</v>
      </c>
      <c r="AC73" s="138" t="s">
        <v>432</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v>2.9177883631222857E-2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v>7.8453276047261E-3</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v>3.0000000000000001E-3</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1.5467239527389899E-4</v>
      </c>
      <c r="O80" s="138">
        <v>2.0000000000000002E-5</v>
      </c>
      <c r="P80" s="138" t="s">
        <v>432</v>
      </c>
      <c r="Q80" s="138" t="s">
        <v>432</v>
      </c>
      <c r="R80" s="138">
        <v>0.21099999999999999</v>
      </c>
      <c r="S80" s="138">
        <v>1.84E-4</v>
      </c>
      <c r="T80" s="138">
        <v>8.2000000000000003E-2</v>
      </c>
      <c r="U80" s="138" t="s">
        <v>432</v>
      </c>
      <c r="V80" s="138">
        <v>0.23300000000000001</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8.372709099999998</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3.8399999999999997E-2</v>
      </c>
      <c r="G83" s="138" t="s">
        <v>443</v>
      </c>
      <c r="H83" s="138" t="s">
        <v>429</v>
      </c>
      <c r="I83" s="138">
        <v>0.24</v>
      </c>
      <c r="J83" s="138">
        <v>4.8</v>
      </c>
      <c r="K83" s="138">
        <v>36</v>
      </c>
      <c r="L83" s="138">
        <v>1.3679999999999999E-2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2.4</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6.7370093333235026</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1.6286645629562577</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3.2167130000000008</v>
      </c>
      <c r="AL86" s="45" t="s">
        <v>220</v>
      </c>
    </row>
    <row r="87" spans="1:38" s="2" customFormat="1" ht="26.25" customHeight="1" thickBot="1" x14ac:dyDescent="0.25">
      <c r="A87" s="65" t="s">
        <v>209</v>
      </c>
      <c r="B87" s="71" t="s">
        <v>221</v>
      </c>
      <c r="C87" s="75" t="s">
        <v>222</v>
      </c>
      <c r="D87" s="67"/>
      <c r="E87" s="138" t="s">
        <v>429</v>
      </c>
      <c r="F87" s="138">
        <v>0.12558654976422426</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0.40159599999999995</v>
      </c>
      <c r="AL87" s="45" t="s">
        <v>220</v>
      </c>
    </row>
    <row r="88" spans="1:38" s="2" customFormat="1" ht="26.25" customHeight="1" thickBot="1" x14ac:dyDescent="0.25">
      <c r="A88" s="65" t="s">
        <v>209</v>
      </c>
      <c r="B88" s="71" t="s">
        <v>223</v>
      </c>
      <c r="C88" s="75" t="s">
        <v>224</v>
      </c>
      <c r="D88" s="67"/>
      <c r="E88" s="138" t="s">
        <v>443</v>
      </c>
      <c r="F88" s="138">
        <v>3.0243837200000003</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2.9119999999999999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1.7044222499999999</v>
      </c>
      <c r="G90" s="138" t="s">
        <v>429</v>
      </c>
      <c r="H90" s="138" t="s">
        <v>429</v>
      </c>
      <c r="I90" s="138">
        <v>9.9600000000000001E-3</v>
      </c>
      <c r="J90" s="138">
        <v>1.494E-2</v>
      </c>
      <c r="K90" s="138">
        <v>1.8259999999999998E-2</v>
      </c>
      <c r="L90" s="138" t="s">
        <v>429</v>
      </c>
      <c r="M90" s="138" t="s">
        <v>429</v>
      </c>
      <c r="N90" s="138">
        <v>1.8017187519440582E-4</v>
      </c>
      <c r="O90" s="138">
        <v>2.4746498520677417E-2</v>
      </c>
      <c r="P90" s="138" t="s">
        <v>432</v>
      </c>
      <c r="Q90" s="138" t="s">
        <v>432</v>
      </c>
      <c r="R90" s="138">
        <v>0.10419578324495754</v>
      </c>
      <c r="S90" s="138">
        <v>4.2220999669050503</v>
      </c>
      <c r="T90" s="138">
        <v>0.17306268373342165</v>
      </c>
      <c r="U90" s="138">
        <v>2.4637961246463919E-2</v>
      </c>
      <c r="V90" s="138">
        <v>2.4431740425458282</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16.600000000000001</v>
      </c>
      <c r="AL90" s="148" t="s">
        <v>441</v>
      </c>
    </row>
    <row r="91" spans="1:38" s="2" customFormat="1" ht="26.25" customHeight="1" thickBot="1" x14ac:dyDescent="0.25">
      <c r="A91" s="65" t="s">
        <v>209</v>
      </c>
      <c r="B91" s="69" t="s">
        <v>405</v>
      </c>
      <c r="C91" s="71" t="s">
        <v>229</v>
      </c>
      <c r="D91" s="67"/>
      <c r="E91" s="138">
        <v>1.3784951644375399E-2</v>
      </c>
      <c r="F91" s="138">
        <v>3.7032904018000003E-2</v>
      </c>
      <c r="G91" s="138">
        <v>1.4384532236039755E-4</v>
      </c>
      <c r="H91" s="138">
        <v>3.1753419767499999E-2</v>
      </c>
      <c r="I91" s="138">
        <v>0.20906246317099306</v>
      </c>
      <c r="J91" s="138">
        <v>0.21134779382226851</v>
      </c>
      <c r="K91" s="138">
        <v>0.21181981605557695</v>
      </c>
      <c r="L91" s="138">
        <v>8.2635405659999994E-2</v>
      </c>
      <c r="M91" s="138">
        <v>0.42193415834032344</v>
      </c>
      <c r="N91" s="138">
        <v>3.7342626731970759E-2</v>
      </c>
      <c r="O91" s="138">
        <v>4.1388196564136885E-2</v>
      </c>
      <c r="P91" s="138">
        <v>2.7149613822988944E-6</v>
      </c>
      <c r="Q91" s="138">
        <v>6.3349098920307539E-5</v>
      </c>
      <c r="R91" s="138">
        <v>7.4304206252390789E-4</v>
      </c>
      <c r="S91" s="138">
        <v>6.2465823071065074E-2</v>
      </c>
      <c r="T91" s="138">
        <v>2.2087778458315208E-2</v>
      </c>
      <c r="U91" s="138" t="s">
        <v>443</v>
      </c>
      <c r="V91" s="138">
        <v>3.3042885790398463E-2</v>
      </c>
      <c r="W91" s="138">
        <v>7.6514264500000004E-4</v>
      </c>
      <c r="X91" s="138">
        <v>1.4786678359500001E-3</v>
      </c>
      <c r="Y91" s="138">
        <v>6.6199089025000002E-4</v>
      </c>
      <c r="Z91" s="138">
        <v>6.6199089025000002E-4</v>
      </c>
      <c r="AA91" s="138">
        <v>6.6199089025000002E-4</v>
      </c>
      <c r="AB91" s="138">
        <v>3.4646405066999998E-3</v>
      </c>
      <c r="AC91" s="138" t="s">
        <v>443</v>
      </c>
      <c r="AD91" s="138" t="s">
        <v>443</v>
      </c>
      <c r="AE91" s="55"/>
      <c r="AF91" s="147" t="s">
        <v>429</v>
      </c>
      <c r="AG91" s="147" t="s">
        <v>429</v>
      </c>
      <c r="AH91" s="147" t="s">
        <v>429</v>
      </c>
      <c r="AI91" s="147" t="s">
        <v>429</v>
      </c>
      <c r="AJ91" s="147" t="s">
        <v>429</v>
      </c>
      <c r="AK91" s="147">
        <v>7651.4264499999999</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10.253828970086687</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9.8178278864636544E-7</v>
      </c>
      <c r="X98" s="138" t="s">
        <v>443</v>
      </c>
      <c r="Y98" s="138" t="s">
        <v>443</v>
      </c>
      <c r="Z98" s="138" t="s">
        <v>443</v>
      </c>
      <c r="AA98" s="138" t="s">
        <v>443</v>
      </c>
      <c r="AB98" s="138" t="s">
        <v>443</v>
      </c>
      <c r="AC98" s="138" t="s">
        <v>443</v>
      </c>
      <c r="AD98" s="138">
        <v>6.6773378777083385</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4.9991309211264059E-2</v>
      </c>
      <c r="F99" s="138">
        <v>9.5192008347525547</v>
      </c>
      <c r="G99" s="138" t="s">
        <v>429</v>
      </c>
      <c r="H99" s="138">
        <v>12.821185392235428</v>
      </c>
      <c r="I99" s="138">
        <v>0.1886076543565833</v>
      </c>
      <c r="J99" s="138">
        <v>0.28818760809229532</v>
      </c>
      <c r="K99" s="138">
        <v>0.63346880543435347</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1216.3</v>
      </c>
      <c r="AL99" s="45" t="s">
        <v>246</v>
      </c>
    </row>
    <row r="100" spans="1:38" s="2" customFormat="1" ht="26.25" customHeight="1" thickBot="1" x14ac:dyDescent="0.25">
      <c r="A100" s="65" t="s">
        <v>244</v>
      </c>
      <c r="B100" s="65" t="s">
        <v>247</v>
      </c>
      <c r="C100" s="66" t="s">
        <v>409</v>
      </c>
      <c r="D100" s="79"/>
      <c r="E100" s="138">
        <v>0.64905168664604718</v>
      </c>
      <c r="F100" s="138">
        <v>26.504729670725879</v>
      </c>
      <c r="G100" s="138" t="s">
        <v>429</v>
      </c>
      <c r="H100" s="138">
        <v>33.891795402393548</v>
      </c>
      <c r="I100" s="138">
        <v>0.32938922178359054</v>
      </c>
      <c r="J100" s="138">
        <v>0.48918167431594656</v>
      </c>
      <c r="K100" s="138">
        <v>1.0886039059179333</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6375.7999999999993</v>
      </c>
      <c r="AL100" s="45" t="s">
        <v>246</v>
      </c>
    </row>
    <row r="101" spans="1:38" s="2" customFormat="1" ht="26.25" customHeight="1" thickBot="1" x14ac:dyDescent="0.25">
      <c r="A101" s="65" t="s">
        <v>244</v>
      </c>
      <c r="B101" s="65" t="s">
        <v>248</v>
      </c>
      <c r="C101" s="66" t="s">
        <v>249</v>
      </c>
      <c r="D101" s="79"/>
      <c r="E101" s="138">
        <v>8.1936410780850275E-2</v>
      </c>
      <c r="F101" s="138">
        <v>0.61330285568880616</v>
      </c>
      <c r="G101" s="138" t="s">
        <v>429</v>
      </c>
      <c r="H101" s="138">
        <v>1.6362818348409975</v>
      </c>
      <c r="I101" s="138">
        <v>1.5372321073726025E-2</v>
      </c>
      <c r="J101" s="138">
        <v>4.6116963221178087E-2</v>
      </c>
      <c r="K101" s="138">
        <v>0.10760624751608221</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8572.2069999999985</v>
      </c>
      <c r="AL101" s="45" t="s">
        <v>246</v>
      </c>
    </row>
    <row r="102" spans="1:38" s="2" customFormat="1" ht="26.25" customHeight="1" thickBot="1" x14ac:dyDescent="0.25">
      <c r="A102" s="65" t="s">
        <v>244</v>
      </c>
      <c r="B102" s="65" t="s">
        <v>250</v>
      </c>
      <c r="C102" s="66" t="s">
        <v>387</v>
      </c>
      <c r="D102" s="79"/>
      <c r="E102" s="138">
        <v>2.7533069924428571E-3</v>
      </c>
      <c r="F102" s="138">
        <v>3.2530864037056109</v>
      </c>
      <c r="G102" s="138" t="s">
        <v>429</v>
      </c>
      <c r="H102" s="138">
        <v>5.5133019269359824</v>
      </c>
      <c r="I102" s="138">
        <v>9.5698999999999992E-3</v>
      </c>
      <c r="J102" s="138">
        <v>0.2155455</v>
      </c>
      <c r="K102" s="138">
        <v>1.4709694999999998</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1809.75</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2.158744454958156E-3</v>
      </c>
      <c r="F104" s="138">
        <v>2.3985717948317043E-3</v>
      </c>
      <c r="G104" s="138" t="s">
        <v>429</v>
      </c>
      <c r="H104" s="138">
        <v>2.9542822597486005E-2</v>
      </c>
      <c r="I104" s="138">
        <v>3.2714294794520547E-5</v>
      </c>
      <c r="J104" s="138">
        <v>9.8142884383561646E-5</v>
      </c>
      <c r="K104" s="138">
        <v>2.2900006356164389E-4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15.1</v>
      </c>
      <c r="AL104" s="45" t="s">
        <v>246</v>
      </c>
    </row>
    <row r="105" spans="1:38" s="2" customFormat="1" ht="26.25" customHeight="1" thickBot="1" x14ac:dyDescent="0.25">
      <c r="A105" s="65" t="s">
        <v>244</v>
      </c>
      <c r="B105" s="65" t="s">
        <v>255</v>
      </c>
      <c r="C105" s="66" t="s">
        <v>256</v>
      </c>
      <c r="D105" s="79"/>
      <c r="E105" s="138">
        <v>2.6540705691774243E-2</v>
      </c>
      <c r="F105" s="138">
        <v>0.13420278329093255</v>
      </c>
      <c r="G105" s="138" t="s">
        <v>429</v>
      </c>
      <c r="H105" s="138">
        <v>0.62181493128118359</v>
      </c>
      <c r="I105" s="138">
        <v>5.0261917808219168E-3</v>
      </c>
      <c r="J105" s="138">
        <v>7.8983013698630117E-3</v>
      </c>
      <c r="K105" s="138">
        <v>1.7232657534246573E-2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72.8</v>
      </c>
      <c r="AL105" s="45" t="s">
        <v>246</v>
      </c>
    </row>
    <row r="106" spans="1:38" s="2" customFormat="1" ht="26.25" customHeight="1" thickBot="1" x14ac:dyDescent="0.25">
      <c r="A106" s="65" t="s">
        <v>244</v>
      </c>
      <c r="B106" s="65" t="s">
        <v>257</v>
      </c>
      <c r="C106" s="66" t="s">
        <v>258</v>
      </c>
      <c r="D106" s="79"/>
      <c r="E106" s="138">
        <v>1.8642790898630132E-3</v>
      </c>
      <c r="F106" s="138">
        <v>7.5392563120355522E-3</v>
      </c>
      <c r="G106" s="138" t="s">
        <v>429</v>
      </c>
      <c r="H106" s="138">
        <v>4.3677684671037179E-2</v>
      </c>
      <c r="I106" s="138">
        <v>3.6986301369863013E-4</v>
      </c>
      <c r="J106" s="138">
        <v>5.9178082191780809E-4</v>
      </c>
      <c r="K106" s="138">
        <v>1.2575342465753424E-3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7.5</v>
      </c>
      <c r="AL106" s="45" t="s">
        <v>246</v>
      </c>
    </row>
    <row r="107" spans="1:38" s="2" customFormat="1" ht="26.25" customHeight="1" thickBot="1" x14ac:dyDescent="0.25">
      <c r="A107" s="65" t="s">
        <v>244</v>
      </c>
      <c r="B107" s="65" t="s">
        <v>259</v>
      </c>
      <c r="C107" s="66" t="s">
        <v>380</v>
      </c>
      <c r="D107" s="79"/>
      <c r="E107" s="138">
        <v>1.92919683429E-2</v>
      </c>
      <c r="F107" s="138">
        <v>0.25715249999999995</v>
      </c>
      <c r="G107" s="138" t="s">
        <v>429</v>
      </c>
      <c r="H107" s="138">
        <v>0.23527813566015005</v>
      </c>
      <c r="I107" s="138">
        <v>4.6755E-3</v>
      </c>
      <c r="J107" s="138">
        <v>6.2340000000000007E-2</v>
      </c>
      <c r="K107" s="138">
        <v>0.29611500000000002</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1558.5</v>
      </c>
      <c r="AL107" s="45" t="s">
        <v>246</v>
      </c>
    </row>
    <row r="108" spans="1:38" s="2" customFormat="1" ht="26.25" customHeight="1" thickBot="1" x14ac:dyDescent="0.25">
      <c r="A108" s="65" t="s">
        <v>244</v>
      </c>
      <c r="B108" s="65" t="s">
        <v>260</v>
      </c>
      <c r="C108" s="66" t="s">
        <v>381</v>
      </c>
      <c r="D108" s="79"/>
      <c r="E108" s="138">
        <v>7.9164789629432741E-2</v>
      </c>
      <c r="F108" s="138">
        <v>1.3269732218181818</v>
      </c>
      <c r="G108" s="138" t="s">
        <v>429</v>
      </c>
      <c r="H108" s="138">
        <v>1.6554024116512365</v>
      </c>
      <c r="I108" s="138">
        <v>2.4573578181818184E-2</v>
      </c>
      <c r="J108" s="138">
        <v>0.24573578181818181</v>
      </c>
      <c r="K108" s="138">
        <v>0.49147156363636363</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12286.789090909091</v>
      </c>
      <c r="AL108" s="45" t="s">
        <v>246</v>
      </c>
    </row>
    <row r="109" spans="1:38" s="2" customFormat="1" ht="26.25" customHeight="1" thickBot="1" x14ac:dyDescent="0.25">
      <c r="A109" s="65" t="s">
        <v>244</v>
      </c>
      <c r="B109" s="65" t="s">
        <v>261</v>
      </c>
      <c r="C109" s="66" t="s">
        <v>382</v>
      </c>
      <c r="D109" s="79"/>
      <c r="E109" s="138">
        <v>3.4023889136640013E-2</v>
      </c>
      <c r="F109" s="138">
        <v>0.7245367278</v>
      </c>
      <c r="G109" s="138" t="s">
        <v>429</v>
      </c>
      <c r="H109" s="138">
        <v>0.97884111823872022</v>
      </c>
      <c r="I109" s="138">
        <v>2.9633404000000002E-2</v>
      </c>
      <c r="J109" s="138">
        <v>0.162983722</v>
      </c>
      <c r="K109" s="138">
        <v>0.162983722</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1481.6702</v>
      </c>
      <c r="AL109" s="45" t="s">
        <v>246</v>
      </c>
    </row>
    <row r="110" spans="1:38" s="2" customFormat="1" ht="26.25" customHeight="1" thickBot="1" x14ac:dyDescent="0.25">
      <c r="A110" s="65" t="s">
        <v>244</v>
      </c>
      <c r="B110" s="65" t="s">
        <v>262</v>
      </c>
      <c r="C110" s="66" t="s">
        <v>383</v>
      </c>
      <c r="D110" s="79"/>
      <c r="E110" s="138">
        <v>5.0302319709272011E-3</v>
      </c>
      <c r="F110" s="138">
        <v>0.17571334800000002</v>
      </c>
      <c r="G110" s="138" t="s">
        <v>429</v>
      </c>
      <c r="H110" s="138">
        <v>0.10558955190530563</v>
      </c>
      <c r="I110" s="138">
        <v>7.3080000000000003E-3</v>
      </c>
      <c r="J110" s="138">
        <v>5.152008000000001E-2</v>
      </c>
      <c r="K110" s="138">
        <v>5.152008000000001E-2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359.33200000000005</v>
      </c>
      <c r="AL110" s="45" t="s">
        <v>246</v>
      </c>
    </row>
    <row r="111" spans="1:38" s="2" customFormat="1" ht="26.25" customHeight="1" thickBot="1" x14ac:dyDescent="0.25">
      <c r="A111" s="65" t="s">
        <v>244</v>
      </c>
      <c r="B111" s="65" t="s">
        <v>263</v>
      </c>
      <c r="C111" s="66" t="s">
        <v>377</v>
      </c>
      <c r="D111" s="79"/>
      <c r="E111" s="138">
        <v>1.187984744430976E-2</v>
      </c>
      <c r="F111" s="138">
        <v>0.29485893700000004</v>
      </c>
      <c r="G111" s="138" t="s">
        <v>429</v>
      </c>
      <c r="H111" s="138">
        <v>0.20993864230089235</v>
      </c>
      <c r="I111" s="138">
        <v>6.060946666666667E-4</v>
      </c>
      <c r="J111" s="138">
        <v>1.2121893333333334E-3</v>
      </c>
      <c r="K111" s="138">
        <v>2.7274259999999998E-3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168.22366666666665</v>
      </c>
      <c r="AL111" s="45" t="s">
        <v>246</v>
      </c>
    </row>
    <row r="112" spans="1:38" s="2" customFormat="1" ht="26.25" customHeight="1" thickBot="1" x14ac:dyDescent="0.25">
      <c r="A112" s="65" t="s">
        <v>264</v>
      </c>
      <c r="B112" s="65" t="s">
        <v>265</v>
      </c>
      <c r="C112" s="66" t="s">
        <v>266</v>
      </c>
      <c r="D112" s="67"/>
      <c r="E112" s="138">
        <v>16.621292305771711</v>
      </c>
      <c r="F112" s="138" t="s">
        <v>429</v>
      </c>
      <c r="G112" s="138" t="s">
        <v>429</v>
      </c>
      <c r="H112" s="138">
        <v>13.790548809240407</v>
      </c>
      <c r="I112" s="138">
        <v>0.26488799999999996</v>
      </c>
      <c r="J112" s="138">
        <v>6.8870879999999994</v>
      </c>
      <c r="K112" s="138">
        <v>6.8870879999999994</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431999000</v>
      </c>
      <c r="AL112" s="45" t="s">
        <v>419</v>
      </c>
    </row>
    <row r="113" spans="1:38" s="2" customFormat="1" ht="26.25" customHeight="1" thickBot="1" x14ac:dyDescent="0.25">
      <c r="A113" s="65" t="s">
        <v>264</v>
      </c>
      <c r="B113" s="80" t="s">
        <v>267</v>
      </c>
      <c r="C113" s="81" t="s">
        <v>268</v>
      </c>
      <c r="D113" s="67"/>
      <c r="E113" s="138">
        <v>6.6005396585747231</v>
      </c>
      <c r="F113" s="138" t="s">
        <v>443</v>
      </c>
      <c r="G113" s="138" t="s">
        <v>429</v>
      </c>
      <c r="H113" s="138">
        <v>39.677842981471244</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171552637.39477521</v>
      </c>
      <c r="AL113" s="148" t="s">
        <v>437</v>
      </c>
    </row>
    <row r="114" spans="1:38" s="2" customFormat="1" ht="26.25" customHeight="1" thickBot="1" x14ac:dyDescent="0.25">
      <c r="A114" s="65" t="s">
        <v>264</v>
      </c>
      <c r="B114" s="80" t="s">
        <v>269</v>
      </c>
      <c r="C114" s="81" t="s">
        <v>388</v>
      </c>
      <c r="D114" s="67"/>
      <c r="E114" s="138">
        <v>1.6802164703924101E-2</v>
      </c>
      <c r="F114" s="138" t="s">
        <v>443</v>
      </c>
      <c r="G114" s="138" t="s">
        <v>429</v>
      </c>
      <c r="H114" s="138">
        <v>5.6771000000000002E-2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436700</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12.988545090827518</v>
      </c>
      <c r="F116" s="138" t="s">
        <v>443</v>
      </c>
      <c r="G116" s="138" t="s">
        <v>429</v>
      </c>
      <c r="H116" s="138">
        <v>14.971061738720278</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337581361.75392181</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7.32118E-3</v>
      </c>
      <c r="J119" s="138">
        <v>5.856944E-2</v>
      </c>
      <c r="K119" s="138">
        <v>0.18302950000000001</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1830.2950000000001</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7.4599999999999996E-3</v>
      </c>
      <c r="J120" s="138">
        <v>4.6625E-2</v>
      </c>
      <c r="K120" s="138">
        <v>0.1865</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1865</v>
      </c>
      <c r="AL120" s="148" t="s">
        <v>436</v>
      </c>
    </row>
    <row r="121" spans="1:38" s="2" customFormat="1" ht="26.25" customHeight="1" thickBot="1" x14ac:dyDescent="0.25">
      <c r="A121" s="65" t="s">
        <v>264</v>
      </c>
      <c r="B121" s="65" t="s">
        <v>280</v>
      </c>
      <c r="C121" s="71" t="s">
        <v>281</v>
      </c>
      <c r="D121" s="68"/>
      <c r="E121" s="138" t="s">
        <v>443</v>
      </c>
      <c r="F121" s="138">
        <v>4.5613470170536212</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7.4056027571832779</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0.79949597055978372</v>
      </c>
      <c r="G125" s="138" t="s">
        <v>429</v>
      </c>
      <c r="H125" s="138" t="s">
        <v>429</v>
      </c>
      <c r="I125" s="138">
        <v>7.245493884475493E-5</v>
      </c>
      <c r="J125" s="138">
        <v>4.8083732142428277E-4</v>
      </c>
      <c r="K125" s="138">
        <v>1.0165647480339861E-3</v>
      </c>
      <c r="L125" s="138" t="s">
        <v>443</v>
      </c>
      <c r="M125" s="138" t="s">
        <v>429</v>
      </c>
      <c r="N125" s="138" t="s">
        <v>429</v>
      </c>
      <c r="O125" s="138" t="s">
        <v>429</v>
      </c>
      <c r="P125" s="138">
        <v>1.8832437013075201E-2</v>
      </c>
      <c r="Q125" s="138" t="s">
        <v>429</v>
      </c>
      <c r="R125" s="138" t="s">
        <v>429</v>
      </c>
      <c r="S125" s="138" t="s">
        <v>429</v>
      </c>
      <c r="T125" s="138" t="s">
        <v>429</v>
      </c>
      <c r="U125" s="138" t="s">
        <v>429</v>
      </c>
      <c r="V125" s="138" t="s">
        <v>429</v>
      </c>
      <c r="W125" s="138">
        <v>9.7269292087319742E-2</v>
      </c>
      <c r="X125" s="138" t="s">
        <v>429</v>
      </c>
      <c r="Y125" s="138" t="s">
        <v>429</v>
      </c>
      <c r="Z125" s="138" t="s">
        <v>429</v>
      </c>
      <c r="AA125" s="138" t="s">
        <v>429</v>
      </c>
      <c r="AB125" s="138" t="s">
        <v>429</v>
      </c>
      <c r="AC125" s="138" t="s">
        <v>429</v>
      </c>
      <c r="AD125" s="138">
        <v>8.0657115613995869E-2</v>
      </c>
      <c r="AE125" s="55"/>
      <c r="AF125" s="147" t="s">
        <v>429</v>
      </c>
      <c r="AG125" s="147" t="s">
        <v>429</v>
      </c>
      <c r="AH125" s="147" t="s">
        <v>429</v>
      </c>
      <c r="AI125" s="147" t="s">
        <v>429</v>
      </c>
      <c r="AJ125" s="147" t="s">
        <v>429</v>
      </c>
      <c r="AK125" s="147">
        <v>2114.605207416816</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t="s">
        <v>432</v>
      </c>
      <c r="I126" s="138" t="s">
        <v>443</v>
      </c>
      <c r="J126" s="138" t="s">
        <v>443</v>
      </c>
      <c r="K126" s="138" t="s">
        <v>443</v>
      </c>
      <c r="L126" s="138" t="s">
        <v>443</v>
      </c>
      <c r="M126" s="138" t="s">
        <v>432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429</v>
      </c>
      <c r="AH128" s="147" t="s">
        <v>429</v>
      </c>
      <c r="AI128" s="147" t="s">
        <v>429</v>
      </c>
      <c r="AJ128" s="147" t="s">
        <v>429</v>
      </c>
      <c r="AK128" s="147" t="s">
        <v>432</v>
      </c>
      <c r="AL128" s="45" t="s">
        <v>301</v>
      </c>
    </row>
    <row r="129" spans="1:38" s="2" customFormat="1" ht="26.25" customHeight="1" thickBot="1" x14ac:dyDescent="0.25">
      <c r="A129" s="65" t="s">
        <v>289</v>
      </c>
      <c r="B129" s="69" t="s">
        <v>299</v>
      </c>
      <c r="C129" s="77" t="s">
        <v>300</v>
      </c>
      <c r="D129" s="67"/>
      <c r="E129" s="138">
        <v>1.5555600000000001E-2</v>
      </c>
      <c r="F129" s="138">
        <v>0.13231200000000001</v>
      </c>
      <c r="G129" s="138">
        <v>8.4036000000000007E-4</v>
      </c>
      <c r="H129" s="138" t="s">
        <v>443</v>
      </c>
      <c r="I129" s="138">
        <v>7.1519999999999993E-5</v>
      </c>
      <c r="J129" s="138">
        <v>1.2516E-4</v>
      </c>
      <c r="K129" s="138">
        <v>1.7880000000000001E-4</v>
      </c>
      <c r="L129" s="138">
        <v>2.5032E-6</v>
      </c>
      <c r="M129" s="138">
        <v>1.2516000000000001E-3</v>
      </c>
      <c r="N129" s="138">
        <v>2.3244000000000001E-2</v>
      </c>
      <c r="O129" s="138">
        <v>1.7880000000000001E-3</v>
      </c>
      <c r="P129" s="138">
        <v>1.00128E-3</v>
      </c>
      <c r="Q129" s="138">
        <v>0.57023831591660679</v>
      </c>
      <c r="R129" s="138">
        <v>0.55095382805271997</v>
      </c>
      <c r="S129" s="138">
        <v>0.30397452582219037</v>
      </c>
      <c r="T129" s="138">
        <v>2.5032E-4</v>
      </c>
      <c r="U129" s="138" t="s">
        <v>432</v>
      </c>
      <c r="V129" s="138" t="s">
        <v>443</v>
      </c>
      <c r="W129" s="138">
        <v>1.3240299399999999E-2</v>
      </c>
      <c r="X129" s="138">
        <v>6.0131750751879665E-6</v>
      </c>
      <c r="Y129" s="138">
        <v>2.605709199248119E-5</v>
      </c>
      <c r="Z129" s="138">
        <v>2.605709199248119E-5</v>
      </c>
      <c r="AA129" s="138" t="s">
        <v>443</v>
      </c>
      <c r="AB129" s="138">
        <v>5.8127359060150347E-5</v>
      </c>
      <c r="AC129" s="138">
        <v>2.0043916917293219E-2</v>
      </c>
      <c r="AD129" s="138">
        <v>3.7691040000000002E-2</v>
      </c>
      <c r="AE129" s="55"/>
      <c r="AF129" s="147" t="s">
        <v>429</v>
      </c>
      <c r="AG129" s="147" t="s">
        <v>429</v>
      </c>
      <c r="AH129" s="147" t="s">
        <v>429</v>
      </c>
      <c r="AI129" s="147" t="s">
        <v>429</v>
      </c>
      <c r="AJ129" s="147" t="s">
        <v>429</v>
      </c>
      <c r="AK129" s="147">
        <v>17.88</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25">
      <c r="A131" s="65" t="s">
        <v>289</v>
      </c>
      <c r="B131" s="69" t="s">
        <v>304</v>
      </c>
      <c r="C131" s="77" t="s">
        <v>305</v>
      </c>
      <c r="D131" s="67"/>
      <c r="E131" s="138" t="s">
        <v>432</v>
      </c>
      <c r="F131" s="138" t="s">
        <v>432</v>
      </c>
      <c r="G131" s="138" t="s">
        <v>432</v>
      </c>
      <c r="H131" s="138" t="s">
        <v>432</v>
      </c>
      <c r="I131" s="138" t="s">
        <v>432</v>
      </c>
      <c r="J131" s="138" t="s">
        <v>432</v>
      </c>
      <c r="K131" s="138" t="s">
        <v>432</v>
      </c>
      <c r="L131" s="138" t="s">
        <v>432</v>
      </c>
      <c r="M131" s="138" t="s">
        <v>432</v>
      </c>
      <c r="N131" s="138" t="s">
        <v>432</v>
      </c>
      <c r="O131" s="138" t="s">
        <v>432</v>
      </c>
      <c r="P131" s="138" t="s">
        <v>432</v>
      </c>
      <c r="Q131" s="138" t="s">
        <v>432</v>
      </c>
      <c r="R131" s="138" t="s">
        <v>432</v>
      </c>
      <c r="S131" s="138" t="s">
        <v>432</v>
      </c>
      <c r="T131" s="138" t="s">
        <v>432</v>
      </c>
      <c r="U131" s="138" t="s">
        <v>432</v>
      </c>
      <c r="V131" s="138" t="s">
        <v>432</v>
      </c>
      <c r="W131" s="138" t="s">
        <v>432</v>
      </c>
      <c r="X131" s="138" t="s">
        <v>432</v>
      </c>
      <c r="Y131" s="138" t="s">
        <v>432</v>
      </c>
      <c r="Z131" s="138" t="s">
        <v>432</v>
      </c>
      <c r="AA131" s="138" t="s">
        <v>432</v>
      </c>
      <c r="AB131" s="138" t="s">
        <v>432</v>
      </c>
      <c r="AC131" s="138" t="s">
        <v>432</v>
      </c>
      <c r="AD131" s="138" t="s">
        <v>432</v>
      </c>
      <c r="AE131" s="55"/>
      <c r="AF131" s="147" t="s">
        <v>429</v>
      </c>
      <c r="AG131" s="147" t="s">
        <v>429</v>
      </c>
      <c r="AH131" s="147" t="s">
        <v>429</v>
      </c>
      <c r="AI131" s="147" t="s">
        <v>429</v>
      </c>
      <c r="AJ131" s="147" t="s">
        <v>429</v>
      </c>
      <c r="AK131" s="147" t="s">
        <v>432</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1.2375000000000001E-3</v>
      </c>
      <c r="F133" s="138">
        <v>1.95E-5</v>
      </c>
      <c r="G133" s="138">
        <v>1.695E-4</v>
      </c>
      <c r="H133" s="138" t="s">
        <v>443</v>
      </c>
      <c r="I133" s="138">
        <v>5.2050000000000005E-5</v>
      </c>
      <c r="J133" s="138">
        <v>5.2050000000000005E-5</v>
      </c>
      <c r="K133" s="138">
        <v>5.7839999999999995E-5</v>
      </c>
      <c r="L133" s="138" t="s">
        <v>443</v>
      </c>
      <c r="M133" s="138">
        <v>2.1000000000000004E-4</v>
      </c>
      <c r="N133" s="138">
        <v>4.5044999999999993E-5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429</v>
      </c>
      <c r="AG133" s="147" t="s">
        <v>429</v>
      </c>
      <c r="AH133" s="147" t="s">
        <v>429</v>
      </c>
      <c r="AI133" s="147" t="s">
        <v>429</v>
      </c>
      <c r="AJ133" s="147" t="s">
        <v>429</v>
      </c>
      <c r="AK133" s="147">
        <v>1500</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0.63104590079999989</v>
      </c>
      <c r="X135" s="138">
        <v>1.8826202707199999E-4</v>
      </c>
      <c r="Y135" s="138">
        <v>8.5191196607999997E-4</v>
      </c>
      <c r="Z135" s="138">
        <v>8.5191196607999997E-4</v>
      </c>
      <c r="AA135" s="138" t="s">
        <v>443</v>
      </c>
      <c r="AB135" s="138">
        <v>1.892085959232E-3</v>
      </c>
      <c r="AC135" s="138" t="s">
        <v>443</v>
      </c>
      <c r="AD135" s="138">
        <v>1.0727780313599999</v>
      </c>
      <c r="AE135" s="55"/>
      <c r="AF135" s="147" t="s">
        <v>429</v>
      </c>
      <c r="AG135" s="147" t="s">
        <v>429</v>
      </c>
      <c r="AH135" s="147" t="s">
        <v>429</v>
      </c>
      <c r="AI135" s="147" t="s">
        <v>429</v>
      </c>
      <c r="AJ135" s="147" t="s">
        <v>429</v>
      </c>
      <c r="AK135" s="147">
        <v>2.103486336</v>
      </c>
      <c r="AL135" s="148" t="s">
        <v>434</v>
      </c>
    </row>
    <row r="136" spans="1:38" s="2" customFormat="1" ht="26.25" customHeight="1" thickBot="1" x14ac:dyDescent="0.25">
      <c r="A136" s="65" t="s">
        <v>289</v>
      </c>
      <c r="B136" s="65" t="s">
        <v>314</v>
      </c>
      <c r="C136" s="66" t="s">
        <v>315</v>
      </c>
      <c r="D136" s="67"/>
      <c r="E136" s="138" t="s">
        <v>429</v>
      </c>
      <c r="F136" s="138">
        <v>5.0271498180000001E-3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0.35940762000000004</v>
      </c>
      <c r="J139" s="138">
        <v>0.35940762000000004</v>
      </c>
      <c r="K139" s="138">
        <v>0.35940762000000004</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5.5685147997468976</v>
      </c>
      <c r="X139" s="138">
        <v>1.3791864837912921E-2</v>
      </c>
      <c r="Y139" s="138">
        <v>2.1257704858801223E-2</v>
      </c>
      <c r="Z139" s="138">
        <v>1.1863715582247136E-2</v>
      </c>
      <c r="AA139" s="138">
        <v>8.572552170193836E-4</v>
      </c>
      <c r="AB139" s="138">
        <v>4.7770540495980666E-2</v>
      </c>
      <c r="AC139" s="138" t="s">
        <v>443</v>
      </c>
      <c r="AD139" s="138">
        <v>14.093655740113743</v>
      </c>
      <c r="AE139" s="55"/>
      <c r="AF139" s="147" t="s">
        <v>429</v>
      </c>
      <c r="AG139" s="147" t="s">
        <v>429</v>
      </c>
      <c r="AH139" s="147" t="s">
        <v>429</v>
      </c>
      <c r="AI139" s="147" t="s">
        <v>429</v>
      </c>
      <c r="AJ139" s="147" t="s">
        <v>429</v>
      </c>
      <c r="AK139" s="147">
        <v>1.998</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179.61611745711568</v>
      </c>
      <c r="F141" s="19">
        <f t="shared" ref="F141:AD141" si="0">SUM(F14:F140)</f>
        <v>137.49219392785284</v>
      </c>
      <c r="G141" s="19">
        <f t="shared" si="0"/>
        <v>179.77218455434635</v>
      </c>
      <c r="H141" s="19">
        <f t="shared" si="0"/>
        <v>127.56156802528763</v>
      </c>
      <c r="I141" s="19">
        <f t="shared" si="0"/>
        <v>23.161276821011075</v>
      </c>
      <c r="J141" s="19">
        <f t="shared" si="0"/>
        <v>40.00198871158257</v>
      </c>
      <c r="K141" s="19">
        <f t="shared" si="0"/>
        <v>81.661779096033129</v>
      </c>
      <c r="L141" s="19">
        <f t="shared" si="0"/>
        <v>3.8012420299502705</v>
      </c>
      <c r="M141" s="19">
        <f t="shared" si="0"/>
        <v>273.58546871785325</v>
      </c>
      <c r="N141" s="19">
        <f t="shared" si="0"/>
        <v>59.253743408983269</v>
      </c>
      <c r="O141" s="19">
        <f t="shared" si="0"/>
        <v>0.62659953665256563</v>
      </c>
      <c r="P141" s="19">
        <f t="shared" si="0"/>
        <v>0.47401265787797525</v>
      </c>
      <c r="Q141" s="19">
        <f t="shared" si="0"/>
        <v>1.8045423294772938</v>
      </c>
      <c r="R141" s="19">
        <f>SUM(R14:R140)</f>
        <v>4.904568876342954</v>
      </c>
      <c r="S141" s="19">
        <f t="shared" si="0"/>
        <v>14.969335591033168</v>
      </c>
      <c r="T141" s="19">
        <f t="shared" si="0"/>
        <v>31.019656072814655</v>
      </c>
      <c r="U141" s="19">
        <f t="shared" si="0"/>
        <v>6.1483832969744121</v>
      </c>
      <c r="V141" s="19">
        <f t="shared" si="0"/>
        <v>55.239969367654687</v>
      </c>
      <c r="W141" s="19">
        <f t="shared" si="0"/>
        <v>37.662947091937134</v>
      </c>
      <c r="X141" s="19">
        <f t="shared" si="0"/>
        <v>7.9567184796099468</v>
      </c>
      <c r="Y141" s="19">
        <f t="shared" si="0"/>
        <v>12.05668476666262</v>
      </c>
      <c r="Z141" s="19">
        <f t="shared" si="0"/>
        <v>4.5487484723002511</v>
      </c>
      <c r="AA141" s="19">
        <f t="shared" si="0"/>
        <v>3.8801390230048525</v>
      </c>
      <c r="AB141" s="19">
        <f t="shared" si="0"/>
        <v>28.442290741577668</v>
      </c>
      <c r="AC141" s="19">
        <f t="shared" si="0"/>
        <v>8.0274404906159749</v>
      </c>
      <c r="AD141" s="19">
        <f t="shared" si="0"/>
        <v>28.049894617280486</v>
      </c>
      <c r="AE141" s="56"/>
      <c r="AF141" s="145">
        <f>SUM(AF14:AF140)</f>
        <v>280995.01621181366</v>
      </c>
      <c r="AG141" s="145">
        <f t="shared" ref="AG141:AI141" si="1">SUM(AG14:AG140)</f>
        <v>114014.19549968345</v>
      </c>
      <c r="AH141" s="145">
        <f t="shared" si="1"/>
        <v>99303.97703001152</v>
      </c>
      <c r="AI141" s="145">
        <f t="shared" si="1"/>
        <v>1697.428492420737</v>
      </c>
      <c r="AJ141" s="145" t="str">
        <f>IF(SUM(AJ14:AJ140)=0, "NA",SUM(AJ14:AJ140))</f>
        <v>NA</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28.660079156400144</v>
      </c>
      <c r="F143" s="139">
        <v>19.792592061623438</v>
      </c>
      <c r="G143" s="139">
        <v>3.2302087056573709</v>
      </c>
      <c r="H143" s="139">
        <v>0.98057350912527808</v>
      </c>
      <c r="I143" s="139">
        <v>0.59058129114464863</v>
      </c>
      <c r="J143" s="139">
        <v>0.59058129114464841</v>
      </c>
      <c r="K143" s="139">
        <v>0.59058129114464852</v>
      </c>
      <c r="L143" s="139">
        <v>0.36892947333952103</v>
      </c>
      <c r="M143" s="139">
        <v>173.70331412968065</v>
      </c>
      <c r="N143" s="139">
        <v>43.574376885615266</v>
      </c>
      <c r="O143" s="139">
        <v>2.4963910844704216E-4</v>
      </c>
      <c r="P143" s="139">
        <v>1.1514495522077537E-2</v>
      </c>
      <c r="Q143" s="139">
        <v>3.7970021710761293E-4</v>
      </c>
      <c r="R143" s="139">
        <v>9.3155424951445742E-3</v>
      </c>
      <c r="S143" s="139">
        <v>6.5760844020385321E-3</v>
      </c>
      <c r="T143" s="139">
        <v>2.7922264305852412E-3</v>
      </c>
      <c r="U143" s="139">
        <v>2.6012221732114139E-4</v>
      </c>
      <c r="V143" s="139">
        <v>4.323465912421133E-2</v>
      </c>
      <c r="W143" s="139">
        <v>0.87690279999999987</v>
      </c>
      <c r="X143" s="139">
        <v>1.5891919520300002E-2</v>
      </c>
      <c r="Y143" s="139">
        <v>2.0753393483899998E-2</v>
      </c>
      <c r="Z143" s="139">
        <v>1.26306701863E-2</v>
      </c>
      <c r="AA143" s="139">
        <v>2.10718346578E-2</v>
      </c>
      <c r="AB143" s="139">
        <v>7.0347817848299993E-2</v>
      </c>
      <c r="AC143" s="139">
        <v>8.7690290000000002E-4</v>
      </c>
      <c r="AD143" s="139">
        <v>1.782264E-4</v>
      </c>
      <c r="AE143" s="58"/>
      <c r="AF143" s="144">
        <v>62726.895211511073</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5.3029884912000931</v>
      </c>
      <c r="F144" s="139">
        <v>0.75047439305790775</v>
      </c>
      <c r="G144" s="139">
        <v>1.1465414583237845</v>
      </c>
      <c r="H144" s="139">
        <v>1.0175646539255907E-2</v>
      </c>
      <c r="I144" s="139">
        <v>0.92756033208598232</v>
      </c>
      <c r="J144" s="139">
        <v>0.92756033208598232</v>
      </c>
      <c r="K144" s="139">
        <v>0.92756033208598221</v>
      </c>
      <c r="L144" s="139">
        <v>0.56268584457846516</v>
      </c>
      <c r="M144" s="139">
        <v>5.2603824071255643</v>
      </c>
      <c r="N144" s="139">
        <v>0.40636908763785506</v>
      </c>
      <c r="O144" s="139">
        <v>1.6282644124483475E-5</v>
      </c>
      <c r="P144" s="139">
        <v>1.5866119989498071E-3</v>
      </c>
      <c r="Q144" s="139">
        <v>3.1450502023003414E-5</v>
      </c>
      <c r="R144" s="139">
        <v>2.4592537165702933E-3</v>
      </c>
      <c r="S144" s="139">
        <v>1.6522155508397909E-3</v>
      </c>
      <c r="T144" s="139">
        <v>8.1852369887386767E-5</v>
      </c>
      <c r="U144" s="139">
        <v>3.03357157970399E-5</v>
      </c>
      <c r="V144" s="139">
        <v>5.4269852566882753E-3</v>
      </c>
      <c r="W144" s="139">
        <v>0.1617334</v>
      </c>
      <c r="X144" s="139">
        <v>7.4050434434000008E-3</v>
      </c>
      <c r="Y144" s="139">
        <v>8.3192923159000013E-3</v>
      </c>
      <c r="Z144" s="139">
        <v>6.5021359820000004E-3</v>
      </c>
      <c r="AA144" s="139">
        <v>6.9373765832999998E-3</v>
      </c>
      <c r="AB144" s="139">
        <v>2.9163848324600006E-2</v>
      </c>
      <c r="AC144" s="139">
        <v>1.6173340000000001E-4</v>
      </c>
      <c r="AD144" s="139">
        <v>3.54091E-5</v>
      </c>
      <c r="AE144" s="58"/>
      <c r="AF144" s="144">
        <v>12670.717942983892</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22.157315349260571</v>
      </c>
      <c r="F145" s="139">
        <v>1.126648546777711</v>
      </c>
      <c r="G145" s="139">
        <v>2.317445926603682</v>
      </c>
      <c r="H145" s="139">
        <v>2.1932404105968646E-2</v>
      </c>
      <c r="I145" s="139">
        <v>0.7361354148471706</v>
      </c>
      <c r="J145" s="139">
        <v>0.73613541484717071</v>
      </c>
      <c r="K145" s="139">
        <v>0.73613541484717038</v>
      </c>
      <c r="L145" s="139">
        <v>0.42355733355467201</v>
      </c>
      <c r="M145" s="139">
        <v>4.591406477352626</v>
      </c>
      <c r="N145" s="139">
        <v>0.10998932317377617</v>
      </c>
      <c r="O145" s="139">
        <v>2.949490030576623E-5</v>
      </c>
      <c r="P145" s="139">
        <v>3.0888289878954912E-3</v>
      </c>
      <c r="Q145" s="139">
        <v>5.8688757055406629E-5</v>
      </c>
      <c r="R145" s="139">
        <v>4.9307439869334044E-3</v>
      </c>
      <c r="S145" s="139">
        <v>3.3073276640863234E-3</v>
      </c>
      <c r="T145" s="139">
        <v>1.2249525456495237E-4</v>
      </c>
      <c r="U145" s="139">
        <v>5.8387713499280798E-5</v>
      </c>
      <c r="V145" s="139">
        <v>1.0500757123186769E-2</v>
      </c>
      <c r="W145" s="139">
        <v>0.16949030000000001</v>
      </c>
      <c r="X145" s="139">
        <v>2.4212899103E-3</v>
      </c>
      <c r="Y145" s="139">
        <v>1.4662255568000002E-2</v>
      </c>
      <c r="Z145" s="139">
        <v>1.6384061726600001E-2</v>
      </c>
      <c r="AA145" s="139">
        <v>3.7664509714000001E-3</v>
      </c>
      <c r="AB145" s="139">
        <v>3.7234058176300003E-2</v>
      </c>
      <c r="AC145" s="139">
        <v>1.051491E-4</v>
      </c>
      <c r="AD145" s="139">
        <v>3.1798699999999998E-5</v>
      </c>
      <c r="AE145" s="58"/>
      <c r="AF145" s="144">
        <v>25160.132877587977</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3.2664134537986084E-2</v>
      </c>
      <c r="F146" s="139">
        <v>0.23096634314034045</v>
      </c>
      <c r="G146" s="139">
        <v>6.7709702442330325E-3</v>
      </c>
      <c r="H146" s="139">
        <v>1.9157533392927446E-4</v>
      </c>
      <c r="I146" s="139">
        <v>4.6411378376790685E-3</v>
      </c>
      <c r="J146" s="139">
        <v>4.6411378376790676E-3</v>
      </c>
      <c r="K146" s="139">
        <v>4.6411378376790685E-3</v>
      </c>
      <c r="L146" s="139">
        <v>6.3871701120873578E-4</v>
      </c>
      <c r="M146" s="139">
        <v>1.9128516749236266</v>
      </c>
      <c r="N146" s="139">
        <v>0.12336765023684773</v>
      </c>
      <c r="O146" s="139">
        <v>6.0266131278536173E-5</v>
      </c>
      <c r="P146" s="139">
        <v>2.9453720562413685E-5</v>
      </c>
      <c r="Q146" s="139">
        <v>1.0156455366349546E-6</v>
      </c>
      <c r="R146" s="139">
        <v>2.7222975312875665E-4</v>
      </c>
      <c r="S146" s="139">
        <v>1.0181960264124044E-2</v>
      </c>
      <c r="T146" s="139">
        <v>4.245178224395652E-4</v>
      </c>
      <c r="U146" s="139">
        <v>6.0004775865140943E-5</v>
      </c>
      <c r="V146" s="139">
        <v>5.9948313645565151E-3</v>
      </c>
      <c r="W146" s="139">
        <v>2.8067999999999999E-3</v>
      </c>
      <c r="X146" s="139">
        <v>4.2770897900000004E-5</v>
      </c>
      <c r="Y146" s="139">
        <v>7.8413312499999994E-5</v>
      </c>
      <c r="Z146" s="139">
        <v>2.6731811000000001E-5</v>
      </c>
      <c r="AA146" s="139">
        <v>9.1779218E-5</v>
      </c>
      <c r="AB146" s="139">
        <v>2.3969523940000002E-4</v>
      </c>
      <c r="AC146" s="139">
        <v>2.8069000000000002E-6</v>
      </c>
      <c r="AD146" s="139">
        <v>2.8069000000000002E-6</v>
      </c>
      <c r="AE146" s="58"/>
      <c r="AF146" s="144">
        <v>151.96700366044539</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4.1976163132733806</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0.34104096187463728</v>
      </c>
      <c r="J148" s="139">
        <v>0.62732567904010406</v>
      </c>
      <c r="K148" s="139">
        <v>0.83567193628133607</v>
      </c>
      <c r="L148" s="139">
        <v>4.1527730996154782E-2</v>
      </c>
      <c r="M148" s="139" t="s">
        <v>429</v>
      </c>
      <c r="N148" s="139">
        <v>0.82200024380131453</v>
      </c>
      <c r="O148" s="139">
        <v>3.89037445955764E-3</v>
      </c>
      <c r="P148" s="139">
        <v>0</v>
      </c>
      <c r="Q148" s="139">
        <v>9.5283059092577463E-3</v>
      </c>
      <c r="R148" s="139">
        <v>0.3037059664350899</v>
      </c>
      <c r="S148" s="139">
        <v>6.6423781327835165</v>
      </c>
      <c r="T148" s="139">
        <v>4.8593219901389914E-2</v>
      </c>
      <c r="U148" s="139">
        <v>6.8208192374927474E-3</v>
      </c>
      <c r="V148" s="139">
        <v>2.6958099550915104</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0.18165618211535392</v>
      </c>
      <c r="J149" s="139">
        <v>0.33640033725065538</v>
      </c>
      <c r="K149" s="139">
        <v>0.67280067450131076</v>
      </c>
      <c r="L149" s="139">
        <v>7.995131512703587E-3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169.96050088560503</v>
      </c>
      <c r="F152" s="13">
        <f t="shared" ref="F152:AD152" si="2">SUM(F$141, F$151, IF(AND(ISNUMBER(SEARCH($B$4,"AT|BE|CH|GB|IE|LT|LU|NL")),SUM(F$143:F$149)&gt;0),SUM(F$143:F$149)-SUM(F$27:F$33),0))</f>
        <v>135.39420086394989</v>
      </c>
      <c r="G152" s="13">
        <f t="shared" si="2"/>
        <v>178.62098703824037</v>
      </c>
      <c r="H152" s="13">
        <f t="shared" si="2"/>
        <v>127.48081561783482</v>
      </c>
      <c r="I152" s="13">
        <f t="shared" si="2"/>
        <v>22.629281878144177</v>
      </c>
      <c r="J152" s="13">
        <f t="shared" si="2"/>
        <v>39.404848724545481</v>
      </c>
      <c r="K152" s="13">
        <f t="shared" si="2"/>
        <v>80.98588061601049</v>
      </c>
      <c r="L152" s="13">
        <f t="shared" si="2"/>
        <v>3.5299218564530728</v>
      </c>
      <c r="M152" s="13">
        <f t="shared" si="2"/>
        <v>258.83111873912856</v>
      </c>
      <c r="N152" s="13">
        <f t="shared" si="2"/>
        <v>55.965921028502287</v>
      </c>
      <c r="O152" s="13">
        <f t="shared" si="2"/>
        <v>0.62599144488995728</v>
      </c>
      <c r="P152" s="13">
        <f t="shared" si="2"/>
        <v>0.47196207717662975</v>
      </c>
      <c r="Q152" s="13">
        <f t="shared" si="2"/>
        <v>1.8030594923933287</v>
      </c>
      <c r="R152" s="13">
        <f t="shared" si="2"/>
        <v>4.8559447002193732</v>
      </c>
      <c r="S152" s="13">
        <f t="shared" si="2"/>
        <v>13.959984904481622</v>
      </c>
      <c r="T152" s="13">
        <f t="shared" si="2"/>
        <v>31.0121082201597</v>
      </c>
      <c r="U152" s="13">
        <f t="shared" si="2"/>
        <v>6.1473699671542095</v>
      </c>
      <c r="V152" s="13">
        <f t="shared" si="2"/>
        <v>54.848401450284037</v>
      </c>
      <c r="W152" s="13">
        <f t="shared" si="2"/>
        <v>37.517851491937137</v>
      </c>
      <c r="X152" s="13">
        <f t="shared" si="2"/>
        <v>7.9534151025551472</v>
      </c>
      <c r="Y152" s="13">
        <f t="shared" si="2"/>
        <v>12.04930722795242</v>
      </c>
      <c r="Z152" s="13">
        <f t="shared" si="2"/>
        <v>4.5418121119033508</v>
      </c>
      <c r="AA152" s="13">
        <f t="shared" si="2"/>
        <v>3.8761695886886525</v>
      </c>
      <c r="AB152" s="13">
        <f t="shared" si="2"/>
        <v>28.420704031099568</v>
      </c>
      <c r="AC152" s="13">
        <f t="shared" si="2"/>
        <v>8.0273139561159752</v>
      </c>
      <c r="AD152" s="13">
        <f t="shared" si="2"/>
        <v>28.049865397580486</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169.96050088560503</v>
      </c>
      <c r="F154" s="13">
        <f>SUM(F$141, F$153, -1 * IF(OR($B$6=2005,$B$6&gt;=2020),SUM(F$99:F$122),0), IF(AND(ISNUMBER(SEARCH($B$4,"AT|BE|CH|GB|IE|LT|LU|NL")),SUM(F$143:F$149)&gt;0),SUM(F$143:F$149)-SUM(F$27:F$33),0))</f>
        <v>135.39420086394989</v>
      </c>
      <c r="G154" s="13">
        <f>SUM(G$141, G$153, IF(AND(ISNUMBER(SEARCH($B$4,"AT|BE|CH|GB|IE|LT|LU|NL")),SUM(G$143:G$149)&gt;0),SUM(G$143:G$149)-SUM(G$27:G$33),0))</f>
        <v>178.62098703824037</v>
      </c>
      <c r="H154" s="13">
        <f>SUM(H$141, H$153, IF(AND(ISNUMBER(SEARCH($B$4,"AT|BE|CH|GB|IE|LT|LU|NL")),SUM(H$143:H$149)&gt;0),SUM(H$143:H$149)-SUM(H$27:H$33),0))</f>
        <v>127.48081561783482</v>
      </c>
      <c r="I154" s="13">
        <f t="shared" ref="I154:AD154" si="3">SUM(I$141, I$153, IF(AND(ISNUMBER(SEARCH($B$4,"AT|BE|CH|GB|IE|LT|LU|NL")),SUM(I$143:I$149)&gt;0),SUM(I$143:I$149)-SUM(I$27:I$33),0))</f>
        <v>22.629281878144177</v>
      </c>
      <c r="J154" s="13">
        <f t="shared" si="3"/>
        <v>39.404848724545481</v>
      </c>
      <c r="K154" s="13">
        <f t="shared" si="3"/>
        <v>80.98588061601049</v>
      </c>
      <c r="L154" s="13">
        <f t="shared" si="3"/>
        <v>3.5299218564530728</v>
      </c>
      <c r="M154" s="13">
        <f t="shared" si="3"/>
        <v>258.83111873912856</v>
      </c>
      <c r="N154" s="13">
        <f t="shared" si="3"/>
        <v>55.965921028502287</v>
      </c>
      <c r="O154" s="13">
        <f t="shared" si="3"/>
        <v>0.62599144488995728</v>
      </c>
      <c r="P154" s="13">
        <f t="shared" si="3"/>
        <v>0.47196207717662975</v>
      </c>
      <c r="Q154" s="13">
        <f t="shared" si="3"/>
        <v>1.8030594923933287</v>
      </c>
      <c r="R154" s="13">
        <f t="shared" si="3"/>
        <v>4.8559447002193732</v>
      </c>
      <c r="S154" s="13">
        <f t="shared" si="3"/>
        <v>13.959984904481622</v>
      </c>
      <c r="T154" s="13">
        <f t="shared" si="3"/>
        <v>31.0121082201597</v>
      </c>
      <c r="U154" s="13">
        <f t="shared" si="3"/>
        <v>6.1473699671542095</v>
      </c>
      <c r="V154" s="13">
        <f t="shared" si="3"/>
        <v>54.848401450284037</v>
      </c>
      <c r="W154" s="13">
        <f t="shared" si="3"/>
        <v>37.517851491937137</v>
      </c>
      <c r="X154" s="13">
        <f t="shared" si="3"/>
        <v>7.9534151025551472</v>
      </c>
      <c r="Y154" s="13">
        <f t="shared" si="3"/>
        <v>12.04930722795242</v>
      </c>
      <c r="Z154" s="13">
        <f t="shared" si="3"/>
        <v>4.5418121119033508</v>
      </c>
      <c r="AA154" s="13">
        <f t="shared" si="3"/>
        <v>3.8761695886886525</v>
      </c>
      <c r="AB154" s="13">
        <f t="shared" si="3"/>
        <v>28.420704031099568</v>
      </c>
      <c r="AC154" s="13">
        <f t="shared" si="3"/>
        <v>8.0273139561159752</v>
      </c>
      <c r="AD154" s="13">
        <f t="shared" si="3"/>
        <v>28.049865397580486</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4.6668485736684922</v>
      </c>
      <c r="F157" s="141">
        <v>0.15683425822750666</v>
      </c>
      <c r="G157" s="141">
        <v>0.28870586940962478</v>
      </c>
      <c r="H157" s="141" t="s">
        <v>443</v>
      </c>
      <c r="I157" s="141">
        <v>5.6682117680986466E-2</v>
      </c>
      <c r="J157" s="141">
        <v>5.6682117680986466E-2</v>
      </c>
      <c r="K157" s="141">
        <v>5.6682117680986466E-2</v>
      </c>
      <c r="L157" s="141">
        <v>2.7207416486873501E-2</v>
      </c>
      <c r="M157" s="141">
        <v>1.2693218906714769</v>
      </c>
      <c r="N157" s="141">
        <v>1.2125527215617743E-3</v>
      </c>
      <c r="O157" s="141">
        <v>9.0941454117133067E-5</v>
      </c>
      <c r="P157" s="141">
        <v>1.8188290823426612E-3</v>
      </c>
      <c r="Q157" s="141">
        <v>4.5470727058566531E-4</v>
      </c>
      <c r="R157" s="141">
        <v>3.0313818039044357E-3</v>
      </c>
      <c r="S157" s="141">
        <v>3.3345199842948793E-3</v>
      </c>
      <c r="T157" s="141">
        <v>1.2125527215617743E-4</v>
      </c>
      <c r="U157" s="141">
        <v>1.6672599921474397E-3</v>
      </c>
      <c r="V157" s="141">
        <v>0.43955036156614319</v>
      </c>
      <c r="W157" s="141" t="s">
        <v>443</v>
      </c>
      <c r="X157" s="141" t="s">
        <v>443</v>
      </c>
      <c r="Y157" s="141" t="s">
        <v>443</v>
      </c>
      <c r="Z157" s="141" t="s">
        <v>443</v>
      </c>
      <c r="AA157" s="141" t="s">
        <v>443</v>
      </c>
      <c r="AB157" s="141" t="s">
        <v>443</v>
      </c>
      <c r="AC157" s="141" t="s">
        <v>443</v>
      </c>
      <c r="AD157" s="141" t="s">
        <v>443</v>
      </c>
      <c r="AE157" s="58"/>
      <c r="AF157" s="142">
        <v>15156.909019522178</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0.18635888759043936</v>
      </c>
      <c r="F158" s="141">
        <v>4.5994714274220014E-3</v>
      </c>
      <c r="G158" s="141">
        <v>9.2736423810265665E-3</v>
      </c>
      <c r="H158" s="141" t="s">
        <v>443</v>
      </c>
      <c r="I158" s="141">
        <v>9.962124272934168E-4</v>
      </c>
      <c r="J158" s="141">
        <v>9.962124272934168E-4</v>
      </c>
      <c r="K158" s="141">
        <v>9.962124272934168E-4</v>
      </c>
      <c r="L158" s="141">
        <v>4.7818196510084006E-4</v>
      </c>
      <c r="M158" s="141">
        <v>6.4752652755268023E-2</v>
      </c>
      <c r="N158" s="141">
        <v>3.896722631154796E-5</v>
      </c>
      <c r="O158" s="141">
        <v>2.922541973366097E-6</v>
      </c>
      <c r="P158" s="141">
        <v>5.8450839467321934E-5</v>
      </c>
      <c r="Q158" s="141">
        <v>1.4612709866830483E-5</v>
      </c>
      <c r="R158" s="141">
        <v>9.7418065778869908E-5</v>
      </c>
      <c r="S158" s="141">
        <v>1.0715987235675689E-4</v>
      </c>
      <c r="T158" s="141">
        <v>3.896722631154796E-6</v>
      </c>
      <c r="U158" s="141">
        <v>5.3579936178378447E-5</v>
      </c>
      <c r="V158" s="141">
        <v>1.4125619537936136E-2</v>
      </c>
      <c r="W158" s="141" t="s">
        <v>443</v>
      </c>
      <c r="X158" s="141" t="s">
        <v>443</v>
      </c>
      <c r="Y158" s="141" t="s">
        <v>443</v>
      </c>
      <c r="Z158" s="141" t="s">
        <v>443</v>
      </c>
      <c r="AA158" s="141" t="s">
        <v>443</v>
      </c>
      <c r="AB158" s="141" t="s">
        <v>443</v>
      </c>
      <c r="AC158" s="141" t="s">
        <v>443</v>
      </c>
      <c r="AD158" s="141" t="s">
        <v>443</v>
      </c>
      <c r="AE158" s="58"/>
      <c r="AF158" s="143">
        <v>487.09032889434951</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12.443</v>
      </c>
      <c r="F159" s="141">
        <v>0.43739999999999984</v>
      </c>
      <c r="G159" s="141">
        <v>3.2149430003295363</v>
      </c>
      <c r="H159" s="141" t="s">
        <v>443</v>
      </c>
      <c r="I159" s="141">
        <v>0.43119999999999992</v>
      </c>
      <c r="J159" s="141">
        <v>0.47199999999999998</v>
      </c>
      <c r="K159" s="141">
        <v>0.47199999999999998</v>
      </c>
      <c r="L159" s="141">
        <v>8.7419999999999984E-2</v>
      </c>
      <c r="M159" s="141">
        <v>1.1692</v>
      </c>
      <c r="N159" s="141">
        <v>1.9048322181818202E-2</v>
      </c>
      <c r="O159" s="141">
        <v>2.7702090799999995E-2</v>
      </c>
      <c r="P159" s="141">
        <v>3.3257260000000002E-3</v>
      </c>
      <c r="Q159" s="141">
        <v>1.9048322181818202E-2</v>
      </c>
      <c r="R159" s="141">
        <v>3.0969267090909105E-2</v>
      </c>
      <c r="S159" s="141">
        <v>6.6803354181818153E-2</v>
      </c>
      <c r="T159" s="141">
        <v>1.8374801607272748</v>
      </c>
      <c r="U159" s="141">
        <v>4.6814499499999995E-2</v>
      </c>
      <c r="V159" s="141">
        <v>9.0140361777777955E-2</v>
      </c>
      <c r="W159" s="141">
        <v>3.7540000000000004E-2</v>
      </c>
      <c r="X159" s="141" t="s">
        <v>443</v>
      </c>
      <c r="Y159" s="141" t="s">
        <v>443</v>
      </c>
      <c r="Z159" s="141" t="s">
        <v>443</v>
      </c>
      <c r="AA159" s="141" t="s">
        <v>443</v>
      </c>
      <c r="AB159" s="141" t="s">
        <v>443</v>
      </c>
      <c r="AC159" s="141" t="s">
        <v>443</v>
      </c>
      <c r="AD159" s="141">
        <v>3.0993765586034911E-2</v>
      </c>
      <c r="AE159" s="58"/>
      <c r="AF159" s="143">
        <v>6739.0816536000002</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0.15494741841817497</v>
      </c>
      <c r="X163" s="22">
        <v>1.1156214126108597</v>
      </c>
      <c r="Y163" s="22">
        <v>0.72825286656542232</v>
      </c>
      <c r="Z163" s="22">
        <v>0.35637906236180239</v>
      </c>
      <c r="AA163" s="22">
        <v>0.41835802972907238</v>
      </c>
      <c r="AB163" s="22">
        <v>2.618611371267157</v>
      </c>
      <c r="AC163" s="22" t="s">
        <v>443</v>
      </c>
      <c r="AD163" s="22">
        <v>4.4934751341270736E-2</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838B3-09EF-4EF0-B4EF-0065EE2F12EB}">
  <dimension ref="A1:AL170"/>
  <sheetViews>
    <sheetView zoomScale="75" zoomScaleNormal="75" workbookViewId="0">
      <pane xSplit="4" ySplit="13" topLeftCell="Y113"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1999</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1999</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38.768690530542884</v>
      </c>
      <c r="F14" s="138">
        <v>0.36309721927982375</v>
      </c>
      <c r="G14" s="138">
        <v>102.536</v>
      </c>
      <c r="H14" s="138" t="s">
        <v>443</v>
      </c>
      <c r="I14" s="138">
        <v>1.5132289187850858</v>
      </c>
      <c r="J14" s="138">
        <v>2.0776821480748526</v>
      </c>
      <c r="K14" s="138">
        <v>2.7795200715144901</v>
      </c>
      <c r="L14" s="138">
        <v>7.0278628292371789E-2</v>
      </c>
      <c r="M14" s="138">
        <v>20.133954406831538</v>
      </c>
      <c r="N14" s="138">
        <v>0.80969917804199187</v>
      </c>
      <c r="O14" s="138">
        <v>0.13715905996318331</v>
      </c>
      <c r="P14" s="138">
        <v>0.13159965124986595</v>
      </c>
      <c r="Q14" s="138">
        <v>0.76651284703194689</v>
      </c>
      <c r="R14" s="138">
        <v>0.48298255953171343</v>
      </c>
      <c r="S14" s="138">
        <v>0.88827864782758614</v>
      </c>
      <c r="T14" s="138">
        <v>14.920234746503652</v>
      </c>
      <c r="U14" s="138">
        <v>1.8426014058690794</v>
      </c>
      <c r="V14" s="138">
        <v>6.4312154528757102</v>
      </c>
      <c r="W14" s="138">
        <v>0.70350224764404257</v>
      </c>
      <c r="X14" s="138">
        <v>8.610658438223846E-5</v>
      </c>
      <c r="Y14" s="138">
        <v>3.0384466152410896E-3</v>
      </c>
      <c r="Z14" s="138">
        <v>2.4481889866195304E-3</v>
      </c>
      <c r="AA14" s="138">
        <v>5.3526805309233856E-4</v>
      </c>
      <c r="AB14" s="138">
        <v>6.1080102393351971E-3</v>
      </c>
      <c r="AC14" s="138">
        <v>0.49434076397055587</v>
      </c>
      <c r="AD14" s="138">
        <v>2.4348127180639318E-4</v>
      </c>
      <c r="AE14" s="55"/>
      <c r="AF14" s="147">
        <v>58153.044268800004</v>
      </c>
      <c r="AG14" s="147">
        <v>76759.230034389606</v>
      </c>
      <c r="AH14" s="147">
        <v>61534.003353307191</v>
      </c>
      <c r="AI14" s="147" t="s">
        <v>432</v>
      </c>
      <c r="AJ14" s="147" t="s">
        <v>432</v>
      </c>
      <c r="AK14" s="147" t="s">
        <v>429</v>
      </c>
      <c r="AL14" s="45" t="s">
        <v>50</v>
      </c>
    </row>
    <row r="15" spans="1:38" s="1" customFormat="1" ht="26.25" customHeight="1" thickBot="1" x14ac:dyDescent="0.25">
      <c r="A15" s="65" t="s">
        <v>54</v>
      </c>
      <c r="B15" s="65" t="s">
        <v>55</v>
      </c>
      <c r="C15" s="66" t="s">
        <v>56</v>
      </c>
      <c r="D15" s="67"/>
      <c r="E15" s="138">
        <v>0.65251348598457137</v>
      </c>
      <c r="F15" s="138">
        <v>8.9016660115199993E-3</v>
      </c>
      <c r="G15" s="138">
        <v>0.64638152184031183</v>
      </c>
      <c r="H15" s="138" t="s">
        <v>443</v>
      </c>
      <c r="I15" s="138">
        <v>8.5610600176608005E-3</v>
      </c>
      <c r="J15" s="138">
        <v>1.2834373976208003E-2</v>
      </c>
      <c r="K15" s="138">
        <v>1.6554193711631998E-2</v>
      </c>
      <c r="L15" s="138">
        <v>8.186899450274641E-4</v>
      </c>
      <c r="M15" s="138">
        <v>3.8501980690679997E-2</v>
      </c>
      <c r="N15" s="138">
        <v>7.8650690676497995E-3</v>
      </c>
      <c r="O15" s="138">
        <v>6.8549348360942997E-3</v>
      </c>
      <c r="P15" s="138">
        <v>1.4103454937112003E-3</v>
      </c>
      <c r="Q15" s="138">
        <v>3.8241718400736E-3</v>
      </c>
      <c r="R15" s="138">
        <v>1.9841195752384754E-2</v>
      </c>
      <c r="S15" s="138">
        <v>1.2699950389747677E-2</v>
      </c>
      <c r="T15" s="138">
        <v>0.18822854006366249</v>
      </c>
      <c r="U15" s="138">
        <v>6.4360105762982407E-3</v>
      </c>
      <c r="V15" s="138">
        <v>0.10385751295609381</v>
      </c>
      <c r="W15" s="138">
        <v>1.7851280094000003E-3</v>
      </c>
      <c r="X15" s="138">
        <v>1.8774189773892001E-6</v>
      </c>
      <c r="Y15" s="138">
        <v>6.1520022773999997E-6</v>
      </c>
      <c r="Z15" s="138">
        <v>4.7838673267308E-6</v>
      </c>
      <c r="AA15" s="138">
        <v>7.2795967004268005E-6</v>
      </c>
      <c r="AB15" s="138">
        <v>2.00928852819468E-5</v>
      </c>
      <c r="AC15" s="138" t="s">
        <v>429</v>
      </c>
      <c r="AD15" s="138">
        <v>3.00001795511222E-3</v>
      </c>
      <c r="AE15" s="55"/>
      <c r="AF15" s="147">
        <v>3619.0531728000001</v>
      </c>
      <c r="AG15" s="147" t="s">
        <v>432</v>
      </c>
      <c r="AH15" s="147" t="s">
        <v>432</v>
      </c>
      <c r="AI15" s="147" t="s">
        <v>432</v>
      </c>
      <c r="AJ15" s="147" t="s">
        <v>432</v>
      </c>
      <c r="AK15" s="147" t="s">
        <v>429</v>
      </c>
      <c r="AL15" s="45" t="s">
        <v>50</v>
      </c>
    </row>
    <row r="16" spans="1:38" s="1" customFormat="1" ht="26.25" customHeight="1" thickBot="1" x14ac:dyDescent="0.25">
      <c r="A16" s="65" t="s">
        <v>54</v>
      </c>
      <c r="B16" s="65" t="s">
        <v>57</v>
      </c>
      <c r="C16" s="66" t="s">
        <v>58</v>
      </c>
      <c r="D16" s="67"/>
      <c r="E16" s="138">
        <v>0.13486462614080896</v>
      </c>
      <c r="F16" s="138">
        <v>5.4200638080000008E-4</v>
      </c>
      <c r="G16" s="138">
        <v>0.11136895623477826</v>
      </c>
      <c r="H16" s="138" t="s">
        <v>443</v>
      </c>
      <c r="I16" s="138">
        <v>3.7262938680000003E-2</v>
      </c>
      <c r="J16" s="138">
        <v>5.3523130104000012E-2</v>
      </c>
      <c r="K16" s="138">
        <v>5.555565403200001E-2</v>
      </c>
      <c r="L16" s="138" t="s">
        <v>430</v>
      </c>
      <c r="M16" s="138">
        <v>0.14258948436947966</v>
      </c>
      <c r="N16" s="138">
        <v>1.8970223328000003E-2</v>
      </c>
      <c r="O16" s="138">
        <v>1.0840127616000002E-3</v>
      </c>
      <c r="P16" s="138">
        <v>2.0325239280000001E-2</v>
      </c>
      <c r="Q16" s="138">
        <v>7.4525877360000006E-3</v>
      </c>
      <c r="R16" s="138">
        <v>3.8617954632000008E-3</v>
      </c>
      <c r="S16" s="138">
        <v>1.6937699400000002E-2</v>
      </c>
      <c r="T16" s="138">
        <v>3.5230414752000002E-3</v>
      </c>
      <c r="U16" s="138">
        <v>1.9647731304000002E-3</v>
      </c>
      <c r="V16" s="138">
        <v>3.1165366896000007E-2</v>
      </c>
      <c r="W16" s="138">
        <v>1.7615207376000003E-2</v>
      </c>
      <c r="X16" s="138">
        <v>1.9647731304000001E-7</v>
      </c>
      <c r="Y16" s="138">
        <v>2.0325239280000004E-9</v>
      </c>
      <c r="Z16" s="138">
        <v>6.7750797600000009E-10</v>
      </c>
      <c r="AA16" s="138">
        <v>6.7750797600000009E-10</v>
      </c>
      <c r="AB16" s="138">
        <v>1.9986485292000001E-7</v>
      </c>
      <c r="AC16" s="138" t="s">
        <v>430</v>
      </c>
      <c r="AD16" s="138" t="s">
        <v>430</v>
      </c>
      <c r="AE16" s="55"/>
      <c r="AF16" s="147" t="s">
        <v>430</v>
      </c>
      <c r="AG16" s="147">
        <v>677.5079760000001</v>
      </c>
      <c r="AH16" s="147" t="s">
        <v>430</v>
      </c>
      <c r="AI16" s="147" t="s">
        <v>432</v>
      </c>
      <c r="AJ16" s="147" t="s">
        <v>432</v>
      </c>
      <c r="AK16" s="147" t="s">
        <v>429</v>
      </c>
      <c r="AL16" s="45" t="s">
        <v>50</v>
      </c>
    </row>
    <row r="17" spans="1:38" s="2" customFormat="1" ht="26.25" customHeight="1" thickBot="1" x14ac:dyDescent="0.25">
      <c r="A17" s="65" t="s">
        <v>54</v>
      </c>
      <c r="B17" s="65" t="s">
        <v>59</v>
      </c>
      <c r="C17" s="66" t="s">
        <v>60</v>
      </c>
      <c r="D17" s="67"/>
      <c r="E17" s="138">
        <v>2.2776191999999997E-2</v>
      </c>
      <c r="F17" s="138">
        <v>6.1964640000000005E-3</v>
      </c>
      <c r="G17" s="138">
        <v>3.2380179707891471E-3</v>
      </c>
      <c r="H17" s="138" t="s">
        <v>432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432</v>
      </c>
      <c r="AD17" s="138" t="s">
        <v>432</v>
      </c>
      <c r="AE17" s="55"/>
      <c r="AF17" s="147">
        <v>251.20800000000003</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2.9978484012244802</v>
      </c>
      <c r="F18" s="138">
        <v>0.18477926045380633</v>
      </c>
      <c r="G18" s="138">
        <v>17.762161810566315</v>
      </c>
      <c r="H18" s="138" t="s">
        <v>432</v>
      </c>
      <c r="I18" s="138">
        <v>0.26990991452848651</v>
      </c>
      <c r="J18" s="138">
        <v>0.35147838656240127</v>
      </c>
      <c r="K18" s="138">
        <v>0.44936055300309885</v>
      </c>
      <c r="L18" s="138">
        <v>0.15076789459133716</v>
      </c>
      <c r="M18" s="138">
        <v>0.67983591432320167</v>
      </c>
      <c r="N18" s="138">
        <v>0.26094410945210839</v>
      </c>
      <c r="O18" s="138">
        <v>4.8927232527147977E-3</v>
      </c>
      <c r="P18" s="138">
        <v>2.0036383501422948E-3</v>
      </c>
      <c r="Q18" s="138">
        <v>1.6309124681573521E-2</v>
      </c>
      <c r="R18" s="138">
        <v>0.20875592827694275</v>
      </c>
      <c r="S18" s="138">
        <v>0.11742571609842467</v>
      </c>
      <c r="T18" s="138">
        <v>4.240335691722291</v>
      </c>
      <c r="U18" s="138">
        <v>1.6314165885546962E-3</v>
      </c>
      <c r="V18" s="138">
        <v>0.13060848927911117</v>
      </c>
      <c r="W18" s="138">
        <v>2.3328476713874727E-2</v>
      </c>
      <c r="X18" s="138">
        <v>3.1673517972796432E-2</v>
      </c>
      <c r="Y18" s="138">
        <v>0.24743422990693256</v>
      </c>
      <c r="Z18" s="138">
        <v>2.8768347796947293E-2</v>
      </c>
      <c r="AA18" s="138">
        <v>2.5486789510037678E-2</v>
      </c>
      <c r="AB18" s="138">
        <v>0.33336288518671398</v>
      </c>
      <c r="AC18" s="138" t="s">
        <v>432</v>
      </c>
      <c r="AD18" s="138" t="s">
        <v>432</v>
      </c>
      <c r="AE18" s="55"/>
      <c r="AF18" s="147">
        <v>16622.670004303516</v>
      </c>
      <c r="AG18" s="147" t="s">
        <v>432</v>
      </c>
      <c r="AH18" s="147">
        <v>631.99468013059709</v>
      </c>
      <c r="AI18" s="147" t="s">
        <v>432</v>
      </c>
      <c r="AJ18" s="147" t="s">
        <v>432</v>
      </c>
      <c r="AK18" s="147" t="s">
        <v>429</v>
      </c>
      <c r="AL18" s="45" t="s">
        <v>50</v>
      </c>
    </row>
    <row r="19" spans="1:38" s="2" customFormat="1" ht="26.25" customHeight="1" thickBot="1" x14ac:dyDescent="0.25">
      <c r="A19" s="65" t="s">
        <v>54</v>
      </c>
      <c r="B19" s="65" t="s">
        <v>63</v>
      </c>
      <c r="C19" s="66" t="s">
        <v>64</v>
      </c>
      <c r="D19" s="67"/>
      <c r="E19" s="138">
        <v>0.49317768776410931</v>
      </c>
      <c r="F19" s="138">
        <v>0.10190814740380413</v>
      </c>
      <c r="G19" s="138">
        <v>2.1411315054220279</v>
      </c>
      <c r="H19" s="138" t="s">
        <v>432</v>
      </c>
      <c r="I19" s="138">
        <v>4.2841752602161082E-2</v>
      </c>
      <c r="J19" s="138">
        <v>5.5027277956946376E-2</v>
      </c>
      <c r="K19" s="138">
        <v>6.9649908382688724E-2</v>
      </c>
      <c r="L19" s="138">
        <v>2.2624031612897989E-2</v>
      </c>
      <c r="M19" s="138">
        <v>0.19524836823535935</v>
      </c>
      <c r="N19" s="138">
        <v>3.9030764094601447E-2</v>
      </c>
      <c r="O19" s="138">
        <v>7.3416558159254328E-4</v>
      </c>
      <c r="P19" s="138">
        <v>2.0641466903516246E-3</v>
      </c>
      <c r="Q19" s="138">
        <v>2.7742228826711148E-3</v>
      </c>
      <c r="R19" s="138">
        <v>3.1238770223773148E-2</v>
      </c>
      <c r="S19" s="138">
        <v>1.7555921573995371E-2</v>
      </c>
      <c r="T19" s="138">
        <v>0.63369114376435731</v>
      </c>
      <c r="U19" s="138">
        <v>4.3923883788985992E-4</v>
      </c>
      <c r="V19" s="138">
        <v>2.1957800593169079E-2</v>
      </c>
      <c r="W19" s="138">
        <v>5.1649597202529851E-3</v>
      </c>
      <c r="X19" s="138">
        <v>7.0577478791596301E-3</v>
      </c>
      <c r="Y19" s="138">
        <v>4.6332992604063553E-2</v>
      </c>
      <c r="Z19" s="138">
        <v>7.8513745494816455E-3</v>
      </c>
      <c r="AA19" s="138">
        <v>7.2965299729474218E-3</v>
      </c>
      <c r="AB19" s="138">
        <v>6.8538645005652252E-2</v>
      </c>
      <c r="AC19" s="138" t="s">
        <v>432</v>
      </c>
      <c r="AD19" s="138" t="s">
        <v>432</v>
      </c>
      <c r="AE19" s="55"/>
      <c r="AF19" s="147">
        <v>2573.2290298589701</v>
      </c>
      <c r="AG19" s="147" t="s">
        <v>432</v>
      </c>
      <c r="AH19" s="147">
        <v>3235.0541582386763</v>
      </c>
      <c r="AI19" s="147" t="s">
        <v>432</v>
      </c>
      <c r="AJ19" s="147" t="s">
        <v>432</v>
      </c>
      <c r="AK19" s="147" t="s">
        <v>429</v>
      </c>
      <c r="AL19" s="45" t="s">
        <v>50</v>
      </c>
    </row>
    <row r="20" spans="1:38" s="2" customFormat="1" ht="26.25" customHeight="1" thickBot="1" x14ac:dyDescent="0.25">
      <c r="A20" s="65" t="s">
        <v>54</v>
      </c>
      <c r="B20" s="65" t="s">
        <v>65</v>
      </c>
      <c r="C20" s="66" t="s">
        <v>66</v>
      </c>
      <c r="D20" s="67"/>
      <c r="E20" s="138">
        <v>0.1099511564062936</v>
      </c>
      <c r="F20" s="138">
        <v>2.7358684844714504E-2</v>
      </c>
      <c r="G20" s="138">
        <v>0.12820661367378064</v>
      </c>
      <c r="H20" s="138" t="s">
        <v>432</v>
      </c>
      <c r="I20" s="138">
        <v>6.1524795248145241E-3</v>
      </c>
      <c r="J20" s="138">
        <v>7.7689343928782411E-3</v>
      </c>
      <c r="K20" s="138">
        <v>9.7086802345547028E-3</v>
      </c>
      <c r="L20" s="138">
        <v>3.0199357345899198E-3</v>
      </c>
      <c r="M20" s="138">
        <v>4.3351094516206473E-2</v>
      </c>
      <c r="N20" s="138">
        <v>5.1841939919862624E-3</v>
      </c>
      <c r="O20" s="138">
        <v>9.7931344153289479E-5</v>
      </c>
      <c r="P20" s="138">
        <v>5.987603390411446E-4</v>
      </c>
      <c r="Q20" s="138">
        <v>4.2818564799790456E-4</v>
      </c>
      <c r="R20" s="138">
        <v>4.151760769913187E-3</v>
      </c>
      <c r="S20" s="138">
        <v>2.3304222715457667E-3</v>
      </c>
      <c r="T20" s="138">
        <v>8.4069289446983358E-2</v>
      </c>
      <c r="U20" s="138">
        <v>9.3168008504667822E-5</v>
      </c>
      <c r="V20" s="138">
        <v>3.3520589119136238E-3</v>
      </c>
      <c r="W20" s="138">
        <v>9.9805966986067879E-4</v>
      </c>
      <c r="X20" s="138">
        <v>1.3694945054373727E-3</v>
      </c>
      <c r="Y20" s="138">
        <v>7.8913101613608261E-3</v>
      </c>
      <c r="Z20" s="138">
        <v>1.7034360733784366E-3</v>
      </c>
      <c r="AA20" s="138">
        <v>1.6177989437788558E-3</v>
      </c>
      <c r="AB20" s="138">
        <v>1.2582039683955491E-2</v>
      </c>
      <c r="AC20" s="138" t="s">
        <v>432</v>
      </c>
      <c r="AD20" s="138" t="s">
        <v>432</v>
      </c>
      <c r="AE20" s="55"/>
      <c r="AF20" s="147">
        <v>323.77724859597271</v>
      </c>
      <c r="AG20" s="147" t="s">
        <v>432</v>
      </c>
      <c r="AH20" s="147">
        <v>1048.4604688683823</v>
      </c>
      <c r="AI20" s="147" t="s">
        <v>432</v>
      </c>
      <c r="AJ20" s="147" t="s">
        <v>432</v>
      </c>
      <c r="AK20" s="147" t="s">
        <v>429</v>
      </c>
      <c r="AL20" s="45" t="s">
        <v>50</v>
      </c>
    </row>
    <row r="21" spans="1:38" s="2" customFormat="1" ht="26.25" customHeight="1" thickBot="1" x14ac:dyDescent="0.25">
      <c r="A21" s="65" t="s">
        <v>54</v>
      </c>
      <c r="B21" s="65" t="s">
        <v>67</v>
      </c>
      <c r="C21" s="66" t="s">
        <v>68</v>
      </c>
      <c r="D21" s="67"/>
      <c r="E21" s="138">
        <v>1.704207605873292</v>
      </c>
      <c r="F21" s="138">
        <v>0.3600388708548844</v>
      </c>
      <c r="G21" s="138">
        <v>9.7347541575175178</v>
      </c>
      <c r="H21" s="138" t="s">
        <v>432</v>
      </c>
      <c r="I21" s="138">
        <v>0.25133988781161892</v>
      </c>
      <c r="J21" s="138">
        <v>0.30591550205886964</v>
      </c>
      <c r="K21" s="138">
        <v>0.36825820130834108</v>
      </c>
      <c r="L21" s="138">
        <v>9.3058354189012177E-2</v>
      </c>
      <c r="M21" s="138">
        <v>1.3906100699035651</v>
      </c>
      <c r="N21" s="138">
        <v>0.26188484644625343</v>
      </c>
      <c r="O21" s="138">
        <v>4.3258821589306339E-3</v>
      </c>
      <c r="P21" s="138">
        <v>1.2000336762087832E-2</v>
      </c>
      <c r="Q21" s="138">
        <v>1.3573474236273576E-2</v>
      </c>
      <c r="R21" s="138">
        <v>0.13191899502512358</v>
      </c>
      <c r="S21" s="138">
        <v>8.2371692194614168E-2</v>
      </c>
      <c r="T21" s="138">
        <v>2.4611044846126697</v>
      </c>
      <c r="U21" s="138">
        <v>2.9183363575781118E-3</v>
      </c>
      <c r="V21" s="138">
        <v>0.24717914176658876</v>
      </c>
      <c r="W21" s="138">
        <v>0.20421092219996517</v>
      </c>
      <c r="X21" s="138">
        <v>6.3342641481682588E-2</v>
      </c>
      <c r="Y21" s="138">
        <v>0.21682821544609751</v>
      </c>
      <c r="Z21" s="138">
        <v>4.5573620302012584E-2</v>
      </c>
      <c r="AA21" s="138">
        <v>3.9031584026996011E-2</v>
      </c>
      <c r="AB21" s="138">
        <v>0.36477606125678869</v>
      </c>
      <c r="AC21" s="138">
        <v>1.4434485189058479E-3</v>
      </c>
      <c r="AD21" s="138">
        <v>0.1408444299683882</v>
      </c>
      <c r="AE21" s="55"/>
      <c r="AF21" s="147">
        <v>9835.504349597697</v>
      </c>
      <c r="AG21" s="147">
        <v>828.43101242878697</v>
      </c>
      <c r="AH21" s="147">
        <v>7946.4742722817055</v>
      </c>
      <c r="AI21" s="147" t="s">
        <v>432</v>
      </c>
      <c r="AJ21" s="147" t="s">
        <v>432</v>
      </c>
      <c r="AK21" s="147" t="s">
        <v>429</v>
      </c>
      <c r="AL21" s="45" t="s">
        <v>50</v>
      </c>
    </row>
    <row r="22" spans="1:38" s="2" customFormat="1" ht="26.25" customHeight="1" thickBot="1" x14ac:dyDescent="0.25">
      <c r="A22" s="65" t="s">
        <v>54</v>
      </c>
      <c r="B22" s="69" t="s">
        <v>69</v>
      </c>
      <c r="C22" s="66" t="s">
        <v>70</v>
      </c>
      <c r="D22" s="67"/>
      <c r="E22" s="138">
        <v>1.6728146169726306</v>
      </c>
      <c r="F22" s="138">
        <v>0.21651059422029989</v>
      </c>
      <c r="G22" s="138">
        <v>1.5914794385070197</v>
      </c>
      <c r="H22" s="138" t="s">
        <v>432</v>
      </c>
      <c r="I22" s="138">
        <v>0.20603101568664281</v>
      </c>
      <c r="J22" s="138">
        <v>0.25033375837514416</v>
      </c>
      <c r="K22" s="138">
        <v>0.2773684575644777</v>
      </c>
      <c r="L22" s="138">
        <v>3.5297890450979467E-2</v>
      </c>
      <c r="M22" s="138">
        <v>1.6977213626800276</v>
      </c>
      <c r="N22" s="138">
        <v>3.5248544811966515E-2</v>
      </c>
      <c r="O22" s="138">
        <v>4.9912754941184058E-3</v>
      </c>
      <c r="P22" s="138">
        <v>3.0593395699844424E-2</v>
      </c>
      <c r="Q22" s="138">
        <v>5.8092007735423126E-2</v>
      </c>
      <c r="R22" s="138">
        <v>0.10739832195292753</v>
      </c>
      <c r="S22" s="138">
        <v>0.14889406876593106</v>
      </c>
      <c r="T22" s="138">
        <v>0.51522477681285184</v>
      </c>
      <c r="U22" s="138">
        <v>5.4038552685167454E-2</v>
      </c>
      <c r="V22" s="138">
        <v>0.91516258515247928</v>
      </c>
      <c r="W22" s="138">
        <v>1.1920154488932478E-2</v>
      </c>
      <c r="X22" s="138">
        <v>4.5170911298072587E-3</v>
      </c>
      <c r="Y22" s="138">
        <v>2.9848495180459178E-2</v>
      </c>
      <c r="Z22" s="138">
        <v>4.9521093590860253E-3</v>
      </c>
      <c r="AA22" s="138">
        <v>4.5254533491646577E-3</v>
      </c>
      <c r="AB22" s="138">
        <v>4.3843149018517116E-2</v>
      </c>
      <c r="AC22" s="138">
        <v>9.7763063940279112E-3</v>
      </c>
      <c r="AD22" s="138">
        <v>0.21890425186627716</v>
      </c>
      <c r="AE22" s="55"/>
      <c r="AF22" s="147">
        <v>2755.8421861673633</v>
      </c>
      <c r="AG22" s="147">
        <v>1653.3431675968307</v>
      </c>
      <c r="AH22" s="147">
        <v>1730.8185880082369</v>
      </c>
      <c r="AI22" s="147" t="s">
        <v>432</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0.15086109164747905</v>
      </c>
      <c r="X23" s="138">
        <v>4.5393553514299204E-2</v>
      </c>
      <c r="Y23" s="138">
        <v>0.19952928221573391</v>
      </c>
      <c r="Z23" s="138">
        <v>3.4959390030795692E-2</v>
      </c>
      <c r="AA23" s="138">
        <v>3.0402533120516394E-2</v>
      </c>
      <c r="AB23" s="138">
        <v>0.31028475888134516</v>
      </c>
      <c r="AC23" s="138">
        <v>3.4519292351260105E-3</v>
      </c>
      <c r="AD23" s="138">
        <v>5.7652891388628252E-2</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1.8393182354375972</v>
      </c>
      <c r="F24" s="138">
        <v>0.4967555615502704</v>
      </c>
      <c r="G24" s="138">
        <v>5.7419095772605218</v>
      </c>
      <c r="H24" s="138">
        <v>0.11214509199399475</v>
      </c>
      <c r="I24" s="138">
        <v>0.4107509663470767</v>
      </c>
      <c r="J24" s="138">
        <v>0.46950043490332621</v>
      </c>
      <c r="K24" s="138">
        <v>0.54332484346665244</v>
      </c>
      <c r="L24" s="138">
        <v>0.13842307304782273</v>
      </c>
      <c r="M24" s="138">
        <v>2.1635683674416808</v>
      </c>
      <c r="N24" s="138">
        <v>0.30662035622502543</v>
      </c>
      <c r="O24" s="138">
        <v>5.1217654720422619E-2</v>
      </c>
      <c r="P24" s="138">
        <v>8.8989039658213687E-3</v>
      </c>
      <c r="Q24" s="138">
        <v>1.2784275163640115E-2</v>
      </c>
      <c r="R24" s="138">
        <v>0.21869860840319238</v>
      </c>
      <c r="S24" s="138">
        <v>0.10096702266803764</v>
      </c>
      <c r="T24" s="138">
        <v>2.6505566182759273</v>
      </c>
      <c r="U24" s="138">
        <v>3.7931605708529026E-3</v>
      </c>
      <c r="V24" s="138">
        <v>2.0262674550059954</v>
      </c>
      <c r="W24" s="138" t="s">
        <v>430</v>
      </c>
      <c r="X24" s="138" t="s">
        <v>430</v>
      </c>
      <c r="Y24" s="138" t="s">
        <v>430</v>
      </c>
      <c r="Z24" s="138" t="s">
        <v>430</v>
      </c>
      <c r="AA24" s="138" t="s">
        <v>430</v>
      </c>
      <c r="AB24" s="138" t="s">
        <v>430</v>
      </c>
      <c r="AC24" s="138" t="s">
        <v>429</v>
      </c>
      <c r="AD24" s="138" t="s">
        <v>429</v>
      </c>
      <c r="AE24" s="55"/>
      <c r="AF24" s="147">
        <v>11144.696722988076</v>
      </c>
      <c r="AG24" s="147">
        <v>338.78187844138296</v>
      </c>
      <c r="AH24" s="147">
        <v>4898.3332033575098</v>
      </c>
      <c r="AI24" s="147">
        <v>648.37689409847053</v>
      </c>
      <c r="AJ24" s="147" t="s">
        <v>432</v>
      </c>
      <c r="AK24" s="147" t="s">
        <v>429</v>
      </c>
      <c r="AL24" s="45" t="s">
        <v>50</v>
      </c>
    </row>
    <row r="25" spans="1:38" s="2" customFormat="1" ht="26.25" customHeight="1" thickBot="1" x14ac:dyDescent="0.25">
      <c r="A25" s="65" t="s">
        <v>74</v>
      </c>
      <c r="B25" s="69" t="s">
        <v>75</v>
      </c>
      <c r="C25" s="71" t="s">
        <v>76</v>
      </c>
      <c r="D25" s="67"/>
      <c r="E25" s="138">
        <v>1.0253372153879026</v>
      </c>
      <c r="F25" s="138">
        <v>0.12522548199156996</v>
      </c>
      <c r="G25" s="138">
        <v>6.7527606715561572E-2</v>
      </c>
      <c r="H25" s="138" t="s">
        <v>443</v>
      </c>
      <c r="I25" s="138">
        <v>8.5410525348980255E-3</v>
      </c>
      <c r="J25" s="138">
        <v>8.5410525348980255E-3</v>
      </c>
      <c r="K25" s="138">
        <v>8.5410525348980255E-3</v>
      </c>
      <c r="L25" s="138">
        <v>4.0997052167510515E-3</v>
      </c>
      <c r="M25" s="138">
        <v>0.91775856917984122</v>
      </c>
      <c r="N25" s="138">
        <v>2.8361310383943965E-4</v>
      </c>
      <c r="O25" s="138">
        <v>2.1270982787957974E-5</v>
      </c>
      <c r="P25" s="138">
        <v>4.2541965575915944E-4</v>
      </c>
      <c r="Q25" s="138">
        <v>1.0635491393978986E-4</v>
      </c>
      <c r="R25" s="138">
        <v>7.0903275959859915E-4</v>
      </c>
      <c r="S25" s="138">
        <v>7.7993603555845902E-4</v>
      </c>
      <c r="T25" s="138">
        <v>2.8361310383943965E-5</v>
      </c>
      <c r="U25" s="138">
        <v>3.8996801777922951E-4</v>
      </c>
      <c r="V25" s="138">
        <v>0.10280975014179687</v>
      </c>
      <c r="W25" s="138" t="s">
        <v>443</v>
      </c>
      <c r="X25" s="138" t="s">
        <v>443</v>
      </c>
      <c r="Y25" s="138" t="s">
        <v>443</v>
      </c>
      <c r="Z25" s="138" t="s">
        <v>443</v>
      </c>
      <c r="AA25" s="138" t="s">
        <v>443</v>
      </c>
      <c r="AB25" s="138" t="s">
        <v>443</v>
      </c>
      <c r="AC25" s="138" t="s">
        <v>429</v>
      </c>
      <c r="AD25" s="138" t="s">
        <v>429</v>
      </c>
      <c r="AE25" s="55"/>
      <c r="AF25" s="147">
        <v>3545.1637979929956</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0.10613969379473433</v>
      </c>
      <c r="F26" s="138">
        <v>7.8475046026495535E-3</v>
      </c>
      <c r="G26" s="138">
        <v>6.5273762966666406E-3</v>
      </c>
      <c r="H26" s="138" t="s">
        <v>443</v>
      </c>
      <c r="I26" s="138">
        <v>5.8295298492060652E-4</v>
      </c>
      <c r="J26" s="138">
        <v>5.8295298492060652E-4</v>
      </c>
      <c r="K26" s="138">
        <v>5.8295298492060652E-4</v>
      </c>
      <c r="L26" s="138">
        <v>2.7981743276189112E-4</v>
      </c>
      <c r="M26" s="138">
        <v>7.3297469027084422E-2</v>
      </c>
      <c r="N26" s="138">
        <v>0.87923177041317657</v>
      </c>
      <c r="O26" s="138">
        <v>4.4272489523152295E-6</v>
      </c>
      <c r="P26" s="138">
        <v>5.1457431876493259E-5</v>
      </c>
      <c r="Q26" s="138">
        <v>1.0642659855915768E-5</v>
      </c>
      <c r="R26" s="138">
        <v>7.6046160045727779E-5</v>
      </c>
      <c r="S26" s="138">
        <v>8.0771455295583573E-5</v>
      </c>
      <c r="T26" s="138">
        <v>5.4685331942819419E-6</v>
      </c>
      <c r="U26" s="138">
        <v>3.7956671044018204E-5</v>
      </c>
      <c r="V26" s="138">
        <v>9.9833837726682646E-3</v>
      </c>
      <c r="W26" s="138" t="s">
        <v>443</v>
      </c>
      <c r="X26" s="138" t="s">
        <v>443</v>
      </c>
      <c r="Y26" s="138" t="s">
        <v>443</v>
      </c>
      <c r="Z26" s="138" t="s">
        <v>443</v>
      </c>
      <c r="AA26" s="138" t="s">
        <v>443</v>
      </c>
      <c r="AB26" s="138" t="s">
        <v>443</v>
      </c>
      <c r="AC26" s="138" t="s">
        <v>429</v>
      </c>
      <c r="AD26" s="138" t="s">
        <v>429</v>
      </c>
      <c r="AE26" s="55"/>
      <c r="AF26" s="147">
        <v>342.90627192675208</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27.607922656173255</v>
      </c>
      <c r="F27" s="138">
        <v>19.851510845929088</v>
      </c>
      <c r="G27" s="138">
        <v>0.57680655970813011</v>
      </c>
      <c r="H27" s="138">
        <v>1.3360014492043564</v>
      </c>
      <c r="I27" s="138">
        <v>0.56718833584428163</v>
      </c>
      <c r="J27" s="138">
        <v>0.56718833584428152</v>
      </c>
      <c r="K27" s="138">
        <v>0.56718833584428197</v>
      </c>
      <c r="L27" s="138">
        <v>0.36762455020898427</v>
      </c>
      <c r="M27" s="138">
        <v>180.80940327312308</v>
      </c>
      <c r="N27" s="138">
        <v>25.414252819915276</v>
      </c>
      <c r="O27" s="138">
        <v>2.8959822011771021E-4</v>
      </c>
      <c r="P27" s="138">
        <v>1.3309568722778217E-2</v>
      </c>
      <c r="Q27" s="138">
        <v>4.4009369935782801E-4</v>
      </c>
      <c r="R27" s="138">
        <v>1.0700238196917611E-2</v>
      </c>
      <c r="S27" s="138">
        <v>7.5583955128195324E-3</v>
      </c>
      <c r="T27" s="138">
        <v>3.2449339936347298E-3</v>
      </c>
      <c r="U27" s="138">
        <v>3.0099095848023545E-4</v>
      </c>
      <c r="V27" s="138">
        <v>5.0005290300114594E-2</v>
      </c>
      <c r="W27" s="138">
        <v>1.0430729000000001</v>
      </c>
      <c r="X27" s="138">
        <v>1.7556654185500002E-2</v>
      </c>
      <c r="Y27" s="138">
        <v>2.2239207774699999E-2</v>
      </c>
      <c r="Z27" s="138">
        <v>1.41251204464E-2</v>
      </c>
      <c r="AA27" s="138">
        <v>2.2424870754000001E-2</v>
      </c>
      <c r="AB27" s="138">
        <v>7.6345853160599997E-2</v>
      </c>
      <c r="AC27" s="138">
        <v>1.043073E-3</v>
      </c>
      <c r="AD27" s="138">
        <v>2.1093610000000001E-4</v>
      </c>
      <c r="AE27" s="55"/>
      <c r="AF27" s="147">
        <v>72221.630567024433</v>
      </c>
      <c r="AG27" s="147" t="s">
        <v>429</v>
      </c>
      <c r="AH27" s="147" t="s">
        <v>432</v>
      </c>
      <c r="AI27" s="147" t="s">
        <v>429</v>
      </c>
      <c r="AJ27" s="147" t="s">
        <v>432</v>
      </c>
      <c r="AK27" s="147" t="s">
        <v>429</v>
      </c>
      <c r="AL27" s="45" t="s">
        <v>50</v>
      </c>
    </row>
    <row r="28" spans="1:38" s="2" customFormat="1" ht="26.25" customHeight="1" thickBot="1" x14ac:dyDescent="0.25">
      <c r="A28" s="65" t="s">
        <v>79</v>
      </c>
      <c r="B28" s="65" t="s">
        <v>82</v>
      </c>
      <c r="C28" s="66" t="s">
        <v>83</v>
      </c>
      <c r="D28" s="67"/>
      <c r="E28" s="138">
        <v>7.3238680254010706</v>
      </c>
      <c r="F28" s="138">
        <v>0.99190550847476477</v>
      </c>
      <c r="G28" s="138">
        <v>0.28228489592321132</v>
      </c>
      <c r="H28" s="138">
        <v>1.2615103523552159E-2</v>
      </c>
      <c r="I28" s="138">
        <v>1.1549247941146701</v>
      </c>
      <c r="J28" s="138">
        <v>1.1549247941146694</v>
      </c>
      <c r="K28" s="138">
        <v>1.1549247941146699</v>
      </c>
      <c r="L28" s="138">
        <v>0.72813286890661844</v>
      </c>
      <c r="M28" s="138">
        <v>5.9185636915678863</v>
      </c>
      <c r="N28" s="138">
        <v>0.18916123500287624</v>
      </c>
      <c r="O28" s="138">
        <v>2.2010119360757492E-5</v>
      </c>
      <c r="P28" s="138">
        <v>2.2037887766033254E-3</v>
      </c>
      <c r="Q28" s="138">
        <v>4.2985967716419235E-5</v>
      </c>
      <c r="R28" s="138">
        <v>3.4552272229172528E-3</v>
      </c>
      <c r="S28" s="138">
        <v>2.3198820131938324E-3</v>
      </c>
      <c r="T28" s="138">
        <v>1.0355454251946615E-4</v>
      </c>
      <c r="U28" s="138">
        <v>4.1951696711323486E-5</v>
      </c>
      <c r="V28" s="138">
        <v>7.5202772778853559E-3</v>
      </c>
      <c r="W28" s="138">
        <v>0.26383290000000004</v>
      </c>
      <c r="X28" s="138">
        <v>1.05543293143E-2</v>
      </c>
      <c r="Y28" s="138">
        <v>1.1842712297300001E-2</v>
      </c>
      <c r="Z28" s="138">
        <v>9.2733328843999999E-3</v>
      </c>
      <c r="AA28" s="138">
        <v>9.8598687117000018E-3</v>
      </c>
      <c r="AB28" s="138">
        <v>4.1530243207700004E-2</v>
      </c>
      <c r="AC28" s="138">
        <v>2.638327E-4</v>
      </c>
      <c r="AD28" s="138">
        <v>5.5692000000000001E-5</v>
      </c>
      <c r="AE28" s="55"/>
      <c r="AF28" s="147">
        <v>17747.265820053577</v>
      </c>
      <c r="AG28" s="147" t="s">
        <v>429</v>
      </c>
      <c r="AH28" s="147" t="s">
        <v>432</v>
      </c>
      <c r="AI28" s="147" t="s">
        <v>429</v>
      </c>
      <c r="AJ28" s="147" t="s">
        <v>432</v>
      </c>
      <c r="AK28" s="147" t="s">
        <v>429</v>
      </c>
      <c r="AL28" s="45" t="s">
        <v>50</v>
      </c>
    </row>
    <row r="29" spans="1:38" s="2" customFormat="1" ht="26.25" customHeight="1" thickBot="1" x14ac:dyDescent="0.25">
      <c r="A29" s="65" t="s">
        <v>79</v>
      </c>
      <c r="B29" s="65" t="s">
        <v>84</v>
      </c>
      <c r="C29" s="66" t="s">
        <v>85</v>
      </c>
      <c r="D29" s="67"/>
      <c r="E29" s="138">
        <v>32.292166299561437</v>
      </c>
      <c r="F29" s="138">
        <v>1.5131591628854884</v>
      </c>
      <c r="G29" s="138">
        <v>0.59949399021595118</v>
      </c>
      <c r="H29" s="138">
        <v>2.9002776705023301E-2</v>
      </c>
      <c r="I29" s="138">
        <v>1.015076318359557</v>
      </c>
      <c r="J29" s="138">
        <v>1.015076318359557</v>
      </c>
      <c r="K29" s="138">
        <v>1.0150763183595568</v>
      </c>
      <c r="L29" s="138">
        <v>0.59657323332855572</v>
      </c>
      <c r="M29" s="138">
        <v>6.5328861078425104</v>
      </c>
      <c r="N29" s="138">
        <v>4.9594884996470169E-2</v>
      </c>
      <c r="O29" s="138">
        <v>4.3301559937828815E-5</v>
      </c>
      <c r="P29" s="138">
        <v>4.5563261088415914E-3</v>
      </c>
      <c r="Q29" s="138">
        <v>8.6334005919111532E-5</v>
      </c>
      <c r="R29" s="138">
        <v>7.2867206234676317E-3</v>
      </c>
      <c r="S29" s="138">
        <v>4.8871299788645507E-3</v>
      </c>
      <c r="T29" s="138">
        <v>1.7724294909950657E-4</v>
      </c>
      <c r="U29" s="138">
        <v>8.6064891962565448E-5</v>
      </c>
      <c r="V29" s="138">
        <v>1.5483607134565395E-2</v>
      </c>
      <c r="W29" s="138">
        <v>0.25044730000000004</v>
      </c>
      <c r="X29" s="138">
        <v>3.5778195676000003E-3</v>
      </c>
      <c r="Y29" s="138">
        <v>2.1665685159500001E-2</v>
      </c>
      <c r="Z29" s="138">
        <v>2.4209912407600002E-2</v>
      </c>
      <c r="AA29" s="138">
        <v>5.5654971054000003E-3</v>
      </c>
      <c r="AB29" s="138">
        <v>5.5018914240099998E-2</v>
      </c>
      <c r="AC29" s="138">
        <v>1.7439079999999999E-4</v>
      </c>
      <c r="AD29" s="138">
        <v>4.7607800000000002E-5</v>
      </c>
      <c r="AE29" s="55"/>
      <c r="AF29" s="147">
        <v>37136.644507060359</v>
      </c>
      <c r="AG29" s="147" t="s">
        <v>429</v>
      </c>
      <c r="AH29" s="147" t="s">
        <v>432</v>
      </c>
      <c r="AI29" s="147" t="s">
        <v>429</v>
      </c>
      <c r="AJ29" s="147" t="s">
        <v>432</v>
      </c>
      <c r="AK29" s="147" t="s">
        <v>429</v>
      </c>
      <c r="AL29" s="45" t="s">
        <v>50</v>
      </c>
    </row>
    <row r="30" spans="1:38" s="2" customFormat="1" ht="26.25" customHeight="1" thickBot="1" x14ac:dyDescent="0.25">
      <c r="A30" s="65" t="s">
        <v>79</v>
      </c>
      <c r="B30" s="65" t="s">
        <v>86</v>
      </c>
      <c r="C30" s="66" t="s">
        <v>87</v>
      </c>
      <c r="D30" s="67"/>
      <c r="E30" s="138">
        <v>3.8392746699427119E-2</v>
      </c>
      <c r="F30" s="138">
        <v>0.27147421240860398</v>
      </c>
      <c r="G30" s="138">
        <v>1.1937514951728323E-3</v>
      </c>
      <c r="H30" s="138">
        <v>2.2516919322351667E-4</v>
      </c>
      <c r="I30" s="138">
        <v>5.4550515167553961E-3</v>
      </c>
      <c r="J30" s="138">
        <v>5.4550515167553952E-3</v>
      </c>
      <c r="K30" s="138">
        <v>5.4550515167553944E-3</v>
      </c>
      <c r="L30" s="138">
        <v>7.5074551673866687E-4</v>
      </c>
      <c r="M30" s="138">
        <v>2.2482946909626049</v>
      </c>
      <c r="N30" s="138">
        <v>7.2700170870961006E-2</v>
      </c>
      <c r="O30" s="138">
        <v>7.0831709915838192E-5</v>
      </c>
      <c r="P30" s="138">
        <v>3.4618793360012125E-5</v>
      </c>
      <c r="Q30" s="138">
        <v>1.1937514951728318E-6</v>
      </c>
      <c r="R30" s="138">
        <v>3.1995667860167364E-4</v>
      </c>
      <c r="S30" s="138">
        <v>1.1967009607009277E-2</v>
      </c>
      <c r="T30" s="138">
        <v>4.9894246155700621E-4</v>
      </c>
      <c r="U30" s="138">
        <v>7.0524535022918375E-5</v>
      </c>
      <c r="V30" s="138">
        <v>7.0458195040945569E-3</v>
      </c>
      <c r="W30" s="138">
        <v>3.2992E-3</v>
      </c>
      <c r="X30" s="138">
        <v>5.0271102099999998E-5</v>
      </c>
      <c r="Y30" s="138">
        <v>9.2163687300000013E-5</v>
      </c>
      <c r="Z30" s="138">
        <v>3.1419438999999999E-5</v>
      </c>
      <c r="AA30" s="138">
        <v>1.078734067E-4</v>
      </c>
      <c r="AB30" s="138">
        <v>2.817276351E-4</v>
      </c>
      <c r="AC30" s="138">
        <v>3.2990000000000001E-6</v>
      </c>
      <c r="AD30" s="138">
        <v>3.2990000000000001E-6</v>
      </c>
      <c r="AE30" s="55"/>
      <c r="AF30" s="147">
        <v>178.55870581174392</v>
      </c>
      <c r="AG30" s="147" t="s">
        <v>429</v>
      </c>
      <c r="AH30" s="147" t="s">
        <v>432</v>
      </c>
      <c r="AI30" s="147" t="s">
        <v>429</v>
      </c>
      <c r="AJ30" s="147" t="s">
        <v>432</v>
      </c>
      <c r="AK30" s="147" t="s">
        <v>429</v>
      </c>
      <c r="AL30" s="45" t="s">
        <v>50</v>
      </c>
    </row>
    <row r="31" spans="1:38" s="2" customFormat="1" ht="26.25" customHeight="1" thickBot="1" x14ac:dyDescent="0.25">
      <c r="A31" s="65" t="s">
        <v>79</v>
      </c>
      <c r="B31" s="65" t="s">
        <v>88</v>
      </c>
      <c r="C31" s="66" t="s">
        <v>89</v>
      </c>
      <c r="D31" s="67"/>
      <c r="E31" s="138" t="s">
        <v>429</v>
      </c>
      <c r="F31" s="138">
        <v>3.9275783102150146</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0.43332664180048108</v>
      </c>
      <c r="J32" s="138">
        <v>0.79846304668551915</v>
      </c>
      <c r="K32" s="138">
        <v>1.0620383743510609</v>
      </c>
      <c r="L32" s="138">
        <v>4.6163591784106658E-2</v>
      </c>
      <c r="M32" s="138" t="s">
        <v>429</v>
      </c>
      <c r="N32" s="138">
        <v>1.0519543214828535</v>
      </c>
      <c r="O32" s="138">
        <v>4.9656875122067708E-3</v>
      </c>
      <c r="P32" s="138" t="s">
        <v>429</v>
      </c>
      <c r="Q32" s="138">
        <v>1.2187919839911058E-2</v>
      </c>
      <c r="R32" s="138">
        <v>0.38880630463004051</v>
      </c>
      <c r="S32" s="138">
        <v>8.504781086556557</v>
      </c>
      <c r="T32" s="138">
        <v>6.2121519531399001E-2</v>
      </c>
      <c r="U32" s="138">
        <v>8.6665328360096255E-3</v>
      </c>
      <c r="V32" s="138">
        <v>3.4268803653885449</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41307.467872929919</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0.2324878810044427</v>
      </c>
      <c r="J33" s="138">
        <v>0.43053311297119018</v>
      </c>
      <c r="K33" s="138">
        <v>0.86106622594238036</v>
      </c>
      <c r="L33" s="138">
        <v>8.9013993867482454E-3</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41307.467872929919</v>
      </c>
      <c r="AL33" s="45" t="s">
        <v>414</v>
      </c>
    </row>
    <row r="34" spans="1:38" s="2" customFormat="1" ht="26.25" customHeight="1" thickBot="1" x14ac:dyDescent="0.25">
      <c r="A34" s="65" t="s">
        <v>71</v>
      </c>
      <c r="B34" s="65" t="s">
        <v>94</v>
      </c>
      <c r="C34" s="66" t="s">
        <v>95</v>
      </c>
      <c r="D34" s="67"/>
      <c r="E34" s="138">
        <v>2.0465583913379737</v>
      </c>
      <c r="F34" s="138">
        <v>0.18161252900232019</v>
      </c>
      <c r="G34" s="138">
        <v>0.12499942608000002</v>
      </c>
      <c r="H34" s="138">
        <v>2.7339520494972929E-4</v>
      </c>
      <c r="I34" s="138">
        <v>5.350734725444703E-2</v>
      </c>
      <c r="J34" s="138">
        <v>5.6241299303944316E-2</v>
      </c>
      <c r="K34" s="138">
        <v>5.9365815931941214E-2</v>
      </c>
      <c r="L34" s="138">
        <v>3.8587780355761783E-2</v>
      </c>
      <c r="M34" s="138">
        <v>0.41790409899458614</v>
      </c>
      <c r="N34" s="138" t="s">
        <v>443</v>
      </c>
      <c r="O34" s="138">
        <v>3.9056457849961327E-4</v>
      </c>
      <c r="P34" s="138" t="s">
        <v>443</v>
      </c>
      <c r="Q34" s="138" t="s">
        <v>443</v>
      </c>
      <c r="R34" s="138">
        <v>1.9528228924980664E-3</v>
      </c>
      <c r="S34" s="138">
        <v>6.6395978344934256E-2</v>
      </c>
      <c r="T34" s="138">
        <v>2.733952049497293E-3</v>
      </c>
      <c r="U34" s="138">
        <v>3.9056457849961327E-4</v>
      </c>
      <c r="V34" s="138">
        <v>3.9056457849961326E-2</v>
      </c>
      <c r="W34" s="138">
        <v>1.8105872037630692E-2</v>
      </c>
      <c r="X34" s="138">
        <v>1.1716937354988397E-3</v>
      </c>
      <c r="Y34" s="138">
        <v>1.9528228924980664E-3</v>
      </c>
      <c r="Z34" s="138">
        <v>1.7502342969709659E-3</v>
      </c>
      <c r="AA34" s="138">
        <v>4.023527119473487E-4</v>
      </c>
      <c r="AB34" s="138">
        <v>5.2771036369152211E-3</v>
      </c>
      <c r="AC34" s="138" t="s">
        <v>429</v>
      </c>
      <c r="AD34" s="138" t="s">
        <v>429</v>
      </c>
      <c r="AE34" s="55"/>
      <c r="AF34" s="147">
        <v>1691.4672</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3.2368999999999999</v>
      </c>
      <c r="F36" s="138">
        <v>0.11249999999999999</v>
      </c>
      <c r="G36" s="138">
        <v>1.11438924556914</v>
      </c>
      <c r="H36" s="138" t="s">
        <v>443</v>
      </c>
      <c r="I36" s="138">
        <v>0.154</v>
      </c>
      <c r="J36" s="138">
        <v>0.1696</v>
      </c>
      <c r="K36" s="138">
        <v>0.1696</v>
      </c>
      <c r="L36" s="138">
        <v>2.5481999999999998E-2</v>
      </c>
      <c r="M36" s="138">
        <v>0.3034</v>
      </c>
      <c r="N36" s="138">
        <v>6.4799999999999996E-3</v>
      </c>
      <c r="O36" s="138">
        <v>6.4000000000000005E-4</v>
      </c>
      <c r="P36" s="138">
        <v>1E-3</v>
      </c>
      <c r="Q36" s="138">
        <v>1.8700000000000001E-3</v>
      </c>
      <c r="R36" s="138">
        <v>1.746E-2</v>
      </c>
      <c r="S36" s="138">
        <v>8.2000000000000007E-3</v>
      </c>
      <c r="T36" s="138">
        <v>0.754</v>
      </c>
      <c r="U36" s="138">
        <v>1.1000000000000001E-3</v>
      </c>
      <c r="V36" s="138">
        <v>4.9199999999999994E-2</v>
      </c>
      <c r="W36" s="138">
        <v>1.315E-2</v>
      </c>
      <c r="X36" s="138">
        <v>1.5100000000000001E-4</v>
      </c>
      <c r="Y36" s="138">
        <v>7.2599999999999997E-4</v>
      </c>
      <c r="Z36" s="138">
        <v>6.4000000000000005E-4</v>
      </c>
      <c r="AA36" s="138">
        <v>2.2499999999999997E-4</v>
      </c>
      <c r="AB36" s="138">
        <v>1.7420000000000001E-3</v>
      </c>
      <c r="AC36" s="138">
        <v>4.6600000000000001E-3</v>
      </c>
      <c r="AD36" s="138">
        <v>1.3794000000000001E-2</v>
      </c>
      <c r="AE36" s="55"/>
      <c r="AF36" s="147">
        <v>1727.9719092000003</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8.3401691032165465E-2</v>
      </c>
      <c r="F37" s="138">
        <v>2.7800563677388489E-3</v>
      </c>
      <c r="G37" s="138">
        <v>1.5417246164031571E-4</v>
      </c>
      <c r="H37" s="138" t="s">
        <v>443</v>
      </c>
      <c r="I37" s="138">
        <v>3.4750704596735611E-4</v>
      </c>
      <c r="J37" s="138">
        <v>3.4750704596735611E-4</v>
      </c>
      <c r="K37" s="138">
        <v>3.4750704596735611E-4</v>
      </c>
      <c r="L37" s="138">
        <v>8.6876761491839023E-6</v>
      </c>
      <c r="M37" s="138">
        <v>8.3401691032165461E-3</v>
      </c>
      <c r="N37" s="138">
        <v>2.6063028447551702E-6</v>
      </c>
      <c r="O37" s="138">
        <v>4.3438380745919508E-7</v>
      </c>
      <c r="P37" s="138">
        <v>1.7375352298367803E-4</v>
      </c>
      <c r="Q37" s="138">
        <v>2.0850422758041362E-4</v>
      </c>
      <c r="R37" s="138">
        <v>1.3205267746759531E-6</v>
      </c>
      <c r="S37" s="138">
        <v>1.3205267746759532E-7</v>
      </c>
      <c r="T37" s="138">
        <v>8.8614296721675794E-7</v>
      </c>
      <c r="U37" s="138">
        <v>1.9112887528204581E-5</v>
      </c>
      <c r="V37" s="138">
        <v>2.6063028447551702E-6</v>
      </c>
      <c r="W37" s="138">
        <v>8.6876761491839008E-4</v>
      </c>
      <c r="X37" s="138" t="s">
        <v>443</v>
      </c>
      <c r="Y37" s="138" t="s">
        <v>443</v>
      </c>
      <c r="Z37" s="138" t="s">
        <v>443</v>
      </c>
      <c r="AA37" s="138" t="s">
        <v>443</v>
      </c>
      <c r="AB37" s="138" t="s">
        <v>443</v>
      </c>
      <c r="AC37" s="138" t="s">
        <v>443</v>
      </c>
      <c r="AD37" s="138" t="s">
        <v>443</v>
      </c>
      <c r="AE37" s="55"/>
      <c r="AF37" s="147" t="s">
        <v>432</v>
      </c>
      <c r="AG37" s="147" t="s">
        <v>429</v>
      </c>
      <c r="AH37" s="147">
        <v>1737.5352298367802</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2.4821430757472709</v>
      </c>
      <c r="F39" s="138">
        <v>0.45016229344051129</v>
      </c>
      <c r="G39" s="138">
        <v>1.9641031333952799</v>
      </c>
      <c r="H39" s="138" t="s">
        <v>432</v>
      </c>
      <c r="I39" s="138">
        <v>0.28604139103018456</v>
      </c>
      <c r="J39" s="138">
        <v>0.3654608923719711</v>
      </c>
      <c r="K39" s="138">
        <v>0.46005948807011493</v>
      </c>
      <c r="L39" s="138">
        <v>0.14534179215923299</v>
      </c>
      <c r="M39" s="138">
        <v>1.1454426188153011</v>
      </c>
      <c r="N39" s="138">
        <v>0.27378744771916952</v>
      </c>
      <c r="O39" s="138">
        <v>5.0097546428805994E-3</v>
      </c>
      <c r="P39" s="138">
        <v>4.2297877655702448E-3</v>
      </c>
      <c r="Q39" s="138">
        <v>1.7501474682291809E-2</v>
      </c>
      <c r="R39" s="138">
        <v>0.20170172840054493</v>
      </c>
      <c r="S39" s="138">
        <v>0.11523758727280684</v>
      </c>
      <c r="T39" s="138">
        <v>4.0455800743280683</v>
      </c>
      <c r="U39" s="138">
        <v>2.5903866694777485E-3</v>
      </c>
      <c r="V39" s="138">
        <v>0.1703249675581803</v>
      </c>
      <c r="W39" s="138">
        <v>0.13724129294500326</v>
      </c>
      <c r="X39" s="138">
        <v>4.6692816587807363E-2</v>
      </c>
      <c r="Y39" s="138">
        <v>0.27925150187346037</v>
      </c>
      <c r="Z39" s="138">
        <v>4.4135657155087063E-2</v>
      </c>
      <c r="AA39" s="138">
        <v>3.9819271162628699E-2</v>
      </c>
      <c r="AB39" s="138">
        <v>0.40989924677898348</v>
      </c>
      <c r="AC39" s="138">
        <v>3.5360045127986054E-3</v>
      </c>
      <c r="AD39" s="138">
        <v>3.1532812305828724E-2</v>
      </c>
      <c r="AE39" s="55"/>
      <c r="AF39" s="147">
        <v>16994.912228255707</v>
      </c>
      <c r="AG39" s="147">
        <v>185.47523999999999</v>
      </c>
      <c r="AH39" s="147">
        <v>10650.421467446733</v>
      </c>
      <c r="AI39" s="147" t="s">
        <v>432</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5.7744854417323532</v>
      </c>
      <c r="F41" s="138">
        <v>12.397450205878366</v>
      </c>
      <c r="G41" s="138">
        <v>15.097398443041868</v>
      </c>
      <c r="H41" s="138">
        <v>5.9708671171774773E-2</v>
      </c>
      <c r="I41" s="138">
        <v>10.396633676984994</v>
      </c>
      <c r="J41" s="138">
        <v>10.558922585758486</v>
      </c>
      <c r="K41" s="138">
        <v>11.571059353401724</v>
      </c>
      <c r="L41" s="138">
        <v>0.68666278372628453</v>
      </c>
      <c r="M41" s="138">
        <v>28.784149322745382</v>
      </c>
      <c r="N41" s="138">
        <v>3.2129863373791414</v>
      </c>
      <c r="O41" s="138">
        <v>4.660308752337379E-2</v>
      </c>
      <c r="P41" s="138">
        <v>0.13281791486937616</v>
      </c>
      <c r="Q41" s="138">
        <v>6.3839332448185043E-2</v>
      </c>
      <c r="R41" s="138">
        <v>0.30109515362070965</v>
      </c>
      <c r="S41" s="138">
        <v>0.55783808955800185</v>
      </c>
      <c r="T41" s="138">
        <v>0.31358349883641884</v>
      </c>
      <c r="U41" s="138">
        <v>2.9473471321910449</v>
      </c>
      <c r="V41" s="138">
        <v>5.8037255743305458</v>
      </c>
      <c r="W41" s="138">
        <v>20.344896718964787</v>
      </c>
      <c r="X41" s="138">
        <v>5.7418366263535088</v>
      </c>
      <c r="Y41" s="138">
        <v>8.1881601716918606</v>
      </c>
      <c r="Z41" s="138">
        <v>3.226759504377783</v>
      </c>
      <c r="AA41" s="138">
        <v>2.7613172469989551</v>
      </c>
      <c r="AB41" s="138">
        <v>19.918073549422108</v>
      </c>
      <c r="AC41" s="138">
        <v>1.8963231618919184E-2</v>
      </c>
      <c r="AD41" s="138">
        <v>4.1745099186999557</v>
      </c>
      <c r="AE41" s="55"/>
      <c r="AF41" s="147">
        <v>46596.928136680333</v>
      </c>
      <c r="AG41" s="147">
        <v>24555.676789152003</v>
      </c>
      <c r="AH41" s="147">
        <v>16195.905196701118</v>
      </c>
      <c r="AI41" s="147">
        <v>747.74240192898833</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0.10827064800000004</v>
      </c>
      <c r="F43" s="138">
        <v>1.0827064800000005E-2</v>
      </c>
      <c r="G43" s="138">
        <v>8.0012008872000023E-2</v>
      </c>
      <c r="H43" s="138" t="s">
        <v>443</v>
      </c>
      <c r="I43" s="138">
        <v>1.7864656920000006E-2</v>
      </c>
      <c r="J43" s="138">
        <v>2.3278189320000007E-2</v>
      </c>
      <c r="K43" s="138">
        <v>2.9774428200000008E-2</v>
      </c>
      <c r="L43" s="138">
        <v>1.0004207875200004E-2</v>
      </c>
      <c r="M43" s="138">
        <v>4.3308259200000018E-2</v>
      </c>
      <c r="N43" s="138">
        <v>1.7323303680000002E-2</v>
      </c>
      <c r="O43" s="138">
        <v>3.2481194400000007E-4</v>
      </c>
      <c r="P43" s="138">
        <v>1.0827064800000003E-4</v>
      </c>
      <c r="Q43" s="138">
        <v>1.0827064800000002E-3</v>
      </c>
      <c r="R43" s="138">
        <v>1.3858642944000004E-2</v>
      </c>
      <c r="S43" s="138">
        <v>7.7954866560000025E-3</v>
      </c>
      <c r="T43" s="138">
        <v>0.28150368480000004</v>
      </c>
      <c r="U43" s="138">
        <v>1.0827064800000003E-4</v>
      </c>
      <c r="V43" s="138">
        <v>8.6616518400000012E-3</v>
      </c>
      <c r="W43" s="138">
        <v>6.4962388800000022E-3</v>
      </c>
      <c r="X43" s="138">
        <v>2.0571423120000001E-3</v>
      </c>
      <c r="Y43" s="138">
        <v>1.6240597200000005E-2</v>
      </c>
      <c r="Z43" s="138">
        <v>1.8406010160000005E-3</v>
      </c>
      <c r="AA43" s="138">
        <v>1.6240597200000006E-3</v>
      </c>
      <c r="AB43" s="138">
        <v>2.1762400248000007E-2</v>
      </c>
      <c r="AC43" s="138">
        <v>2.3819542560000006E-4</v>
      </c>
      <c r="AD43" s="138">
        <v>1.4075184240000006E-7</v>
      </c>
      <c r="AE43" s="55"/>
      <c r="AF43" s="147">
        <v>1082.7064800000003</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9.6023362506921579</v>
      </c>
      <c r="F44" s="138">
        <v>1.230524692988308</v>
      </c>
      <c r="G44" s="138">
        <v>0.72010807984800018</v>
      </c>
      <c r="H44" s="138">
        <v>1.7044200000000001E-3</v>
      </c>
      <c r="I44" s="138">
        <v>0.69901485311766431</v>
      </c>
      <c r="J44" s="138">
        <v>0.69901485311766431</v>
      </c>
      <c r="K44" s="138">
        <v>0.69901485311766431</v>
      </c>
      <c r="L44" s="138">
        <v>0.39144831774589206</v>
      </c>
      <c r="M44" s="138">
        <v>3.557374579441221</v>
      </c>
      <c r="N44" s="138" t="s">
        <v>443</v>
      </c>
      <c r="O44" s="138">
        <v>2.2500000000000003E-3</v>
      </c>
      <c r="P44" s="138" t="s">
        <v>443</v>
      </c>
      <c r="Q44" s="138" t="s">
        <v>443</v>
      </c>
      <c r="R44" s="138">
        <v>1.1250000000000001E-2</v>
      </c>
      <c r="S44" s="138">
        <v>0.38250000000000001</v>
      </c>
      <c r="T44" s="138">
        <v>1.5750000000000004E-2</v>
      </c>
      <c r="U44" s="138">
        <v>2.2500000000000003E-3</v>
      </c>
      <c r="V44" s="138">
        <v>0.22500000000000003</v>
      </c>
      <c r="W44" s="138" t="s">
        <v>443</v>
      </c>
      <c r="X44" s="138">
        <v>6.7500000000000008E-3</v>
      </c>
      <c r="Y44" s="138">
        <v>1.1250000000000001E-2</v>
      </c>
      <c r="Z44" s="138" t="s">
        <v>443</v>
      </c>
      <c r="AA44" s="138" t="s">
        <v>443</v>
      </c>
      <c r="AB44" s="138">
        <v>1.8000000000000002E-2</v>
      </c>
      <c r="AC44" s="138" t="s">
        <v>430</v>
      </c>
      <c r="AD44" s="138" t="s">
        <v>430</v>
      </c>
      <c r="AE44" s="55"/>
      <c r="AF44" s="147">
        <v>9744.3583200000012</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2.8464388868042083</v>
      </c>
      <c r="F45" s="138">
        <v>0.10152903035734752</v>
      </c>
      <c r="G45" s="138">
        <v>0.11605059539596642</v>
      </c>
      <c r="H45" s="138" t="s">
        <v>443</v>
      </c>
      <c r="I45" s="138">
        <v>5.0764515178673759E-2</v>
      </c>
      <c r="J45" s="138">
        <v>5.4390551977150474E-2</v>
      </c>
      <c r="K45" s="138">
        <v>5.4390551977150474E-2</v>
      </c>
      <c r="L45" s="138">
        <v>1.6861071112916647E-2</v>
      </c>
      <c r="M45" s="138">
        <v>0.26832672308727568</v>
      </c>
      <c r="N45" s="138">
        <v>4.7138478380197076E-3</v>
      </c>
      <c r="O45" s="138">
        <v>3.6260367984766983E-4</v>
      </c>
      <c r="P45" s="138">
        <v>1.0878110395430092E-3</v>
      </c>
      <c r="Q45" s="138">
        <v>1.4504147193906793E-3</v>
      </c>
      <c r="R45" s="138">
        <v>1.813018399238349E-3</v>
      </c>
      <c r="S45" s="138">
        <v>7.2520735969533959E-3</v>
      </c>
      <c r="T45" s="138">
        <v>3.6260367984766978E-2</v>
      </c>
      <c r="U45" s="138">
        <v>3.6260367984766983E-4</v>
      </c>
      <c r="V45" s="138">
        <v>4.3512441581720372E-2</v>
      </c>
      <c r="W45" s="138">
        <v>4.7138478380197076E-3</v>
      </c>
      <c r="X45" s="138" t="s">
        <v>443</v>
      </c>
      <c r="Y45" s="138" t="s">
        <v>443</v>
      </c>
      <c r="Z45" s="138" t="s">
        <v>443</v>
      </c>
      <c r="AA45" s="138" t="s">
        <v>443</v>
      </c>
      <c r="AB45" s="138" t="s">
        <v>443</v>
      </c>
      <c r="AC45" s="138">
        <v>2.9008294387813586E-3</v>
      </c>
      <c r="AD45" s="138">
        <v>1.3778939834211453E-3</v>
      </c>
      <c r="AE45" s="55"/>
      <c r="AF45" s="147">
        <v>1570.37341537167</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1.3363067548660498E-2</v>
      </c>
      <c r="J48" s="138">
        <v>0.13363067548660498</v>
      </c>
      <c r="K48" s="138">
        <v>0.33407668871651253</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2.4631519266784765</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2.795287326</v>
      </c>
      <c r="AL52" s="45" t="s">
        <v>133</v>
      </c>
    </row>
    <row r="53" spans="1:38" s="2" customFormat="1" ht="26.25" customHeight="1" thickBot="1" x14ac:dyDescent="0.25">
      <c r="A53" s="65" t="s">
        <v>120</v>
      </c>
      <c r="B53" s="69" t="s">
        <v>134</v>
      </c>
      <c r="C53" s="71" t="s">
        <v>135</v>
      </c>
      <c r="D53" s="68"/>
      <c r="E53" s="138" t="s">
        <v>429</v>
      </c>
      <c r="F53" s="138">
        <v>3.1481061432150357</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1.413972468436415</v>
      </c>
      <c r="AL53" s="45" t="s">
        <v>136</v>
      </c>
    </row>
    <row r="54" spans="1:38" s="2" customFormat="1" ht="37.5" customHeight="1" thickBot="1" x14ac:dyDescent="0.25">
      <c r="A54" s="65" t="s">
        <v>120</v>
      </c>
      <c r="B54" s="69" t="s">
        <v>137</v>
      </c>
      <c r="C54" s="71" t="s">
        <v>138</v>
      </c>
      <c r="D54" s="68"/>
      <c r="E54" s="138" t="s">
        <v>429</v>
      </c>
      <c r="F54" s="138">
        <v>0.17456740126065634</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2125.2839987017201</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206.589</v>
      </c>
      <c r="AL58" s="45" t="s">
        <v>149</v>
      </c>
    </row>
    <row r="59" spans="1:38" s="2" customFormat="1" ht="26.25" customHeight="1" thickBot="1" x14ac:dyDescent="0.25">
      <c r="A59" s="65" t="s">
        <v>54</v>
      </c>
      <c r="B59" s="73" t="s">
        <v>150</v>
      </c>
      <c r="C59" s="66" t="s">
        <v>403</v>
      </c>
      <c r="D59" s="67"/>
      <c r="E59" s="138" t="s">
        <v>430</v>
      </c>
      <c r="F59" s="138" t="s">
        <v>430</v>
      </c>
      <c r="G59" s="138" t="s">
        <v>430</v>
      </c>
      <c r="H59" s="138" t="s">
        <v>429</v>
      </c>
      <c r="I59" s="138">
        <v>1.6538239999999999E-2</v>
      </c>
      <c r="J59" s="138">
        <v>1.8786580000000001E-2</v>
      </c>
      <c r="K59" s="138">
        <v>2.1097040000000001E-2</v>
      </c>
      <c r="L59" s="138">
        <v>7.2855760000000005E-5</v>
      </c>
      <c r="M59" s="138" t="s">
        <v>430</v>
      </c>
      <c r="N59" s="138">
        <v>0.31030581352355191</v>
      </c>
      <c r="O59" s="138">
        <v>7.3758406714197972E-3</v>
      </c>
      <c r="P59" s="138">
        <v>4.2772055210221039E-4</v>
      </c>
      <c r="Q59" s="138">
        <v>1.7525498844628794E-2</v>
      </c>
      <c r="R59" s="138">
        <v>2.3454988446287919E-2</v>
      </c>
      <c r="S59" s="138">
        <v>1.2549884462879212E-3</v>
      </c>
      <c r="T59" s="138">
        <v>1.8018695180778688E-2</v>
      </c>
      <c r="U59" s="138">
        <v>9.0083167885130988E-2</v>
      </c>
      <c r="V59" s="138">
        <v>2.8315198776321812E-2</v>
      </c>
      <c r="W59" s="138">
        <v>0.29738065674179981</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63.780551250521405</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0.28084827941176471</v>
      </c>
      <c r="J60" s="138">
        <v>2.8084827941176469</v>
      </c>
      <c r="K60" s="138">
        <v>5.7293048999999989</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56.169655882352934</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5.3670424158609009E-2</v>
      </c>
      <c r="J61" s="138">
        <v>0.53670424158609009</v>
      </c>
      <c r="K61" s="138">
        <v>1.7995356475402886</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9042552.1564885508</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3.3701793529411768E-8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56.169655882352934</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0.12337630260053395</v>
      </c>
      <c r="X63" s="138">
        <v>1.4367599999999999E-2</v>
      </c>
      <c r="Y63" s="138" t="s">
        <v>429</v>
      </c>
      <c r="Z63" s="138">
        <v>2.3894000000000003E-3</v>
      </c>
      <c r="AA63" s="138" t="s">
        <v>429</v>
      </c>
      <c r="AB63" s="138">
        <v>1.6757000000000001E-2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v>0.28000000000000003</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260</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0.13200000000000001</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v>1.8015555555555558</v>
      </c>
      <c r="O72" s="138">
        <v>0.22193750000000001</v>
      </c>
      <c r="P72" s="138">
        <v>3.3500000000000002E-2</v>
      </c>
      <c r="Q72" s="138">
        <v>0.13400000000000001</v>
      </c>
      <c r="R72" s="138">
        <v>1.4674861111111113</v>
      </c>
      <c r="S72" s="138">
        <v>2.3450000000000002E-2</v>
      </c>
      <c r="T72" s="138">
        <v>2.7684027777777782</v>
      </c>
      <c r="U72" s="138">
        <v>6.7000000000000002E-3</v>
      </c>
      <c r="V72" s="138">
        <v>28.512222222222221</v>
      </c>
      <c r="W72" s="138">
        <v>1.0172199469234009</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3.3442095000000001E-3</v>
      </c>
      <c r="J73" s="138">
        <v>4.7376301249999996E-3</v>
      </c>
      <c r="K73" s="138">
        <v>5.5736824999999997E-3</v>
      </c>
      <c r="L73" s="138" t="s">
        <v>443</v>
      </c>
      <c r="M73" s="138" t="s">
        <v>432</v>
      </c>
      <c r="N73" s="138">
        <v>0.18273191560102303</v>
      </c>
      <c r="O73" s="138">
        <v>2.8024563299232741E-3</v>
      </c>
      <c r="P73" s="138" t="s">
        <v>432</v>
      </c>
      <c r="Q73" s="138">
        <v>5.0712573529411763E-3</v>
      </c>
      <c r="R73" s="138">
        <v>1.8594610294117648E-2</v>
      </c>
      <c r="S73" s="138" t="s">
        <v>432</v>
      </c>
      <c r="T73" s="138">
        <v>8.4520955882352936E-3</v>
      </c>
      <c r="U73" s="138" t="s">
        <v>432</v>
      </c>
      <c r="V73" s="138">
        <v>0.34481920149638801</v>
      </c>
      <c r="W73" s="138" t="s">
        <v>430</v>
      </c>
      <c r="X73" s="138" t="s">
        <v>430</v>
      </c>
      <c r="Y73" s="138" t="s">
        <v>430</v>
      </c>
      <c r="Z73" s="138" t="s">
        <v>430</v>
      </c>
      <c r="AA73" s="138" t="s">
        <v>430</v>
      </c>
      <c r="AB73" s="138" t="s">
        <v>430</v>
      </c>
      <c r="AC73" s="138" t="s">
        <v>432</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v>2.9177883631222857E-2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v>7.8453276047261E-3</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v>3.0000000000000001E-3</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1.5467239527389899E-4</v>
      </c>
      <c r="O80" s="138">
        <v>2.0000000000000002E-5</v>
      </c>
      <c r="P80" s="138" t="s">
        <v>432</v>
      </c>
      <c r="Q80" s="138" t="s">
        <v>432</v>
      </c>
      <c r="R80" s="138">
        <v>0.21099999999999999</v>
      </c>
      <c r="S80" s="138">
        <v>1.84E-4</v>
      </c>
      <c r="T80" s="138">
        <v>8.2000000000000003E-2</v>
      </c>
      <c r="U80" s="138" t="s">
        <v>432</v>
      </c>
      <c r="V80" s="138">
        <v>0.23300000000000001</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8.4597575999999997</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4.1599999999999998E-2</v>
      </c>
      <c r="G83" s="138" t="s">
        <v>443</v>
      </c>
      <c r="H83" s="138" t="s">
        <v>429</v>
      </c>
      <c r="I83" s="138">
        <v>0.26</v>
      </c>
      <c r="J83" s="138">
        <v>5.2</v>
      </c>
      <c r="K83" s="138">
        <v>39</v>
      </c>
      <c r="L83" s="138">
        <v>1.482E-2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2.6</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6.6167900212902584</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0.64367729101302884</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1.3642070000000004</v>
      </c>
      <c r="AL86" s="45" t="s">
        <v>220</v>
      </c>
    </row>
    <row r="87" spans="1:38" s="2" customFormat="1" ht="26.25" customHeight="1" thickBot="1" x14ac:dyDescent="0.25">
      <c r="A87" s="65" t="s">
        <v>209</v>
      </c>
      <c r="B87" s="71" t="s">
        <v>221</v>
      </c>
      <c r="C87" s="75" t="s">
        <v>222</v>
      </c>
      <c r="D87" s="67"/>
      <c r="E87" s="138" t="s">
        <v>429</v>
      </c>
      <c r="F87" s="138">
        <v>0.10777784938878966</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0.34464800000000001</v>
      </c>
      <c r="AL87" s="45" t="s">
        <v>220</v>
      </c>
    </row>
    <row r="88" spans="1:38" s="2" customFormat="1" ht="26.25" customHeight="1" thickBot="1" x14ac:dyDescent="0.25">
      <c r="A88" s="65" t="s">
        <v>209</v>
      </c>
      <c r="B88" s="71" t="s">
        <v>223</v>
      </c>
      <c r="C88" s="75" t="s">
        <v>224</v>
      </c>
      <c r="D88" s="67"/>
      <c r="E88" s="138" t="s">
        <v>443</v>
      </c>
      <c r="F88" s="138">
        <v>2.87303351625</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2.267983333333333</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1.8580146783333333</v>
      </c>
      <c r="G90" s="138" t="s">
        <v>429</v>
      </c>
      <c r="H90" s="138" t="s">
        <v>429</v>
      </c>
      <c r="I90" s="138">
        <v>3.0599999999999998E-3</v>
      </c>
      <c r="J90" s="138">
        <v>4.5900000000000003E-3</v>
      </c>
      <c r="K90" s="138">
        <v>5.6100000000000004E-3</v>
      </c>
      <c r="L90" s="138" t="s">
        <v>429</v>
      </c>
      <c r="M90" s="138" t="s">
        <v>429</v>
      </c>
      <c r="N90" s="138">
        <v>1.9774823556784968E-4</v>
      </c>
      <c r="O90" s="138">
        <v>2.7160601029801036E-2</v>
      </c>
      <c r="P90" s="138" t="s">
        <v>432</v>
      </c>
      <c r="Q90" s="138" t="s">
        <v>432</v>
      </c>
      <c r="R90" s="138">
        <v>0.11436042538863593</v>
      </c>
      <c r="S90" s="138">
        <v>4.6339797371020195</v>
      </c>
      <c r="T90" s="138">
        <v>0.18994551904393758</v>
      </c>
      <c r="U90" s="138">
        <v>2.7041475586687867E-2</v>
      </c>
      <c r="V90" s="138">
        <v>2.6815137244772878</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5.0999999999999996</v>
      </c>
      <c r="AL90" s="148" t="s">
        <v>441</v>
      </c>
    </row>
    <row r="91" spans="1:38" s="2" customFormat="1" ht="26.25" customHeight="1" thickBot="1" x14ac:dyDescent="0.25">
      <c r="A91" s="65" t="s">
        <v>209</v>
      </c>
      <c r="B91" s="69" t="s">
        <v>405</v>
      </c>
      <c r="C91" s="71" t="s">
        <v>229</v>
      </c>
      <c r="D91" s="67"/>
      <c r="E91" s="138">
        <v>1.4719041104645603E-2</v>
      </c>
      <c r="F91" s="138">
        <v>3.9544582329999994E-2</v>
      </c>
      <c r="G91" s="138">
        <v>1.4377818857584854E-4</v>
      </c>
      <c r="H91" s="138">
        <v>3.3907028237499998E-2</v>
      </c>
      <c r="I91" s="138">
        <v>0.22307273715881773</v>
      </c>
      <c r="J91" s="138">
        <v>0.2253570012276486</v>
      </c>
      <c r="K91" s="138">
        <v>0.22582880316433293</v>
      </c>
      <c r="L91" s="138">
        <v>8.8239977100000005E-2</v>
      </c>
      <c r="M91" s="138">
        <v>0.4505276925777541</v>
      </c>
      <c r="N91" s="138">
        <v>3.7325198623663992E-2</v>
      </c>
      <c r="O91" s="138">
        <v>4.4190449384136514E-2</v>
      </c>
      <c r="P91" s="138">
        <v>2.7136942876898563E-6</v>
      </c>
      <c r="Q91" s="138">
        <v>6.3319533379429987E-5</v>
      </c>
      <c r="R91" s="138">
        <v>7.4269527873617133E-4</v>
      </c>
      <c r="S91" s="138">
        <v>6.5258238790952577E-2</v>
      </c>
      <c r="T91" s="138">
        <v>2.3488254426415715E-2</v>
      </c>
      <c r="U91" s="138" t="s">
        <v>443</v>
      </c>
      <c r="V91" s="138">
        <v>3.4438248920602856E-2</v>
      </c>
      <c r="W91" s="138">
        <v>8.1703682500000022E-4</v>
      </c>
      <c r="X91" s="138">
        <v>1.52482432575E-3</v>
      </c>
      <c r="Y91" s="138">
        <v>6.7956574125E-4</v>
      </c>
      <c r="Z91" s="138">
        <v>6.7956574125E-4</v>
      </c>
      <c r="AA91" s="138">
        <v>6.7956574125E-4</v>
      </c>
      <c r="AB91" s="138">
        <v>3.5635215494999994E-3</v>
      </c>
      <c r="AC91" s="138" t="s">
        <v>443</v>
      </c>
      <c r="AD91" s="138" t="s">
        <v>443</v>
      </c>
      <c r="AE91" s="55"/>
      <c r="AF91" s="147" t="s">
        <v>429</v>
      </c>
      <c r="AG91" s="147" t="s">
        <v>429</v>
      </c>
      <c r="AH91" s="147" t="s">
        <v>429</v>
      </c>
      <c r="AI91" s="147" t="s">
        <v>429</v>
      </c>
      <c r="AJ91" s="147" t="s">
        <v>429</v>
      </c>
      <c r="AK91" s="147">
        <v>8170.3682500000004</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10.674029751223175</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8.4240044406772674E-7</v>
      </c>
      <c r="X98" s="138" t="s">
        <v>443</v>
      </c>
      <c r="Y98" s="138" t="s">
        <v>443</v>
      </c>
      <c r="Z98" s="138" t="s">
        <v>443</v>
      </c>
      <c r="AA98" s="138" t="s">
        <v>443</v>
      </c>
      <c r="AB98" s="138" t="s">
        <v>443</v>
      </c>
      <c r="AC98" s="138" t="s">
        <v>443</v>
      </c>
      <c r="AD98" s="138">
        <v>5.9966486280726654</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4.8714514436627769E-2</v>
      </c>
      <c r="F99" s="138">
        <v>9.3105624201050023</v>
      </c>
      <c r="G99" s="138" t="s">
        <v>429</v>
      </c>
      <c r="H99" s="138">
        <v>12.505607823177655</v>
      </c>
      <c r="I99" s="138">
        <v>0.18349026222955195</v>
      </c>
      <c r="J99" s="138">
        <v>0.28042692923619666</v>
      </c>
      <c r="K99" s="138">
        <v>0.61633015921567202</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1187.1999999999998</v>
      </c>
      <c r="AL99" s="45" t="s">
        <v>246</v>
      </c>
    </row>
    <row r="100" spans="1:38" s="2" customFormat="1" ht="26.25" customHeight="1" thickBot="1" x14ac:dyDescent="0.25">
      <c r="A100" s="65" t="s">
        <v>244</v>
      </c>
      <c r="B100" s="65" t="s">
        <v>247</v>
      </c>
      <c r="C100" s="66" t="s">
        <v>409</v>
      </c>
      <c r="D100" s="79"/>
      <c r="E100" s="138">
        <v>0.62507063067142721</v>
      </c>
      <c r="F100" s="138">
        <v>25.27336232005489</v>
      </c>
      <c r="G100" s="138" t="s">
        <v>429</v>
      </c>
      <c r="H100" s="138">
        <v>32.683819873784913</v>
      </c>
      <c r="I100" s="138">
        <v>0.32040783844524268</v>
      </c>
      <c r="J100" s="138">
        <v>0.47520467282303219</v>
      </c>
      <c r="K100" s="138">
        <v>1.0585075970936839</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6160.35</v>
      </c>
      <c r="AL100" s="45" t="s">
        <v>246</v>
      </c>
    </row>
    <row r="101" spans="1:38" s="2" customFormat="1" ht="26.25" customHeight="1" thickBot="1" x14ac:dyDescent="0.25">
      <c r="A101" s="65" t="s">
        <v>244</v>
      </c>
      <c r="B101" s="65" t="s">
        <v>248</v>
      </c>
      <c r="C101" s="66" t="s">
        <v>249</v>
      </c>
      <c r="D101" s="79"/>
      <c r="E101" s="138">
        <v>7.912998343715992E-2</v>
      </c>
      <c r="F101" s="138">
        <v>0.6092226422220417</v>
      </c>
      <c r="G101" s="138" t="s">
        <v>429</v>
      </c>
      <c r="H101" s="138">
        <v>1.5802370796519545</v>
      </c>
      <c r="I101" s="138">
        <v>1.5266876668027398E-2</v>
      </c>
      <c r="J101" s="138">
        <v>4.5800630004082188E-2</v>
      </c>
      <c r="K101" s="138">
        <v>0.1068681366761918</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8547.1970000000001</v>
      </c>
      <c r="AL101" s="45" t="s">
        <v>246</v>
      </c>
    </row>
    <row r="102" spans="1:38" s="2" customFormat="1" ht="26.25" customHeight="1" thickBot="1" x14ac:dyDescent="0.25">
      <c r="A102" s="65" t="s">
        <v>244</v>
      </c>
      <c r="B102" s="65" t="s">
        <v>250</v>
      </c>
      <c r="C102" s="66" t="s">
        <v>387</v>
      </c>
      <c r="D102" s="79"/>
      <c r="E102" s="138">
        <v>2.676325582385715E-3</v>
      </c>
      <c r="F102" s="138">
        <v>3.1738601759171989</v>
      </c>
      <c r="G102" s="138" t="s">
        <v>429</v>
      </c>
      <c r="H102" s="138">
        <v>5.3348526115210921</v>
      </c>
      <c r="I102" s="138">
        <v>9.2779000000000004E-3</v>
      </c>
      <c r="J102" s="138">
        <v>0.20884950000000008</v>
      </c>
      <c r="K102" s="138">
        <v>1.4191735000000001</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1774.95</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1.9300033206579548E-3</v>
      </c>
      <c r="F104" s="138">
        <v>2.1444184920680798E-3</v>
      </c>
      <c r="G104" s="138" t="s">
        <v>429</v>
      </c>
      <c r="H104" s="138">
        <v>2.6412457289143119E-2</v>
      </c>
      <c r="I104" s="138">
        <v>2.9247879452054797E-5</v>
      </c>
      <c r="J104" s="138">
        <v>8.7743638356164373E-5</v>
      </c>
      <c r="K104" s="138">
        <v>2.0473515616438356E-4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13.5</v>
      </c>
      <c r="AL104" s="45" t="s">
        <v>246</v>
      </c>
    </row>
    <row r="105" spans="1:38" s="2" customFormat="1" ht="26.25" customHeight="1" thickBot="1" x14ac:dyDescent="0.25">
      <c r="A105" s="65" t="s">
        <v>244</v>
      </c>
      <c r="B105" s="65" t="s">
        <v>255</v>
      </c>
      <c r="C105" s="66" t="s">
        <v>256</v>
      </c>
      <c r="D105" s="79"/>
      <c r="E105" s="138">
        <v>2.7525045051221921E-2</v>
      </c>
      <c r="F105" s="138">
        <v>0.13918008431957982</v>
      </c>
      <c r="G105" s="138" t="s">
        <v>429</v>
      </c>
      <c r="H105" s="138">
        <v>0.64487674878749124</v>
      </c>
      <c r="I105" s="138">
        <v>5.2126027397260272E-3</v>
      </c>
      <c r="J105" s="138">
        <v>8.1912328767123292E-3</v>
      </c>
      <c r="K105" s="138">
        <v>1.7871780821917808E-2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75.5</v>
      </c>
      <c r="AL105" s="45" t="s">
        <v>246</v>
      </c>
    </row>
    <row r="106" spans="1:38" s="2" customFormat="1" ht="26.25" customHeight="1" thickBot="1" x14ac:dyDescent="0.25">
      <c r="A106" s="65" t="s">
        <v>244</v>
      </c>
      <c r="B106" s="65" t="s">
        <v>257</v>
      </c>
      <c r="C106" s="66" t="s">
        <v>258</v>
      </c>
      <c r="D106" s="79"/>
      <c r="E106" s="138">
        <v>1.8145649807999999E-3</v>
      </c>
      <c r="F106" s="138">
        <v>7.3382094770479385E-3</v>
      </c>
      <c r="G106" s="138" t="s">
        <v>429</v>
      </c>
      <c r="H106" s="138">
        <v>4.2512946413142842E-2</v>
      </c>
      <c r="I106" s="138">
        <v>3.5999999999999997E-4</v>
      </c>
      <c r="J106" s="138">
        <v>5.7599999999999991E-4</v>
      </c>
      <c r="K106" s="138">
        <v>1.224E-3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7.3</v>
      </c>
      <c r="AL106" s="45" t="s">
        <v>246</v>
      </c>
    </row>
    <row r="107" spans="1:38" s="2" customFormat="1" ht="26.25" customHeight="1" thickBot="1" x14ac:dyDescent="0.25">
      <c r="A107" s="65" t="s">
        <v>244</v>
      </c>
      <c r="B107" s="65" t="s">
        <v>259</v>
      </c>
      <c r="C107" s="66" t="s">
        <v>380</v>
      </c>
      <c r="D107" s="79"/>
      <c r="E107" s="138">
        <v>1.8452612605800004E-2</v>
      </c>
      <c r="F107" s="138">
        <v>0.25360499999999997</v>
      </c>
      <c r="G107" s="138" t="s">
        <v>429</v>
      </c>
      <c r="H107" s="138">
        <v>0.22504164504030005</v>
      </c>
      <c r="I107" s="138">
        <v>4.6109999999999996E-3</v>
      </c>
      <c r="J107" s="138">
        <v>6.148E-2</v>
      </c>
      <c r="K107" s="138">
        <v>0.29202999999999996</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1537</v>
      </c>
      <c r="AL107" s="45" t="s">
        <v>246</v>
      </c>
    </row>
    <row r="108" spans="1:38" s="2" customFormat="1" ht="26.25" customHeight="1" thickBot="1" x14ac:dyDescent="0.25">
      <c r="A108" s="65" t="s">
        <v>244</v>
      </c>
      <c r="B108" s="65" t="s">
        <v>260</v>
      </c>
      <c r="C108" s="66" t="s">
        <v>381</v>
      </c>
      <c r="D108" s="79"/>
      <c r="E108" s="138">
        <v>7.8606286881100357E-2</v>
      </c>
      <c r="F108" s="138">
        <v>1.3176115069090906</v>
      </c>
      <c r="G108" s="138" t="s">
        <v>429</v>
      </c>
      <c r="H108" s="138">
        <v>1.6437236488978582</v>
      </c>
      <c r="I108" s="138">
        <v>2.440021309090909E-2</v>
      </c>
      <c r="J108" s="138">
        <v>0.24400213090909087</v>
      </c>
      <c r="K108" s="138">
        <v>0.48800426181818174</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12200.106545454544</v>
      </c>
      <c r="AL108" s="45" t="s">
        <v>246</v>
      </c>
    </row>
    <row r="109" spans="1:38" s="2" customFormat="1" ht="26.25" customHeight="1" thickBot="1" x14ac:dyDescent="0.25">
      <c r="A109" s="65" t="s">
        <v>244</v>
      </c>
      <c r="B109" s="65" t="s">
        <v>261</v>
      </c>
      <c r="C109" s="66" t="s">
        <v>382</v>
      </c>
      <c r="D109" s="79"/>
      <c r="E109" s="138">
        <v>3.1996275317760003E-2</v>
      </c>
      <c r="F109" s="138">
        <v>0.68135881019999989</v>
      </c>
      <c r="G109" s="138" t="s">
        <v>429</v>
      </c>
      <c r="H109" s="138">
        <v>0.92050822837248014</v>
      </c>
      <c r="I109" s="138">
        <v>2.7867435999999999E-2</v>
      </c>
      <c r="J109" s="138">
        <v>0.15327089799999999</v>
      </c>
      <c r="K109" s="138">
        <v>0.15327089799999999</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1393.3717999999999</v>
      </c>
      <c r="AL109" s="45" t="s">
        <v>246</v>
      </c>
    </row>
    <row r="110" spans="1:38" s="2" customFormat="1" ht="26.25" customHeight="1" thickBot="1" x14ac:dyDescent="0.25">
      <c r="A110" s="65" t="s">
        <v>244</v>
      </c>
      <c r="B110" s="65" t="s">
        <v>262</v>
      </c>
      <c r="C110" s="66" t="s">
        <v>383</v>
      </c>
      <c r="D110" s="79"/>
      <c r="E110" s="138">
        <v>5.0302319709272011E-3</v>
      </c>
      <c r="F110" s="138">
        <v>0.17571334800000002</v>
      </c>
      <c r="G110" s="138" t="s">
        <v>429</v>
      </c>
      <c r="H110" s="138">
        <v>0.10558955190530563</v>
      </c>
      <c r="I110" s="138">
        <v>7.3080000000000003E-3</v>
      </c>
      <c r="J110" s="138">
        <v>5.152008000000001E-2</v>
      </c>
      <c r="K110" s="138">
        <v>5.152008000000001E-2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359.33200000000005</v>
      </c>
      <c r="AL110" s="45" t="s">
        <v>246</v>
      </c>
    </row>
    <row r="111" spans="1:38" s="2" customFormat="1" ht="26.25" customHeight="1" thickBot="1" x14ac:dyDescent="0.25">
      <c r="A111" s="65" t="s">
        <v>244</v>
      </c>
      <c r="B111" s="65" t="s">
        <v>263</v>
      </c>
      <c r="C111" s="66" t="s">
        <v>377</v>
      </c>
      <c r="D111" s="79"/>
      <c r="E111" s="138">
        <v>1.1843610805728995E-2</v>
      </c>
      <c r="F111" s="138">
        <v>0.29483193699999999</v>
      </c>
      <c r="G111" s="138" t="s">
        <v>429</v>
      </c>
      <c r="H111" s="138">
        <v>0.20906990260055261</v>
      </c>
      <c r="I111" s="138">
        <v>6.060946666666667E-4</v>
      </c>
      <c r="J111" s="138">
        <v>1.2121893333333334E-3</v>
      </c>
      <c r="K111" s="138">
        <v>2.7274259999999998E-3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167.62366666666665</v>
      </c>
      <c r="AL111" s="45" t="s">
        <v>246</v>
      </c>
    </row>
    <row r="112" spans="1:38" s="2" customFormat="1" ht="26.25" customHeight="1" thickBot="1" x14ac:dyDescent="0.25">
      <c r="A112" s="65" t="s">
        <v>264</v>
      </c>
      <c r="B112" s="65" t="s">
        <v>265</v>
      </c>
      <c r="C112" s="66" t="s">
        <v>266</v>
      </c>
      <c r="D112" s="67"/>
      <c r="E112" s="138">
        <v>17.041404136323912</v>
      </c>
      <c r="F112" s="138" t="s">
        <v>429</v>
      </c>
      <c r="G112" s="138" t="s">
        <v>429</v>
      </c>
      <c r="H112" s="138">
        <v>14.650709000000001</v>
      </c>
      <c r="I112" s="138">
        <v>0.26510400000000001</v>
      </c>
      <c r="J112" s="138">
        <v>6.8927040000000002</v>
      </c>
      <c r="K112" s="138">
        <v>6.8927040000000002</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442918000</v>
      </c>
      <c r="AL112" s="45" t="s">
        <v>419</v>
      </c>
    </row>
    <row r="113" spans="1:38" s="2" customFormat="1" ht="26.25" customHeight="1" thickBot="1" x14ac:dyDescent="0.25">
      <c r="A113" s="65" t="s">
        <v>264</v>
      </c>
      <c r="B113" s="80" t="s">
        <v>267</v>
      </c>
      <c r="C113" s="81" t="s">
        <v>268</v>
      </c>
      <c r="D113" s="67"/>
      <c r="E113" s="138">
        <v>6.393625912354393</v>
      </c>
      <c r="F113" s="138" t="s">
        <v>443</v>
      </c>
      <c r="G113" s="138" t="s">
        <v>429</v>
      </c>
      <c r="H113" s="138">
        <v>38.407820438157337</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166174804.56390691</v>
      </c>
      <c r="AL113" s="148" t="s">
        <v>437</v>
      </c>
    </row>
    <row r="114" spans="1:38" s="2" customFormat="1" ht="26.25" customHeight="1" thickBot="1" x14ac:dyDescent="0.25">
      <c r="A114" s="65" t="s">
        <v>264</v>
      </c>
      <c r="B114" s="80" t="s">
        <v>269</v>
      </c>
      <c r="C114" s="81" t="s">
        <v>388</v>
      </c>
      <c r="D114" s="67"/>
      <c r="E114" s="138">
        <v>1.6802164703924101E-2</v>
      </c>
      <c r="F114" s="138" t="s">
        <v>443</v>
      </c>
      <c r="G114" s="138" t="s">
        <v>429</v>
      </c>
      <c r="H114" s="138">
        <v>5.6771000000000002E-2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436700</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12.726504137311302</v>
      </c>
      <c r="F116" s="138" t="s">
        <v>443</v>
      </c>
      <c r="G116" s="138" t="s">
        <v>429</v>
      </c>
      <c r="H116" s="138">
        <v>14.711951381371037</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330770734.28912818</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7.3986280000000008E-3</v>
      </c>
      <c r="J119" s="138">
        <v>5.9189024000000007E-2</v>
      </c>
      <c r="K119" s="138">
        <v>0.18496570000000001</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1849.6569999999999</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8.0451999999999989E-3</v>
      </c>
      <c r="J120" s="138">
        <v>5.0282500000000001E-2</v>
      </c>
      <c r="K120" s="138">
        <v>0.20113</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2011.3</v>
      </c>
      <c r="AL120" s="148" t="s">
        <v>436</v>
      </c>
    </row>
    <row r="121" spans="1:38" s="2" customFormat="1" ht="26.25" customHeight="1" thickBot="1" x14ac:dyDescent="0.25">
      <c r="A121" s="65" t="s">
        <v>264</v>
      </c>
      <c r="B121" s="65" t="s">
        <v>280</v>
      </c>
      <c r="C121" s="71" t="s">
        <v>281</v>
      </c>
      <c r="D121" s="68"/>
      <c r="E121" s="138" t="s">
        <v>443</v>
      </c>
      <c r="F121" s="138">
        <v>4.5688500556102412</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7.2786952019065074</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0.798142664845508</v>
      </c>
      <c r="G125" s="138" t="s">
        <v>429</v>
      </c>
      <c r="H125" s="138" t="s">
        <v>429</v>
      </c>
      <c r="I125" s="138">
        <v>6.2918785550000004E-5</v>
      </c>
      <c r="J125" s="138">
        <v>4.1755194046818185E-4</v>
      </c>
      <c r="K125" s="138">
        <v>8.8276962756515158E-4</v>
      </c>
      <c r="L125" s="138" t="s">
        <v>443</v>
      </c>
      <c r="M125" s="138" t="s">
        <v>429</v>
      </c>
      <c r="N125" s="138" t="s">
        <v>429</v>
      </c>
      <c r="O125" s="138" t="s">
        <v>429</v>
      </c>
      <c r="P125" s="138">
        <v>1.8740192831836287E-2</v>
      </c>
      <c r="Q125" s="138" t="s">
        <v>429</v>
      </c>
      <c r="R125" s="138" t="s">
        <v>429</v>
      </c>
      <c r="S125" s="138" t="s">
        <v>429</v>
      </c>
      <c r="T125" s="138" t="s">
        <v>429</v>
      </c>
      <c r="U125" s="138" t="s">
        <v>429</v>
      </c>
      <c r="V125" s="138" t="s">
        <v>429</v>
      </c>
      <c r="W125" s="138">
        <v>9.7507181206108962E-2</v>
      </c>
      <c r="X125" s="138" t="s">
        <v>429</v>
      </c>
      <c r="Y125" s="138" t="s">
        <v>429</v>
      </c>
      <c r="Z125" s="138" t="s">
        <v>429</v>
      </c>
      <c r="AA125" s="138" t="s">
        <v>429</v>
      </c>
      <c r="AB125" s="138" t="s">
        <v>429</v>
      </c>
      <c r="AC125" s="138" t="s">
        <v>429</v>
      </c>
      <c r="AD125" s="138">
        <v>8.0520587426891957E-2</v>
      </c>
      <c r="AE125" s="55"/>
      <c r="AF125" s="147" t="s">
        <v>429</v>
      </c>
      <c r="AG125" s="147" t="s">
        <v>429</v>
      </c>
      <c r="AH125" s="147" t="s">
        <v>429</v>
      </c>
      <c r="AI125" s="147" t="s">
        <v>429</v>
      </c>
      <c r="AJ125" s="147" t="s">
        <v>429</v>
      </c>
      <c r="AK125" s="147">
        <v>1826.4741984848486</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t="s">
        <v>432</v>
      </c>
      <c r="I126" s="138" t="s">
        <v>443</v>
      </c>
      <c r="J126" s="138" t="s">
        <v>443</v>
      </c>
      <c r="K126" s="138" t="s">
        <v>443</v>
      </c>
      <c r="L126" s="138" t="s">
        <v>443</v>
      </c>
      <c r="M126" s="138" t="s">
        <v>432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429</v>
      </c>
      <c r="AH128" s="147" t="s">
        <v>429</v>
      </c>
      <c r="AI128" s="147" t="s">
        <v>429</v>
      </c>
      <c r="AJ128" s="147" t="s">
        <v>429</v>
      </c>
      <c r="AK128" s="147" t="s">
        <v>432</v>
      </c>
      <c r="AL128" s="45" t="s">
        <v>301</v>
      </c>
    </row>
    <row r="129" spans="1:38" s="2" customFormat="1" ht="26.25" customHeight="1" thickBot="1" x14ac:dyDescent="0.25">
      <c r="A129" s="65" t="s">
        <v>289</v>
      </c>
      <c r="B129" s="69" t="s">
        <v>299</v>
      </c>
      <c r="C129" s="77" t="s">
        <v>300</v>
      </c>
      <c r="D129" s="67"/>
      <c r="E129" s="138">
        <v>1.6477800000000001E-2</v>
      </c>
      <c r="F129" s="138">
        <v>0.140156</v>
      </c>
      <c r="G129" s="138">
        <v>8.9017999999999996E-4</v>
      </c>
      <c r="H129" s="138" t="s">
        <v>443</v>
      </c>
      <c r="I129" s="138">
        <v>7.5760000000000006E-5</v>
      </c>
      <c r="J129" s="138">
        <v>1.3258000000000001E-4</v>
      </c>
      <c r="K129" s="138">
        <v>1.894E-4</v>
      </c>
      <c r="L129" s="138">
        <v>2.6516000000000006E-6</v>
      </c>
      <c r="M129" s="138">
        <v>1.3258000000000002E-3</v>
      </c>
      <c r="N129" s="138">
        <v>2.4622000000000002E-2</v>
      </c>
      <c r="O129" s="138">
        <v>1.8939999999999999E-3</v>
      </c>
      <c r="P129" s="138">
        <v>1.0606400000000001E-3</v>
      </c>
      <c r="Q129" s="138">
        <v>0.5741250438033958</v>
      </c>
      <c r="R129" s="138">
        <v>0.55469460367661583</v>
      </c>
      <c r="S129" s="138">
        <v>0.30603840202847771</v>
      </c>
      <c r="T129" s="138">
        <v>2.6516000000000002E-4</v>
      </c>
      <c r="U129" s="138" t="s">
        <v>432</v>
      </c>
      <c r="V129" s="138" t="s">
        <v>443</v>
      </c>
      <c r="W129" s="138">
        <v>8.3109948000000006E-3</v>
      </c>
      <c r="X129" s="138">
        <v>5.821433289473681E-6</v>
      </c>
      <c r="Y129" s="138">
        <v>2.5226210921052615E-5</v>
      </c>
      <c r="Z129" s="138">
        <v>2.5226210921052615E-5</v>
      </c>
      <c r="AA129" s="138" t="s">
        <v>443</v>
      </c>
      <c r="AB129" s="138">
        <v>5.6273855131578911E-5</v>
      </c>
      <c r="AC129" s="138">
        <v>1.940477763157893E-2</v>
      </c>
      <c r="AD129" s="138">
        <v>3.5114760000000002E-2</v>
      </c>
      <c r="AE129" s="55"/>
      <c r="AF129" s="147" t="s">
        <v>429</v>
      </c>
      <c r="AG129" s="147" t="s">
        <v>429</v>
      </c>
      <c r="AH129" s="147" t="s">
        <v>429</v>
      </c>
      <c r="AI129" s="147" t="s">
        <v>429</v>
      </c>
      <c r="AJ129" s="147" t="s">
        <v>429</v>
      </c>
      <c r="AK129" s="147">
        <v>18.940000000000001</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25">
      <c r="A131" s="65" t="s">
        <v>289</v>
      </c>
      <c r="B131" s="69" t="s">
        <v>304</v>
      </c>
      <c r="C131" s="77" t="s">
        <v>305</v>
      </c>
      <c r="D131" s="67"/>
      <c r="E131" s="138" t="s">
        <v>432</v>
      </c>
      <c r="F131" s="138" t="s">
        <v>432</v>
      </c>
      <c r="G131" s="138" t="s">
        <v>432</v>
      </c>
      <c r="H131" s="138" t="s">
        <v>432</v>
      </c>
      <c r="I131" s="138" t="s">
        <v>432</v>
      </c>
      <c r="J131" s="138" t="s">
        <v>432</v>
      </c>
      <c r="K131" s="138" t="s">
        <v>432</v>
      </c>
      <c r="L131" s="138" t="s">
        <v>432</v>
      </c>
      <c r="M131" s="138" t="s">
        <v>432</v>
      </c>
      <c r="N131" s="138" t="s">
        <v>432</v>
      </c>
      <c r="O131" s="138" t="s">
        <v>432</v>
      </c>
      <c r="P131" s="138" t="s">
        <v>432</v>
      </c>
      <c r="Q131" s="138" t="s">
        <v>432</v>
      </c>
      <c r="R131" s="138" t="s">
        <v>432</v>
      </c>
      <c r="S131" s="138" t="s">
        <v>432</v>
      </c>
      <c r="T131" s="138" t="s">
        <v>432</v>
      </c>
      <c r="U131" s="138" t="s">
        <v>432</v>
      </c>
      <c r="V131" s="138" t="s">
        <v>432</v>
      </c>
      <c r="W131" s="138" t="s">
        <v>432</v>
      </c>
      <c r="X131" s="138" t="s">
        <v>432</v>
      </c>
      <c r="Y131" s="138" t="s">
        <v>432</v>
      </c>
      <c r="Z131" s="138" t="s">
        <v>432</v>
      </c>
      <c r="AA131" s="138" t="s">
        <v>432</v>
      </c>
      <c r="AB131" s="138" t="s">
        <v>432</v>
      </c>
      <c r="AC131" s="138" t="s">
        <v>432</v>
      </c>
      <c r="AD131" s="138" t="s">
        <v>432</v>
      </c>
      <c r="AE131" s="55"/>
      <c r="AF131" s="147" t="s">
        <v>429</v>
      </c>
      <c r="AG131" s="147" t="s">
        <v>429</v>
      </c>
      <c r="AH131" s="147" t="s">
        <v>429</v>
      </c>
      <c r="AI131" s="147" t="s">
        <v>429</v>
      </c>
      <c r="AJ131" s="147" t="s">
        <v>429</v>
      </c>
      <c r="AK131" s="147" t="s">
        <v>432</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1.2375000000000001E-3</v>
      </c>
      <c r="F133" s="138">
        <v>1.95E-5</v>
      </c>
      <c r="G133" s="138">
        <v>1.695E-4</v>
      </c>
      <c r="H133" s="138" t="s">
        <v>443</v>
      </c>
      <c r="I133" s="138">
        <v>5.2050000000000005E-5</v>
      </c>
      <c r="J133" s="138">
        <v>5.2050000000000005E-5</v>
      </c>
      <c r="K133" s="138">
        <v>5.7839999999999995E-5</v>
      </c>
      <c r="L133" s="138" t="s">
        <v>443</v>
      </c>
      <c r="M133" s="138">
        <v>2.1000000000000004E-4</v>
      </c>
      <c r="N133" s="138">
        <v>4.5044999999999993E-5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429</v>
      </c>
      <c r="AG133" s="147" t="s">
        <v>429</v>
      </c>
      <c r="AH133" s="147" t="s">
        <v>429</v>
      </c>
      <c r="AI133" s="147" t="s">
        <v>429</v>
      </c>
      <c r="AJ133" s="147" t="s">
        <v>429</v>
      </c>
      <c r="AK133" s="147">
        <v>1500</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0.60916920479999981</v>
      </c>
      <c r="X135" s="138">
        <v>1.8173547943199994E-4</v>
      </c>
      <c r="Y135" s="138">
        <v>8.2237842647999977E-4</v>
      </c>
      <c r="Z135" s="138">
        <v>8.2237842647999977E-4</v>
      </c>
      <c r="AA135" s="138" t="s">
        <v>443</v>
      </c>
      <c r="AB135" s="138">
        <v>1.8264923323919996E-3</v>
      </c>
      <c r="AC135" s="138" t="s">
        <v>443</v>
      </c>
      <c r="AD135" s="138">
        <v>1.0355876481599997</v>
      </c>
      <c r="AE135" s="55"/>
      <c r="AF135" s="147" t="s">
        <v>429</v>
      </c>
      <c r="AG135" s="147" t="s">
        <v>429</v>
      </c>
      <c r="AH135" s="147" t="s">
        <v>429</v>
      </c>
      <c r="AI135" s="147" t="s">
        <v>429</v>
      </c>
      <c r="AJ135" s="147" t="s">
        <v>429</v>
      </c>
      <c r="AK135" s="147">
        <v>2.0305640159999991</v>
      </c>
      <c r="AL135" s="148" t="s">
        <v>434</v>
      </c>
    </row>
    <row r="136" spans="1:38" s="2" customFormat="1" ht="26.25" customHeight="1" thickBot="1" x14ac:dyDescent="0.25">
      <c r="A136" s="65" t="s">
        <v>289</v>
      </c>
      <c r="B136" s="65" t="s">
        <v>314</v>
      </c>
      <c r="C136" s="66" t="s">
        <v>315</v>
      </c>
      <c r="D136" s="67"/>
      <c r="E136" s="138" t="s">
        <v>429</v>
      </c>
      <c r="F136" s="138">
        <v>5.0271498180000001E-3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0.36356947000000001</v>
      </c>
      <c r="J139" s="138">
        <v>0.36356947000000001</v>
      </c>
      <c r="K139" s="138">
        <v>0.36356947000000001</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6.1491158082328887</v>
      </c>
      <c r="X139" s="138">
        <v>1.4583333404517833E-2</v>
      </c>
      <c r="Y139" s="138">
        <v>2.4710863329271939E-2</v>
      </c>
      <c r="Z139" s="138">
        <v>1.5287485569326527E-2</v>
      </c>
      <c r="AA139" s="138">
        <v>8.6018976958325598E-4</v>
      </c>
      <c r="AB139" s="138">
        <v>5.5441872072699551E-2</v>
      </c>
      <c r="AC139" s="138" t="s">
        <v>443</v>
      </c>
      <c r="AD139" s="138">
        <v>18.510738215349448</v>
      </c>
      <c r="AE139" s="55"/>
      <c r="AF139" s="147" t="s">
        <v>429</v>
      </c>
      <c r="AG139" s="147" t="s">
        <v>429</v>
      </c>
      <c r="AH139" s="147" t="s">
        <v>429</v>
      </c>
      <c r="AI139" s="147" t="s">
        <v>429</v>
      </c>
      <c r="AJ139" s="147" t="s">
        <v>429</v>
      </c>
      <c r="AK139" s="147">
        <v>1.9990000000000001</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180.39408433757043</v>
      </c>
      <c r="F141" s="19">
        <f t="shared" ref="F141:AD141" si="0">SUM(F14:F140)</f>
        <v>129.06119571162841</v>
      </c>
      <c r="G141" s="19">
        <f t="shared" si="0"/>
        <v>161.14888434220018</v>
      </c>
      <c r="H141" s="19">
        <f t="shared" si="0"/>
        <v>125.33508744220462</v>
      </c>
      <c r="I141" s="19">
        <f t="shared" si="0"/>
        <v>19.919765163900262</v>
      </c>
      <c r="J141" s="19">
        <f t="shared" si="0"/>
        <v>37.322438699855859</v>
      </c>
      <c r="K141" s="19">
        <f t="shared" si="0"/>
        <v>81.261391495181542</v>
      </c>
      <c r="L141" s="19">
        <f t="shared" si="0"/>
        <v>3.6847412327663407</v>
      </c>
      <c r="M141" s="19">
        <f t="shared" si="0"/>
        <v>257.97485386665949</v>
      </c>
      <c r="N141" s="19">
        <f t="shared" si="0"/>
        <v>35.283375571991584</v>
      </c>
      <c r="O141" s="19">
        <f t="shared" si="0"/>
        <v>0.57775720312097867</v>
      </c>
      <c r="P141" s="19">
        <f t="shared" si="0"/>
        <v>0.42559924136378396</v>
      </c>
      <c r="Q141" s="19">
        <f t="shared" si="0"/>
        <v>1.7114513776855886</v>
      </c>
      <c r="R141" s="19">
        <f>SUM(R14:R140)</f>
        <v>4.5602270987540319</v>
      </c>
      <c r="S141" s="19">
        <f t="shared" si="0"/>
        <v>16.098540813939096</v>
      </c>
      <c r="T141" s="19">
        <f t="shared" si="0"/>
        <v>34.314048262862251</v>
      </c>
      <c r="U141" s="19">
        <f t="shared" si="0"/>
        <v>5.0015511932215517</v>
      </c>
      <c r="V141" s="19">
        <f t="shared" si="0"/>
        <v>51.73422304178402</v>
      </c>
      <c r="W141" s="19">
        <f t="shared" si="0"/>
        <v>31.508639003640344</v>
      </c>
      <c r="X141" s="19">
        <f t="shared" si="0"/>
        <v>6.014764333525159</v>
      </c>
      <c r="Y141" s="19">
        <f t="shared" si="0"/>
        <v>9.3319245564642319</v>
      </c>
      <c r="Z141" s="19">
        <f t="shared" si="0"/>
        <v>3.4685786036743744</v>
      </c>
      <c r="AA141" s="19">
        <f t="shared" si="0"/>
        <v>2.9521231504579064</v>
      </c>
      <c r="AB141" s="19">
        <f t="shared" si="0"/>
        <v>21.767390644121672</v>
      </c>
      <c r="AC141" s="19">
        <f t="shared" si="0"/>
        <v>7.839120284152802</v>
      </c>
      <c r="AD141" s="19">
        <f t="shared" si="0"/>
        <v>30.301402212100268</v>
      </c>
      <c r="AE141" s="56"/>
      <c r="AF141" s="145">
        <f>SUM(AF14:AF140)</f>
        <v>315859.91234248917</v>
      </c>
      <c r="AG141" s="145">
        <f t="shared" ref="AG141:AI141" si="1">SUM(AG14:AG140)</f>
        <v>104998.4460980086</v>
      </c>
      <c r="AH141" s="145">
        <f t="shared" si="1"/>
        <v>109650.86861817693</v>
      </c>
      <c r="AI141" s="145">
        <f t="shared" si="1"/>
        <v>1396.1192960274589</v>
      </c>
      <c r="AJ141" s="145" t="str">
        <f>IF(SUM(AJ14:AJ140)=0, "NA",SUM(AJ14:AJ140))</f>
        <v>NA</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25.646357624091621</v>
      </c>
      <c r="F143" s="139">
        <v>18.330812793438241</v>
      </c>
      <c r="G143" s="139">
        <v>0.5427409529890368</v>
      </c>
      <c r="H143" s="139">
        <v>1.2262377126659705</v>
      </c>
      <c r="I143" s="139">
        <v>0.55737253190626379</v>
      </c>
      <c r="J143" s="139">
        <v>0.55737253190626368</v>
      </c>
      <c r="K143" s="139">
        <v>0.55737253190626335</v>
      </c>
      <c r="L143" s="139">
        <v>0.36113127849350779</v>
      </c>
      <c r="M143" s="139">
        <v>166.87934075852272</v>
      </c>
      <c r="N143" s="139">
        <v>23.438380056448707</v>
      </c>
      <c r="O143" s="139">
        <v>2.6785279668578582E-4</v>
      </c>
      <c r="P143" s="139">
        <v>1.2356405445633477E-2</v>
      </c>
      <c r="Q143" s="139">
        <v>4.0741766534709332E-4</v>
      </c>
      <c r="R143" s="139">
        <v>9.9992193738030234E-3</v>
      </c>
      <c r="S143" s="139">
        <v>7.0585279937000036E-3</v>
      </c>
      <c r="T143" s="139">
        <v>2.9957301071103239E-3</v>
      </c>
      <c r="U143" s="139">
        <v>2.7912973732261445E-4</v>
      </c>
      <c r="V143" s="139">
        <v>4.639471487733627E-2</v>
      </c>
      <c r="W143" s="139">
        <v>0.97551680000000007</v>
      </c>
      <c r="X143" s="139">
        <v>1.6725799022499998E-2</v>
      </c>
      <c r="Y143" s="139">
        <v>2.11087240841E-2</v>
      </c>
      <c r="Z143" s="139">
        <v>1.34965976629E-2</v>
      </c>
      <c r="AA143" s="139">
        <v>2.1178692991E-2</v>
      </c>
      <c r="AB143" s="139">
        <v>7.2509813760500003E-2</v>
      </c>
      <c r="AC143" s="139">
        <v>9.7551699999999996E-4</v>
      </c>
      <c r="AD143" s="139">
        <v>1.973515E-4</v>
      </c>
      <c r="AE143" s="58"/>
      <c r="AF143" s="144">
        <v>67252.454807558563</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5.4180876739422033</v>
      </c>
      <c r="F144" s="139">
        <v>0.74870255713538458</v>
      </c>
      <c r="G144" s="139">
        <v>0.20776339680863831</v>
      </c>
      <c r="H144" s="139">
        <v>1.0471013653743609E-2</v>
      </c>
      <c r="I144" s="139">
        <v>0.85394431868844478</v>
      </c>
      <c r="J144" s="139">
        <v>0.85394431868844489</v>
      </c>
      <c r="K144" s="139">
        <v>0.85394431868844511</v>
      </c>
      <c r="L144" s="139">
        <v>0.53761641953552575</v>
      </c>
      <c r="M144" s="139">
        <v>4.6545116718131707</v>
      </c>
      <c r="N144" s="139">
        <v>0.1744169738997251</v>
      </c>
      <c r="O144" s="139">
        <v>1.6543563336890181E-5</v>
      </c>
      <c r="P144" s="139">
        <v>1.6343852641712382E-3</v>
      </c>
      <c r="Q144" s="139">
        <v>3.2133267077467393E-5</v>
      </c>
      <c r="R144" s="139">
        <v>2.548186659092639E-3</v>
      </c>
      <c r="S144" s="139">
        <v>1.7114099142802074E-3</v>
      </c>
      <c r="T144" s="139">
        <v>8.048214729225529E-5</v>
      </c>
      <c r="U144" s="139">
        <v>3.1179407481154424E-5</v>
      </c>
      <c r="V144" s="139">
        <v>5.5836775587184044E-3</v>
      </c>
      <c r="W144" s="139">
        <v>0.1936253</v>
      </c>
      <c r="X144" s="139">
        <v>7.7651416524999999E-3</v>
      </c>
      <c r="Y144" s="139">
        <v>8.7157646293000001E-3</v>
      </c>
      <c r="Z144" s="139">
        <v>6.8213309474999999E-3</v>
      </c>
      <c r="AA144" s="139">
        <v>7.2604401924000004E-3</v>
      </c>
      <c r="AB144" s="139">
        <v>3.0562677421699998E-2</v>
      </c>
      <c r="AC144" s="139">
        <v>1.936253E-4</v>
      </c>
      <c r="AD144" s="139">
        <v>4.1033399999999999E-5</v>
      </c>
      <c r="AE144" s="58"/>
      <c r="AF144" s="144">
        <v>13103.281953509337</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23.33528703026542</v>
      </c>
      <c r="F145" s="139">
        <v>1.1018675798732642</v>
      </c>
      <c r="G145" s="139">
        <v>0.43291720303982151</v>
      </c>
      <c r="H145" s="139">
        <v>2.1090935553078383E-2</v>
      </c>
      <c r="I145" s="139">
        <v>0.73268752215482913</v>
      </c>
      <c r="J145" s="139">
        <v>0.73268752215482902</v>
      </c>
      <c r="K145" s="139">
        <v>0.73268752215482902</v>
      </c>
      <c r="L145" s="139">
        <v>0.43060988101051373</v>
      </c>
      <c r="M145" s="139">
        <v>4.7292911826293595</v>
      </c>
      <c r="N145" s="139">
        <v>4.5653342902674331E-2</v>
      </c>
      <c r="O145" s="139">
        <v>3.1365855876293003E-5</v>
      </c>
      <c r="P145" s="139">
        <v>3.293756826745656E-3</v>
      </c>
      <c r="Q145" s="139">
        <v>6.2483520583454767E-5</v>
      </c>
      <c r="R145" s="139">
        <v>5.2634465451204633E-3</v>
      </c>
      <c r="S145" s="139">
        <v>3.5302885859463894E-3</v>
      </c>
      <c r="T145" s="139">
        <v>1.2918629104214036E-4</v>
      </c>
      <c r="U145" s="139">
        <v>6.2235329414323553E-5</v>
      </c>
      <c r="V145" s="139">
        <v>1.1194913559504301E-2</v>
      </c>
      <c r="W145" s="139">
        <v>0.18092140000000001</v>
      </c>
      <c r="X145" s="139">
        <v>2.5845982113000001E-3</v>
      </c>
      <c r="Y145" s="139">
        <v>1.5651178057899999E-2</v>
      </c>
      <c r="Z145" s="139">
        <v>1.74891145637E-2</v>
      </c>
      <c r="AA145" s="139">
        <v>4.0204861064000001E-3</v>
      </c>
      <c r="AB145" s="139">
        <v>3.9745376939299998E-2</v>
      </c>
      <c r="AC145" s="139">
        <v>1.2586729999999999E-4</v>
      </c>
      <c r="AD145" s="139">
        <v>3.4388099999999997E-5</v>
      </c>
      <c r="AE145" s="58"/>
      <c r="AF145" s="144">
        <v>26848.661101079215</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3.5407828013772416E-2</v>
      </c>
      <c r="F146" s="139">
        <v>0.25036792231595145</v>
      </c>
      <c r="G146" s="139">
        <v>1.1009409658333724E-3</v>
      </c>
      <c r="H146" s="139">
        <v>2.0766297681372019E-4</v>
      </c>
      <c r="I146" s="139">
        <v>5.0309379379315277E-3</v>
      </c>
      <c r="J146" s="139">
        <v>5.0309379379315285E-3</v>
      </c>
      <c r="K146" s="139">
        <v>5.0309379379315285E-3</v>
      </c>
      <c r="L146" s="139">
        <v>6.9237734791165802E-4</v>
      </c>
      <c r="M146" s="139">
        <v>2.073496651987897</v>
      </c>
      <c r="N146" s="139">
        <v>6.7047954836981338E-2</v>
      </c>
      <c r="O146" s="139">
        <v>6.5324761009059046E-5</v>
      </c>
      <c r="P146" s="139">
        <v>3.1927288009167792E-5</v>
      </c>
      <c r="Q146" s="139">
        <v>1.1009409658333722E-6</v>
      </c>
      <c r="R146" s="139">
        <v>2.9508102497795405E-4</v>
      </c>
      <c r="S146" s="139">
        <v>1.103661119433451E-2</v>
      </c>
      <c r="T146" s="139">
        <v>4.6015121048482679E-4</v>
      </c>
      <c r="U146" s="139">
        <v>6.5041468025001285E-5</v>
      </c>
      <c r="V146" s="139">
        <v>6.4980285773819325E-3</v>
      </c>
      <c r="W146" s="139">
        <v>3.0427000000000002E-3</v>
      </c>
      <c r="X146" s="139">
        <v>4.6362677499999998E-5</v>
      </c>
      <c r="Y146" s="139">
        <v>8.4998242299999998E-5</v>
      </c>
      <c r="Z146" s="139">
        <v>2.8976673599999999E-5</v>
      </c>
      <c r="AA146" s="139">
        <v>9.9486579099999998E-5</v>
      </c>
      <c r="AB146" s="139">
        <v>2.5982417249999999E-4</v>
      </c>
      <c r="AC146" s="139">
        <v>3.0423999999999999E-6</v>
      </c>
      <c r="AD146" s="139">
        <v>3.0423999999999999E-6</v>
      </c>
      <c r="AE146" s="58"/>
      <c r="AF146" s="144">
        <v>164.73698066119127</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3.735906193725901</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0.36595216968961441</v>
      </c>
      <c r="J148" s="139">
        <v>0.67266021672864695</v>
      </c>
      <c r="K148" s="139">
        <v>0.89663080508959969</v>
      </c>
      <c r="L148" s="139">
        <v>4.6163591784106658E-2</v>
      </c>
      <c r="M148" s="139" t="s">
        <v>429</v>
      </c>
      <c r="N148" s="139">
        <v>0.87938801786901066</v>
      </c>
      <c r="O148" s="139">
        <v>4.1665752174299938E-3</v>
      </c>
      <c r="P148" s="139">
        <v>0</v>
      </c>
      <c r="Q148" s="139">
        <v>1.0195613796623752E-2</v>
      </c>
      <c r="R148" s="139">
        <v>0.32486014556458331</v>
      </c>
      <c r="S148" s="139">
        <v>7.1046311471924346</v>
      </c>
      <c r="T148" s="139">
        <v>5.2008911450497117E-2</v>
      </c>
      <c r="U148" s="139">
        <v>7.3190433937922869E-3</v>
      </c>
      <c r="V148" s="139">
        <v>2.8921651088342837</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0.19478380192063052</v>
      </c>
      <c r="J149" s="139">
        <v>0.36071074429746397</v>
      </c>
      <c r="K149" s="139">
        <v>0.72142148859492794</v>
      </c>
      <c r="L149" s="139">
        <v>8.9013993867482454E-3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167.56687476604827</v>
      </c>
      <c r="F152" s="13">
        <f t="shared" ref="F152:AD152" si="2">SUM(F$141, F$151, IF(AND(ISNUMBER(SEARCH($B$4,"AT|BE|CH|GB|IE|LT|LU|NL")),SUM(F$143:F$149)&gt;0),SUM(F$143:F$149)-SUM(F$27:F$33),0))</f>
        <v>126.6732247182042</v>
      </c>
      <c r="G152" s="13">
        <f t="shared" si="2"/>
        <v>160.87362763866105</v>
      </c>
      <c r="H152" s="13">
        <f t="shared" si="2"/>
        <v>125.21525026842808</v>
      </c>
      <c r="I152" s="13">
        <f t="shared" si="2"/>
        <v>19.221077423557787</v>
      </c>
      <c r="J152" s="13">
        <f t="shared" si="2"/>
        <v>36.533204312077466</v>
      </c>
      <c r="K152" s="13">
        <f t="shared" si="2"/>
        <v>80.362729999424829</v>
      </c>
      <c r="L152" s="13">
        <f t="shared" si="2"/>
        <v>3.3217097911929025</v>
      </c>
      <c r="M152" s="13">
        <f t="shared" si="2"/>
        <v>240.80234636811656</v>
      </c>
      <c r="N152" s="13">
        <f t="shared" si="2"/>
        <v>33.110598485680242</v>
      </c>
      <c r="O152" s="13">
        <f t="shared" si="2"/>
        <v>0.57691343619377777</v>
      </c>
      <c r="P152" s="13">
        <f t="shared" si="2"/>
        <v>0.42281141378676035</v>
      </c>
      <c r="Q152" s="13">
        <f t="shared" si="2"/>
        <v>1.7093915996117865</v>
      </c>
      <c r="R152" s="13">
        <f t="shared" si="2"/>
        <v>4.4926247305696645</v>
      </c>
      <c r="S152" s="13">
        <f t="shared" si="2"/>
        <v>14.694995295151347</v>
      </c>
      <c r="T152" s="13">
        <f t="shared" si="2"/>
        <v>34.303576530590469</v>
      </c>
      <c r="U152" s="13">
        <f t="shared" si="2"/>
        <v>5.0001417576394003</v>
      </c>
      <c r="V152" s="13">
        <f t="shared" si="2"/>
        <v>51.189124125586041</v>
      </c>
      <c r="W152" s="13">
        <f t="shared" si="2"/>
        <v>31.301092903640345</v>
      </c>
      <c r="X152" s="13">
        <f t="shared" si="2"/>
        <v>6.010147160919459</v>
      </c>
      <c r="Y152" s="13">
        <f t="shared" si="2"/>
        <v>9.3216454525590322</v>
      </c>
      <c r="Z152" s="13">
        <f t="shared" si="2"/>
        <v>3.4587748383446746</v>
      </c>
      <c r="AA152" s="13">
        <f t="shared" si="2"/>
        <v>2.9467241463490064</v>
      </c>
      <c r="AB152" s="13">
        <f t="shared" si="2"/>
        <v>21.737291598172174</v>
      </c>
      <c r="AC152" s="13">
        <f t="shared" si="2"/>
        <v>7.8389337406528021</v>
      </c>
      <c r="AD152" s="13">
        <f t="shared" si="2"/>
        <v>30.301360492600267</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167.56687476604827</v>
      </c>
      <c r="F154" s="13">
        <f>SUM(F$141, F$153, -1 * IF(OR($B$6=2005,$B$6&gt;=2020),SUM(F$99:F$122),0), IF(AND(ISNUMBER(SEARCH($B$4,"AT|BE|CH|GB|IE|LT|LU|NL")),SUM(F$143:F$149)&gt;0),SUM(F$143:F$149)-SUM(F$27:F$33),0))</f>
        <v>126.6732247182042</v>
      </c>
      <c r="G154" s="13">
        <f>SUM(G$141, G$153, IF(AND(ISNUMBER(SEARCH($B$4,"AT|BE|CH|GB|IE|LT|LU|NL")),SUM(G$143:G$149)&gt;0),SUM(G$143:G$149)-SUM(G$27:G$33),0))</f>
        <v>160.87362763866105</v>
      </c>
      <c r="H154" s="13">
        <f>SUM(H$141, H$153, IF(AND(ISNUMBER(SEARCH($B$4,"AT|BE|CH|GB|IE|LT|LU|NL")),SUM(H$143:H$149)&gt;0),SUM(H$143:H$149)-SUM(H$27:H$33),0))</f>
        <v>125.21525026842808</v>
      </c>
      <c r="I154" s="13">
        <f t="shared" ref="I154:AD154" si="3">SUM(I$141, I$153, IF(AND(ISNUMBER(SEARCH($B$4,"AT|BE|CH|GB|IE|LT|LU|NL")),SUM(I$143:I$149)&gt;0),SUM(I$143:I$149)-SUM(I$27:I$33),0))</f>
        <v>19.221077423557787</v>
      </c>
      <c r="J154" s="13">
        <f t="shared" si="3"/>
        <v>36.533204312077466</v>
      </c>
      <c r="K154" s="13">
        <f t="shared" si="3"/>
        <v>80.362729999424829</v>
      </c>
      <c r="L154" s="13">
        <f t="shared" si="3"/>
        <v>3.3217097911929025</v>
      </c>
      <c r="M154" s="13">
        <f t="shared" si="3"/>
        <v>240.80234636811656</v>
      </c>
      <c r="N154" s="13">
        <f t="shared" si="3"/>
        <v>33.110598485680242</v>
      </c>
      <c r="O154" s="13">
        <f t="shared" si="3"/>
        <v>0.57691343619377777</v>
      </c>
      <c r="P154" s="13">
        <f t="shared" si="3"/>
        <v>0.42281141378676035</v>
      </c>
      <c r="Q154" s="13">
        <f t="shared" si="3"/>
        <v>1.7093915996117865</v>
      </c>
      <c r="R154" s="13">
        <f t="shared" si="3"/>
        <v>4.4926247305696645</v>
      </c>
      <c r="S154" s="13">
        <f t="shared" si="3"/>
        <v>14.694995295151347</v>
      </c>
      <c r="T154" s="13">
        <f t="shared" si="3"/>
        <v>34.303576530590469</v>
      </c>
      <c r="U154" s="13">
        <f t="shared" si="3"/>
        <v>5.0001417576394003</v>
      </c>
      <c r="V154" s="13">
        <f t="shared" si="3"/>
        <v>51.189124125586041</v>
      </c>
      <c r="W154" s="13">
        <f t="shared" si="3"/>
        <v>31.301092903640345</v>
      </c>
      <c r="X154" s="13">
        <f t="shared" si="3"/>
        <v>6.010147160919459</v>
      </c>
      <c r="Y154" s="13">
        <f t="shared" si="3"/>
        <v>9.3216454525590322</v>
      </c>
      <c r="Z154" s="13">
        <f t="shared" si="3"/>
        <v>3.4587748383446746</v>
      </c>
      <c r="AA154" s="13">
        <f t="shared" si="3"/>
        <v>2.9467241463490064</v>
      </c>
      <c r="AB154" s="13">
        <f t="shared" si="3"/>
        <v>21.737291598172174</v>
      </c>
      <c r="AC154" s="13">
        <f t="shared" si="3"/>
        <v>7.8389337406528021</v>
      </c>
      <c r="AD154" s="13">
        <f t="shared" si="3"/>
        <v>30.301360492600267</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5.6412305330914352</v>
      </c>
      <c r="F157" s="141">
        <v>0.18927454018090384</v>
      </c>
      <c r="G157" s="141">
        <v>0.34903669780584595</v>
      </c>
      <c r="H157" s="141" t="s">
        <v>443</v>
      </c>
      <c r="I157" s="141">
        <v>6.8904948073569533E-2</v>
      </c>
      <c r="J157" s="141">
        <v>6.8904948073569533E-2</v>
      </c>
      <c r="K157" s="141">
        <v>6.8904948073569533E-2</v>
      </c>
      <c r="L157" s="141">
        <v>3.307437507531337E-2</v>
      </c>
      <c r="M157" s="141">
        <v>1.5294480247631592</v>
      </c>
      <c r="N157" s="141">
        <v>1.4659397086806351E-3</v>
      </c>
      <c r="O157" s="141">
        <v>1.0994547815104762E-4</v>
      </c>
      <c r="P157" s="141">
        <v>2.1989095630209525E-3</v>
      </c>
      <c r="Q157" s="141">
        <v>5.4972739075523813E-4</v>
      </c>
      <c r="R157" s="141">
        <v>3.6648492717015878E-3</v>
      </c>
      <c r="S157" s="141">
        <v>4.0313341988717465E-3</v>
      </c>
      <c r="T157" s="141">
        <v>1.4659397086806353E-4</v>
      </c>
      <c r="U157" s="141">
        <v>2.0156670994358732E-3</v>
      </c>
      <c r="V157" s="141">
        <v>0.5314031443967302</v>
      </c>
      <c r="W157" s="141" t="s">
        <v>443</v>
      </c>
      <c r="X157" s="141" t="s">
        <v>443</v>
      </c>
      <c r="Y157" s="141" t="s">
        <v>443</v>
      </c>
      <c r="Z157" s="141" t="s">
        <v>443</v>
      </c>
      <c r="AA157" s="141" t="s">
        <v>443</v>
      </c>
      <c r="AB157" s="141" t="s">
        <v>443</v>
      </c>
      <c r="AC157" s="141" t="s">
        <v>443</v>
      </c>
      <c r="AD157" s="141" t="s">
        <v>443</v>
      </c>
      <c r="AE157" s="58"/>
      <c r="AF157" s="142">
        <v>18324.246358507939</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0.21108114724966742</v>
      </c>
      <c r="F158" s="141">
        <v>5.2094966621106147E-3</v>
      </c>
      <c r="G158" s="141">
        <v>1.0503903979576863E-2</v>
      </c>
      <c r="H158" s="141" t="s">
        <v>443</v>
      </c>
      <c r="I158" s="141">
        <v>1.1283393965848339E-3</v>
      </c>
      <c r="J158" s="141">
        <v>1.1283393965848339E-3</v>
      </c>
      <c r="K158" s="141">
        <v>1.1283393965848339E-3</v>
      </c>
      <c r="L158" s="141">
        <v>5.4160291036072015E-4</v>
      </c>
      <c r="M158" s="141">
        <v>7.3340074479086137E-2</v>
      </c>
      <c r="N158" s="141">
        <v>4.4144598304204163E-5</v>
      </c>
      <c r="O158" s="141">
        <v>3.3108448728153123E-6</v>
      </c>
      <c r="P158" s="141">
        <v>6.6216897456306242E-5</v>
      </c>
      <c r="Q158" s="141">
        <v>1.655422436407656E-5</v>
      </c>
      <c r="R158" s="141">
        <v>1.1036149576051043E-4</v>
      </c>
      <c r="S158" s="141">
        <v>1.2139764533656145E-4</v>
      </c>
      <c r="T158" s="141">
        <v>4.4144598304204163E-6</v>
      </c>
      <c r="U158" s="141">
        <v>6.0698822668280727E-5</v>
      </c>
      <c r="V158" s="141">
        <v>1.6002416885274009E-2</v>
      </c>
      <c r="W158" s="141" t="s">
        <v>443</v>
      </c>
      <c r="X158" s="141" t="s">
        <v>443</v>
      </c>
      <c r="Y158" s="141" t="s">
        <v>443</v>
      </c>
      <c r="Z158" s="141" t="s">
        <v>443</v>
      </c>
      <c r="AA158" s="141" t="s">
        <v>443</v>
      </c>
      <c r="AB158" s="141" t="s">
        <v>443</v>
      </c>
      <c r="AC158" s="141" t="s">
        <v>443</v>
      </c>
      <c r="AD158" s="141" t="s">
        <v>443</v>
      </c>
      <c r="AE158" s="58"/>
      <c r="AF158" s="143">
        <v>551.80747880255205</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13.542</v>
      </c>
      <c r="F159" s="141">
        <v>0.47659999999999991</v>
      </c>
      <c r="G159" s="141">
        <v>3.1738746442953598</v>
      </c>
      <c r="H159" s="141" t="s">
        <v>443</v>
      </c>
      <c r="I159" s="141">
        <v>0.45079999999999998</v>
      </c>
      <c r="J159" s="141">
        <v>0.49299999999999999</v>
      </c>
      <c r="K159" s="141">
        <v>0.49299999999999999</v>
      </c>
      <c r="L159" s="141">
        <v>9.3929999999999972E-2</v>
      </c>
      <c r="M159" s="141">
        <v>1.2727999999999999</v>
      </c>
      <c r="N159" s="141">
        <v>1.9621827515151537E-2</v>
      </c>
      <c r="O159" s="141">
        <v>2.7949150355555553E-2</v>
      </c>
      <c r="P159" s="141">
        <v>3.6048299999999998E-3</v>
      </c>
      <c r="Q159" s="141">
        <v>1.9621827515151537E-2</v>
      </c>
      <c r="R159" s="141">
        <v>3.1309659979797996E-2</v>
      </c>
      <c r="S159" s="141">
        <v>7.0968584404040358E-2</v>
      </c>
      <c r="T159" s="141">
        <v>1.8685272202828305</v>
      </c>
      <c r="U159" s="141">
        <v>5.0542419500000005E-2</v>
      </c>
      <c r="V159" s="141">
        <v>9.4011256000000168E-2</v>
      </c>
      <c r="W159" s="141">
        <v>3.9360000000000006E-2</v>
      </c>
      <c r="X159" s="141" t="s">
        <v>443</v>
      </c>
      <c r="Y159" s="141" t="s">
        <v>443</v>
      </c>
      <c r="Z159" s="141" t="s">
        <v>443</v>
      </c>
      <c r="AA159" s="141" t="s">
        <v>443</v>
      </c>
      <c r="AB159" s="141" t="s">
        <v>443</v>
      </c>
      <c r="AC159" s="141" t="s">
        <v>443</v>
      </c>
      <c r="AD159" s="141">
        <v>3.1317031495335733E-2</v>
      </c>
      <c r="AE159" s="58"/>
      <c r="AF159" s="143">
        <v>7345.3972823999993</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0.12245283104575014</v>
      </c>
      <c r="X163" s="22">
        <v>0.8816603835294009</v>
      </c>
      <c r="Y163" s="22">
        <v>0.57552830591502557</v>
      </c>
      <c r="Z163" s="22">
        <v>0.28164151140522531</v>
      </c>
      <c r="AA163" s="22">
        <v>0.33062264382352535</v>
      </c>
      <c r="AB163" s="22">
        <v>2.0694528446731768</v>
      </c>
      <c r="AC163" s="22" t="s">
        <v>443</v>
      </c>
      <c r="AD163" s="22">
        <v>3.5511321003267537E-2</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2BDF8-7B9F-4EE0-9652-4C970A52E033}">
  <dimension ref="A1:AL170"/>
  <sheetViews>
    <sheetView zoomScale="75" zoomScaleNormal="75" workbookViewId="0">
      <pane xSplit="4" ySplit="13" topLeftCell="Y110"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2000</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2000</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39.719915102986882</v>
      </c>
      <c r="F14" s="138">
        <v>0.36492582544960506</v>
      </c>
      <c r="G14" s="138">
        <v>79.87</v>
      </c>
      <c r="H14" s="138" t="s">
        <v>443</v>
      </c>
      <c r="I14" s="138">
        <v>1.2620695320098803</v>
      </c>
      <c r="J14" s="138">
        <v>1.7470875381750484</v>
      </c>
      <c r="K14" s="138">
        <v>2.2934103284432337</v>
      </c>
      <c r="L14" s="138">
        <v>5.493608692249545E-2</v>
      </c>
      <c r="M14" s="138">
        <v>22.488630782613384</v>
      </c>
      <c r="N14" s="138">
        <v>0.77770122296083344</v>
      </c>
      <c r="O14" s="138">
        <v>0.12356892295752236</v>
      </c>
      <c r="P14" s="138">
        <v>0.13493897250370313</v>
      </c>
      <c r="Q14" s="138">
        <v>0.74354672044262149</v>
      </c>
      <c r="R14" s="138">
        <v>0.46709875068233847</v>
      </c>
      <c r="S14" s="138">
        <v>0.84716276609023022</v>
      </c>
      <c r="T14" s="138">
        <v>11.04428595432822</v>
      </c>
      <c r="U14" s="138">
        <v>1.9293627444559693</v>
      </c>
      <c r="V14" s="138">
        <v>5.1851255084557764</v>
      </c>
      <c r="W14" s="138">
        <v>0.73994377173981274</v>
      </c>
      <c r="X14" s="138">
        <v>9.7806313150257426E-5</v>
      </c>
      <c r="Y14" s="138">
        <v>3.2307752203621859E-3</v>
      </c>
      <c r="Z14" s="138">
        <v>2.5863040354198552E-3</v>
      </c>
      <c r="AA14" s="138">
        <v>4.4819008383413977E-4</v>
      </c>
      <c r="AB14" s="138">
        <v>6.3630756527664383E-3</v>
      </c>
      <c r="AC14" s="138">
        <v>0.53974461738920221</v>
      </c>
      <c r="AD14" s="138">
        <v>2.658443637887115E-4</v>
      </c>
      <c r="AE14" s="55"/>
      <c r="AF14" s="147">
        <v>42984.489769200001</v>
      </c>
      <c r="AG14" s="147">
        <v>76759.230034389606</v>
      </c>
      <c r="AH14" s="147">
        <v>73955.50797822047</v>
      </c>
      <c r="AI14" s="147" t="s">
        <v>432</v>
      </c>
      <c r="AJ14" s="147" t="s">
        <v>432</v>
      </c>
      <c r="AK14" s="147" t="s">
        <v>429</v>
      </c>
      <c r="AL14" s="45" t="s">
        <v>50</v>
      </c>
    </row>
    <row r="15" spans="1:38" s="1" customFormat="1" ht="26.25" customHeight="1" thickBot="1" x14ac:dyDescent="0.25">
      <c r="A15" s="65" t="s">
        <v>54</v>
      </c>
      <c r="B15" s="65" t="s">
        <v>55</v>
      </c>
      <c r="C15" s="66" t="s">
        <v>56</v>
      </c>
      <c r="D15" s="67"/>
      <c r="E15" s="138">
        <v>0.77088000000000001</v>
      </c>
      <c r="F15" s="138">
        <v>1.0608213395232002E-2</v>
      </c>
      <c r="G15" s="138">
        <v>0.78182999999999991</v>
      </c>
      <c r="H15" s="138" t="s">
        <v>443</v>
      </c>
      <c r="I15" s="138">
        <v>1.2559087136750401E-2</v>
      </c>
      <c r="J15" s="138">
        <v>1.9411441291080002E-2</v>
      </c>
      <c r="K15" s="138">
        <v>2.5333369446312006E-2</v>
      </c>
      <c r="L15" s="138">
        <v>1.0845745513644242E-3</v>
      </c>
      <c r="M15" s="138">
        <v>1.5505E-2</v>
      </c>
      <c r="N15" s="138">
        <v>1.0377212120857801E-2</v>
      </c>
      <c r="O15" s="138">
        <v>8.0282924861823004E-3</v>
      </c>
      <c r="P15" s="138">
        <v>1.7145449420832002E-3</v>
      </c>
      <c r="Q15" s="138">
        <v>5.6433376793663991E-3</v>
      </c>
      <c r="R15" s="138">
        <v>2.2844446677472759E-2</v>
      </c>
      <c r="S15" s="138">
        <v>1.5938227500307676E-2</v>
      </c>
      <c r="T15" s="138">
        <v>0.29552394711002244</v>
      </c>
      <c r="U15" s="138">
        <v>8.0209104860102416E-3</v>
      </c>
      <c r="V15" s="138">
        <v>0.14495083203164583</v>
      </c>
      <c r="W15" s="138">
        <v>2.8376769689999999E-3</v>
      </c>
      <c r="X15" s="138">
        <v>2.0667028739868004E-6</v>
      </c>
      <c r="Y15" s="138">
        <v>8.3301595216559994E-6</v>
      </c>
      <c r="Z15" s="138">
        <v>6.8180103656531996E-6</v>
      </c>
      <c r="AA15" s="138">
        <v>1.0611339088453201E-5</v>
      </c>
      <c r="AB15" s="138">
        <v>2.7826211849749197E-5</v>
      </c>
      <c r="AC15" s="138" t="s">
        <v>429</v>
      </c>
      <c r="AD15" s="138">
        <v>4.0000239401496258E-3</v>
      </c>
      <c r="AE15" s="55"/>
      <c r="AF15" s="147">
        <v>4357.6549344000014</v>
      </c>
      <c r="AG15" s="147" t="s">
        <v>432</v>
      </c>
      <c r="AH15" s="147" t="s">
        <v>432</v>
      </c>
      <c r="AI15" s="147" t="s">
        <v>432</v>
      </c>
      <c r="AJ15" s="147" t="s">
        <v>432</v>
      </c>
      <c r="AK15" s="147" t="s">
        <v>429</v>
      </c>
      <c r="AL15" s="45" t="s">
        <v>50</v>
      </c>
    </row>
    <row r="16" spans="1:38" s="1" customFormat="1" ht="26.25" customHeight="1" thickBot="1" x14ac:dyDescent="0.25">
      <c r="A16" s="65" t="s">
        <v>54</v>
      </c>
      <c r="B16" s="65" t="s">
        <v>57</v>
      </c>
      <c r="C16" s="66" t="s">
        <v>58</v>
      </c>
      <c r="D16" s="67"/>
      <c r="E16" s="138">
        <v>0.14881613918985814</v>
      </c>
      <c r="F16" s="138">
        <v>5.9807600640000012E-4</v>
      </c>
      <c r="G16" s="138">
        <v>0.12288988274182426</v>
      </c>
      <c r="H16" s="138" t="s">
        <v>443</v>
      </c>
      <c r="I16" s="138">
        <v>4.1117725440000009E-2</v>
      </c>
      <c r="J16" s="138">
        <v>5.9060005632000007E-2</v>
      </c>
      <c r="K16" s="138">
        <v>6.1302790656000014E-2</v>
      </c>
      <c r="L16" s="138" t="s">
        <v>430</v>
      </c>
      <c r="M16" s="138">
        <v>0.15734012068356379</v>
      </c>
      <c r="N16" s="138">
        <v>2.0932660224000001E-2</v>
      </c>
      <c r="O16" s="138">
        <v>1.1961520128000002E-3</v>
      </c>
      <c r="P16" s="138">
        <v>2.2427850240000002E-2</v>
      </c>
      <c r="Q16" s="138">
        <v>8.2235450880000019E-3</v>
      </c>
      <c r="R16" s="138">
        <v>4.2612915456000005E-3</v>
      </c>
      <c r="S16" s="138">
        <v>1.8689875200000004E-2</v>
      </c>
      <c r="T16" s="138">
        <v>3.8874940416000004E-3</v>
      </c>
      <c r="U16" s="138">
        <v>2.1680255232000003E-3</v>
      </c>
      <c r="V16" s="138">
        <v>3.4389370368000001E-2</v>
      </c>
      <c r="W16" s="138">
        <v>1.9437470208000001E-2</v>
      </c>
      <c r="X16" s="138">
        <v>2.1680255232000002E-7</v>
      </c>
      <c r="Y16" s="138">
        <v>2.2427850240000006E-9</v>
      </c>
      <c r="Z16" s="138">
        <v>7.475950080000001E-10</v>
      </c>
      <c r="AA16" s="138">
        <v>7.475950080000001E-10</v>
      </c>
      <c r="AB16" s="138">
        <v>2.2054052736000003E-7</v>
      </c>
      <c r="AC16" s="138" t="s">
        <v>430</v>
      </c>
      <c r="AD16" s="138" t="s">
        <v>430</v>
      </c>
      <c r="AE16" s="55"/>
      <c r="AF16" s="147" t="s">
        <v>430</v>
      </c>
      <c r="AG16" s="147">
        <v>747.59500800000012</v>
      </c>
      <c r="AH16" s="147" t="s">
        <v>430</v>
      </c>
      <c r="AI16" s="147" t="s">
        <v>432</v>
      </c>
      <c r="AJ16" s="147" t="s">
        <v>432</v>
      </c>
      <c r="AK16" s="147" t="s">
        <v>429</v>
      </c>
      <c r="AL16" s="45" t="s">
        <v>50</v>
      </c>
    </row>
    <row r="17" spans="1:38" s="2" customFormat="1" ht="26.25" customHeight="1" thickBot="1" x14ac:dyDescent="0.25">
      <c r="A17" s="65" t="s">
        <v>54</v>
      </c>
      <c r="B17" s="65" t="s">
        <v>59</v>
      </c>
      <c r="C17" s="66" t="s">
        <v>60</v>
      </c>
      <c r="D17" s="67"/>
      <c r="E17" s="138">
        <v>2.2776191999999997E-2</v>
      </c>
      <c r="F17" s="138">
        <v>6.1964640000000005E-3</v>
      </c>
      <c r="G17" s="138">
        <v>3.2382139927699147E-3</v>
      </c>
      <c r="H17" s="138" t="s">
        <v>432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432</v>
      </c>
      <c r="AD17" s="138" t="s">
        <v>432</v>
      </c>
      <c r="AE17" s="55"/>
      <c r="AF17" s="147">
        <v>251.20800000000003</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2.715326261891247</v>
      </c>
      <c r="F18" s="138">
        <v>0.18948285799783354</v>
      </c>
      <c r="G18" s="138">
        <v>17.554050497973162</v>
      </c>
      <c r="H18" s="138" t="s">
        <v>432</v>
      </c>
      <c r="I18" s="138">
        <v>0.28309633741375184</v>
      </c>
      <c r="J18" s="138">
        <v>0.36869519578445376</v>
      </c>
      <c r="K18" s="138">
        <v>0.47141382582929608</v>
      </c>
      <c r="L18" s="138">
        <v>0.15821149446067462</v>
      </c>
      <c r="M18" s="138">
        <v>0.70784604507154847</v>
      </c>
      <c r="N18" s="138">
        <v>0.2737841415272414</v>
      </c>
      <c r="O18" s="138">
        <v>5.1334900235448285E-3</v>
      </c>
      <c r="P18" s="138">
        <v>2.0013159375487539E-3</v>
      </c>
      <c r="Q18" s="138">
        <v>1.7111716501546949E-2</v>
      </c>
      <c r="R18" s="138">
        <v>0.21902844261549917</v>
      </c>
      <c r="S18" s="138">
        <v>0.12320439168668032</v>
      </c>
      <c r="T18" s="138">
        <v>4.4489815705174935</v>
      </c>
      <c r="U18" s="138">
        <v>1.7120602385603224E-3</v>
      </c>
      <c r="V18" s="138">
        <v>0.13713256510714258</v>
      </c>
      <c r="W18" s="138">
        <v>2.4381083537420165E-2</v>
      </c>
      <c r="X18" s="138">
        <v>3.3099970602807151E-2</v>
      </c>
      <c r="Y18" s="138">
        <v>0.25910209292269909</v>
      </c>
      <c r="Z18" s="138">
        <v>2.9978118601780946E-2</v>
      </c>
      <c r="AA18" s="138">
        <v>2.653826414412119E-2</v>
      </c>
      <c r="AB18" s="138">
        <v>0.34871844627140841</v>
      </c>
      <c r="AC18" s="138" t="s">
        <v>432</v>
      </c>
      <c r="AD18" s="138" t="s">
        <v>432</v>
      </c>
      <c r="AE18" s="55"/>
      <c r="AF18" s="147">
        <v>17438.250386267606</v>
      </c>
      <c r="AG18" s="147" t="s">
        <v>432</v>
      </c>
      <c r="AH18" s="147">
        <v>476.5274294566816</v>
      </c>
      <c r="AI18" s="147" t="s">
        <v>432</v>
      </c>
      <c r="AJ18" s="147" t="s">
        <v>432</v>
      </c>
      <c r="AK18" s="147" t="s">
        <v>429</v>
      </c>
      <c r="AL18" s="45" t="s">
        <v>50</v>
      </c>
    </row>
    <row r="19" spans="1:38" s="2" customFormat="1" ht="26.25" customHeight="1" thickBot="1" x14ac:dyDescent="0.25">
      <c r="A19" s="65" t="s">
        <v>54</v>
      </c>
      <c r="B19" s="65" t="s">
        <v>63</v>
      </c>
      <c r="C19" s="66" t="s">
        <v>64</v>
      </c>
      <c r="D19" s="67"/>
      <c r="E19" s="138">
        <v>0.60047527395749334</v>
      </c>
      <c r="F19" s="138">
        <v>0.13336500768301324</v>
      </c>
      <c r="G19" s="138">
        <v>2.2790955238999451</v>
      </c>
      <c r="H19" s="138" t="s">
        <v>432</v>
      </c>
      <c r="I19" s="138">
        <v>4.5359266377125722E-2</v>
      </c>
      <c r="J19" s="138">
        <v>5.7993627699174974E-2</v>
      </c>
      <c r="K19" s="138">
        <v>7.3154861285634074E-2</v>
      </c>
      <c r="L19" s="138">
        <v>2.3494934683721547E-2</v>
      </c>
      <c r="M19" s="138">
        <v>0.23737020649502563</v>
      </c>
      <c r="N19" s="138">
        <v>4.0481654453837078E-2</v>
      </c>
      <c r="O19" s="138">
        <v>7.622915339549123E-4</v>
      </c>
      <c r="P19" s="138">
        <v>2.7906000056155049E-3</v>
      </c>
      <c r="Q19" s="138">
        <v>2.9968561124051312E-3</v>
      </c>
      <c r="R19" s="138">
        <v>3.2405062884685462E-2</v>
      </c>
      <c r="S19" s="138">
        <v>1.8205699883798797E-2</v>
      </c>
      <c r="T19" s="138">
        <v>0.65704788664680025</v>
      </c>
      <c r="U19" s="138">
        <v>5.2527785827824816E-4</v>
      </c>
      <c r="V19" s="138">
        <v>2.3645860205644353E-2</v>
      </c>
      <c r="W19" s="138">
        <v>5.9815371797492523E-3</v>
      </c>
      <c r="X19" s="138">
        <v>8.1849410079447415E-3</v>
      </c>
      <c r="Y19" s="138">
        <v>5.1532615558010912E-2</v>
      </c>
      <c r="Z19" s="138">
        <v>9.4655051774448409E-3</v>
      </c>
      <c r="AA19" s="138">
        <v>8.8661339549638146E-3</v>
      </c>
      <c r="AB19" s="138">
        <v>7.8049195698364313E-2</v>
      </c>
      <c r="AC19" s="138" t="s">
        <v>432</v>
      </c>
      <c r="AD19" s="138" t="s">
        <v>432</v>
      </c>
      <c r="AE19" s="55"/>
      <c r="AF19" s="147">
        <v>2667.1829668362884</v>
      </c>
      <c r="AG19" s="147" t="s">
        <v>432</v>
      </c>
      <c r="AH19" s="147">
        <v>4559.5277775263758</v>
      </c>
      <c r="AI19" s="147" t="s">
        <v>432</v>
      </c>
      <c r="AJ19" s="147" t="s">
        <v>432</v>
      </c>
      <c r="AK19" s="147" t="s">
        <v>429</v>
      </c>
      <c r="AL19" s="45" t="s">
        <v>50</v>
      </c>
    </row>
    <row r="20" spans="1:38" s="2" customFormat="1" ht="26.25" customHeight="1" thickBot="1" x14ac:dyDescent="0.25">
      <c r="A20" s="65" t="s">
        <v>54</v>
      </c>
      <c r="B20" s="65" t="s">
        <v>65</v>
      </c>
      <c r="C20" s="66" t="s">
        <v>66</v>
      </c>
      <c r="D20" s="67"/>
      <c r="E20" s="138">
        <v>0.12593885389280313</v>
      </c>
      <c r="F20" s="138">
        <v>3.2376355335859607E-2</v>
      </c>
      <c r="G20" s="138">
        <v>0.13503548236902124</v>
      </c>
      <c r="H20" s="138" t="s">
        <v>432</v>
      </c>
      <c r="I20" s="138">
        <v>6.2854473352996114E-3</v>
      </c>
      <c r="J20" s="138">
        <v>7.8903939528664757E-3</v>
      </c>
      <c r="K20" s="138">
        <v>9.8163298939467104E-3</v>
      </c>
      <c r="L20" s="138">
        <v>3.0055062891567214E-3</v>
      </c>
      <c r="M20" s="138">
        <v>4.9614677328406673E-2</v>
      </c>
      <c r="N20" s="138">
        <v>5.1497783537403944E-3</v>
      </c>
      <c r="O20" s="138">
        <v>9.743809339708363E-5</v>
      </c>
      <c r="P20" s="138">
        <v>7.1687673819446679E-4</v>
      </c>
      <c r="Q20" s="138">
        <v>4.4780002829913727E-4</v>
      </c>
      <c r="R20" s="138">
        <v>4.125148732593318E-3</v>
      </c>
      <c r="S20" s="138">
        <v>2.3144202076207125E-3</v>
      </c>
      <c r="T20" s="138">
        <v>8.3473709505099011E-2</v>
      </c>
      <c r="U20" s="138">
        <v>1.0564914112708078E-4</v>
      </c>
      <c r="V20" s="138">
        <v>3.4936327330430624E-3</v>
      </c>
      <c r="W20" s="138">
        <v>1.1088007178046981E-3</v>
      </c>
      <c r="X20" s="138">
        <v>1.5229167891329138E-3</v>
      </c>
      <c r="Y20" s="138">
        <v>8.4923502914877637E-3</v>
      </c>
      <c r="Z20" s="138">
        <v>1.9405996026161452E-3</v>
      </c>
      <c r="AA20" s="138">
        <v>1.8510395969563178E-3</v>
      </c>
      <c r="AB20" s="138">
        <v>1.3806906280193142E-2</v>
      </c>
      <c r="AC20" s="138" t="s">
        <v>432</v>
      </c>
      <c r="AD20" s="138" t="s">
        <v>432</v>
      </c>
      <c r="AE20" s="55"/>
      <c r="AF20" s="147">
        <v>321.49055478095909</v>
      </c>
      <c r="AG20" s="147" t="s">
        <v>432</v>
      </c>
      <c r="AH20" s="147">
        <v>1267.6058165900606</v>
      </c>
      <c r="AI20" s="147" t="s">
        <v>432</v>
      </c>
      <c r="AJ20" s="147" t="s">
        <v>432</v>
      </c>
      <c r="AK20" s="147" t="s">
        <v>429</v>
      </c>
      <c r="AL20" s="45" t="s">
        <v>50</v>
      </c>
    </row>
    <row r="21" spans="1:38" s="2" customFormat="1" ht="26.25" customHeight="1" thickBot="1" x14ac:dyDescent="0.25">
      <c r="A21" s="65" t="s">
        <v>54</v>
      </c>
      <c r="B21" s="65" t="s">
        <v>67</v>
      </c>
      <c r="C21" s="66" t="s">
        <v>68</v>
      </c>
      <c r="D21" s="67"/>
      <c r="E21" s="138">
        <v>2.0285625933619231</v>
      </c>
      <c r="F21" s="138">
        <v>0.45410677939328392</v>
      </c>
      <c r="G21" s="138">
        <v>12.000716118306972</v>
      </c>
      <c r="H21" s="138" t="s">
        <v>432</v>
      </c>
      <c r="I21" s="138">
        <v>0.33118765514189047</v>
      </c>
      <c r="J21" s="138">
        <v>0.39674727360752837</v>
      </c>
      <c r="K21" s="138">
        <v>0.47021050137823062</v>
      </c>
      <c r="L21" s="138">
        <v>0.10813274398866032</v>
      </c>
      <c r="M21" s="138">
        <v>1.9867216095409976</v>
      </c>
      <c r="N21" s="138">
        <v>0.35408691338509357</v>
      </c>
      <c r="O21" s="138">
        <v>5.6693859702779594E-3</v>
      </c>
      <c r="P21" s="138">
        <v>1.7197170220481298E-2</v>
      </c>
      <c r="Q21" s="138">
        <v>1.7109648044432848E-2</v>
      </c>
      <c r="R21" s="138">
        <v>0.15488472291741062</v>
      </c>
      <c r="S21" s="138">
        <v>0.10065395767070794</v>
      </c>
      <c r="T21" s="138">
        <v>2.7856007526725768</v>
      </c>
      <c r="U21" s="138">
        <v>4.101362006094492E-3</v>
      </c>
      <c r="V21" s="138">
        <v>0.36645183556014371</v>
      </c>
      <c r="W21" s="138">
        <v>0.31614775361899844</v>
      </c>
      <c r="X21" s="138">
        <v>9.1331130820903175E-2</v>
      </c>
      <c r="Y21" s="138">
        <v>0.27124797979274407</v>
      </c>
      <c r="Z21" s="138">
        <v>6.2087735030169115E-2</v>
      </c>
      <c r="AA21" s="138">
        <v>5.2458759500548985E-2</v>
      </c>
      <c r="AB21" s="138">
        <v>0.47712560514436531</v>
      </c>
      <c r="AC21" s="138">
        <v>1.7496046666840193E-3</v>
      </c>
      <c r="AD21" s="138">
        <v>0.23301433633803217</v>
      </c>
      <c r="AE21" s="55"/>
      <c r="AF21" s="147">
        <v>11069.042931401509</v>
      </c>
      <c r="AG21" s="147">
        <v>1370.6090494903538</v>
      </c>
      <c r="AH21" s="147">
        <v>9399.6288969082689</v>
      </c>
      <c r="AI21" s="147" t="s">
        <v>432</v>
      </c>
      <c r="AJ21" s="147" t="s">
        <v>432</v>
      </c>
      <c r="AK21" s="147" t="s">
        <v>429</v>
      </c>
      <c r="AL21" s="45" t="s">
        <v>50</v>
      </c>
    </row>
    <row r="22" spans="1:38" s="2" customFormat="1" ht="26.25" customHeight="1" thickBot="1" x14ac:dyDescent="0.25">
      <c r="A22" s="65" t="s">
        <v>54</v>
      </c>
      <c r="B22" s="69" t="s">
        <v>69</v>
      </c>
      <c r="C22" s="66" t="s">
        <v>70</v>
      </c>
      <c r="D22" s="67"/>
      <c r="E22" s="138">
        <v>2.7474721153296158</v>
      </c>
      <c r="F22" s="138">
        <v>0.34397793888417466</v>
      </c>
      <c r="G22" s="138">
        <v>2.047323185132349</v>
      </c>
      <c r="H22" s="138" t="s">
        <v>432</v>
      </c>
      <c r="I22" s="138">
        <v>0.354643680737948</v>
      </c>
      <c r="J22" s="138">
        <v>0.41482934767390883</v>
      </c>
      <c r="K22" s="138">
        <v>0.4554121685005858</v>
      </c>
      <c r="L22" s="138">
        <v>5.1304453710386951E-2</v>
      </c>
      <c r="M22" s="138">
        <v>2.9108820822389991</v>
      </c>
      <c r="N22" s="138">
        <v>3.7618522075459619E-2</v>
      </c>
      <c r="O22" s="138">
        <v>6.0023587868666328E-3</v>
      </c>
      <c r="P22" s="138">
        <v>4.3688073215463662E-2</v>
      </c>
      <c r="Q22" s="138">
        <v>8.4236460422919365E-2</v>
      </c>
      <c r="R22" s="138">
        <v>0.14813908132558257</v>
      </c>
      <c r="S22" s="138">
        <v>0.2127873190160306</v>
      </c>
      <c r="T22" s="138">
        <v>0.57128531682029193</v>
      </c>
      <c r="U22" s="138">
        <v>7.8960635274666693E-2</v>
      </c>
      <c r="V22" s="138">
        <v>1.3329374336424211</v>
      </c>
      <c r="W22" s="138">
        <v>1.617396994541638E-2</v>
      </c>
      <c r="X22" s="138">
        <v>4.8827721832065884E-3</v>
      </c>
      <c r="Y22" s="138">
        <v>3.1560605531178954E-2</v>
      </c>
      <c r="Z22" s="138">
        <v>5.4526048575788497E-3</v>
      </c>
      <c r="AA22" s="138">
        <v>4.9796715854186985E-3</v>
      </c>
      <c r="AB22" s="138">
        <v>4.6875654157383088E-2</v>
      </c>
      <c r="AC22" s="138">
        <v>1.4303465730563829E-2</v>
      </c>
      <c r="AD22" s="138">
        <v>0.3202732544017553</v>
      </c>
      <c r="AE22" s="55"/>
      <c r="AF22" s="147">
        <v>3551.0382534960754</v>
      </c>
      <c r="AG22" s="147">
        <v>2911.9103938095122</v>
      </c>
      <c r="AH22" s="147">
        <v>2064.864647905913</v>
      </c>
      <c r="AI22" s="147" t="s">
        <v>432</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0.21170261635783852</v>
      </c>
      <c r="X23" s="138">
        <v>6.0613190215102211E-2</v>
      </c>
      <c r="Y23" s="138">
        <v>0.23715064895738414</v>
      </c>
      <c r="Z23" s="138">
        <v>4.4111146825230568E-2</v>
      </c>
      <c r="AA23" s="138">
        <v>3.7870960092928077E-2</v>
      </c>
      <c r="AB23" s="138">
        <v>0.37974594609064499</v>
      </c>
      <c r="AC23" s="138">
        <v>3.9316677304866302E-3</v>
      </c>
      <c r="AD23" s="138">
        <v>0.10150001569550135</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2.0803122225117057</v>
      </c>
      <c r="F24" s="138">
        <v>0.56470335179853914</v>
      </c>
      <c r="G24" s="138">
        <v>7.9991297691330052</v>
      </c>
      <c r="H24" s="138">
        <v>0.12320942055639762</v>
      </c>
      <c r="I24" s="138">
        <v>0.48117773145223697</v>
      </c>
      <c r="J24" s="138">
        <v>0.54950509011024251</v>
      </c>
      <c r="K24" s="138">
        <v>0.63429805182661358</v>
      </c>
      <c r="L24" s="138">
        <v>0.15688051206332623</v>
      </c>
      <c r="M24" s="138">
        <v>2.594399710077091</v>
      </c>
      <c r="N24" s="138">
        <v>0.37258450809741744</v>
      </c>
      <c r="O24" s="138">
        <v>5.6780377524942569E-2</v>
      </c>
      <c r="P24" s="138">
        <v>1.1479307004203279E-2</v>
      </c>
      <c r="Q24" s="138">
        <v>1.5276086042203261E-2</v>
      </c>
      <c r="R24" s="138">
        <v>0.24781258988597943</v>
      </c>
      <c r="S24" s="138">
        <v>0.1173926042261022</v>
      </c>
      <c r="T24" s="138">
        <v>3.0065728010785033</v>
      </c>
      <c r="U24" s="138">
        <v>4.5952696295391265E-3</v>
      </c>
      <c r="V24" s="138">
        <v>2.2737485874748442</v>
      </c>
      <c r="W24" s="138" t="s">
        <v>430</v>
      </c>
      <c r="X24" s="138" t="s">
        <v>430</v>
      </c>
      <c r="Y24" s="138" t="s">
        <v>430</v>
      </c>
      <c r="Z24" s="138" t="s">
        <v>430</v>
      </c>
      <c r="AA24" s="138" t="s">
        <v>430</v>
      </c>
      <c r="AB24" s="138" t="s">
        <v>430</v>
      </c>
      <c r="AC24" s="138" t="s">
        <v>429</v>
      </c>
      <c r="AD24" s="138" t="s">
        <v>429</v>
      </c>
      <c r="AE24" s="55"/>
      <c r="AF24" s="147">
        <v>12534.256722691272</v>
      </c>
      <c r="AG24" s="147">
        <v>596.67133381733197</v>
      </c>
      <c r="AH24" s="147">
        <v>5243.1075689332038</v>
      </c>
      <c r="AI24" s="147">
        <v>712.34630070397679</v>
      </c>
      <c r="AJ24" s="147" t="s">
        <v>432</v>
      </c>
      <c r="AK24" s="147" t="s">
        <v>429</v>
      </c>
      <c r="AL24" s="45" t="s">
        <v>50</v>
      </c>
    </row>
    <row r="25" spans="1:38" s="2" customFormat="1" ht="26.25" customHeight="1" thickBot="1" x14ac:dyDescent="0.25">
      <c r="A25" s="65" t="s">
        <v>74</v>
      </c>
      <c r="B25" s="69" t="s">
        <v>75</v>
      </c>
      <c r="C25" s="71" t="s">
        <v>76</v>
      </c>
      <c r="D25" s="67"/>
      <c r="E25" s="138">
        <v>1.0897369749126691</v>
      </c>
      <c r="F25" s="138">
        <v>0.13317975068853929</v>
      </c>
      <c r="G25" s="138">
        <v>7.1791489641844231E-2</v>
      </c>
      <c r="H25" s="138" t="s">
        <v>443</v>
      </c>
      <c r="I25" s="138">
        <v>9.0799867983238549E-3</v>
      </c>
      <c r="J25" s="138">
        <v>9.0799867983238549E-3</v>
      </c>
      <c r="K25" s="138">
        <v>9.0799867983238549E-3</v>
      </c>
      <c r="L25" s="138">
        <v>4.3583936631954503E-3</v>
      </c>
      <c r="M25" s="138">
        <v>0.9766516965992309</v>
      </c>
      <c r="N25" s="138">
        <v>3.0152123225777298E-4</v>
      </c>
      <c r="O25" s="138">
        <v>2.2614092419332973E-5</v>
      </c>
      <c r="P25" s="138">
        <v>4.5228184838665944E-4</v>
      </c>
      <c r="Q25" s="138">
        <v>1.1307046209666486E-4</v>
      </c>
      <c r="R25" s="138">
        <v>7.5380308064443248E-4</v>
      </c>
      <c r="S25" s="138">
        <v>8.2918338870887568E-4</v>
      </c>
      <c r="T25" s="138">
        <v>3.0152123225777298E-5</v>
      </c>
      <c r="U25" s="138">
        <v>4.1459169435443784E-4</v>
      </c>
      <c r="V25" s="138">
        <v>0.1093014466934427</v>
      </c>
      <c r="W25" s="138" t="s">
        <v>443</v>
      </c>
      <c r="X25" s="138" t="s">
        <v>443</v>
      </c>
      <c r="Y25" s="138" t="s">
        <v>443</v>
      </c>
      <c r="Z25" s="138" t="s">
        <v>443</v>
      </c>
      <c r="AA25" s="138" t="s">
        <v>443</v>
      </c>
      <c r="AB25" s="138" t="s">
        <v>443</v>
      </c>
      <c r="AC25" s="138" t="s">
        <v>429</v>
      </c>
      <c r="AD25" s="138" t="s">
        <v>429</v>
      </c>
      <c r="AE25" s="55"/>
      <c r="AF25" s="147">
        <v>3769.0154032221621</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0.11484684000023039</v>
      </c>
      <c r="F26" s="138">
        <v>8.4914951922531231E-3</v>
      </c>
      <c r="G26" s="138">
        <v>7.0628636372694455E-3</v>
      </c>
      <c r="H26" s="138" t="s">
        <v>443</v>
      </c>
      <c r="I26" s="138">
        <v>6.3078897743308474E-4</v>
      </c>
      <c r="J26" s="138">
        <v>6.3078897743308474E-4</v>
      </c>
      <c r="K26" s="138">
        <v>6.3078897743308474E-4</v>
      </c>
      <c r="L26" s="138">
        <v>3.0277870916788064E-4</v>
      </c>
      <c r="M26" s="138">
        <v>7.9310975258534616E-2</v>
      </c>
      <c r="N26" s="138">
        <v>1.0046746408887512</v>
      </c>
      <c r="O26" s="138">
        <v>4.9342294127532381E-6</v>
      </c>
      <c r="P26" s="138">
        <v>5.6305569387140244E-5</v>
      </c>
      <c r="Q26" s="138">
        <v>1.1537713101502042E-5</v>
      </c>
      <c r="R26" s="138">
        <v>8.2740125079196021E-5</v>
      </c>
      <c r="S26" s="138">
        <v>8.7724009285228825E-5</v>
      </c>
      <c r="T26" s="138">
        <v>6.0825197201489721E-6</v>
      </c>
      <c r="U26" s="138">
        <v>4.1086382001104976E-5</v>
      </c>
      <c r="V26" s="138">
        <v>1.0805154362898516E-2</v>
      </c>
      <c r="W26" s="138" t="s">
        <v>443</v>
      </c>
      <c r="X26" s="138" t="s">
        <v>443</v>
      </c>
      <c r="Y26" s="138" t="s">
        <v>443</v>
      </c>
      <c r="Z26" s="138" t="s">
        <v>443</v>
      </c>
      <c r="AA26" s="138" t="s">
        <v>443</v>
      </c>
      <c r="AB26" s="138" t="s">
        <v>443</v>
      </c>
      <c r="AC26" s="138" t="s">
        <v>429</v>
      </c>
      <c r="AD26" s="138" t="s">
        <v>429</v>
      </c>
      <c r="AE26" s="55"/>
      <c r="AF26" s="147">
        <v>371.05081407522533</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21.59208022250829</v>
      </c>
      <c r="F27" s="138">
        <v>16.778099559041078</v>
      </c>
      <c r="G27" s="138">
        <v>0.60458354414976423</v>
      </c>
      <c r="H27" s="138">
        <v>1.6691677576717785</v>
      </c>
      <c r="I27" s="138">
        <v>0.4731423721216681</v>
      </c>
      <c r="J27" s="138">
        <v>0.4731423721216681</v>
      </c>
      <c r="K27" s="138">
        <v>0.4731423721216681</v>
      </c>
      <c r="L27" s="138">
        <v>0.32511499728383597</v>
      </c>
      <c r="M27" s="138">
        <v>163.52996671565688</v>
      </c>
      <c r="N27" s="138">
        <v>4.4279118164704849</v>
      </c>
      <c r="O27" s="138">
        <v>3.0528255874906956E-4</v>
      </c>
      <c r="P27" s="138">
        <v>1.4013089835715331E-2</v>
      </c>
      <c r="Q27" s="138">
        <v>4.6379022636465061E-4</v>
      </c>
      <c r="R27" s="138">
        <v>1.1241390143365546E-2</v>
      </c>
      <c r="S27" s="138">
        <v>7.9424066199655554E-3</v>
      </c>
      <c r="T27" s="138">
        <v>3.4227536019986043E-3</v>
      </c>
      <c r="U27" s="138">
        <v>3.1701533523116252E-4</v>
      </c>
      <c r="V27" s="138">
        <v>5.2659513607604583E-2</v>
      </c>
      <c r="W27" s="138">
        <v>1.1397953000000001</v>
      </c>
      <c r="X27" s="138">
        <v>1.78622108373E-2</v>
      </c>
      <c r="Y27" s="138">
        <v>2.15995487258E-2</v>
      </c>
      <c r="Z27" s="138">
        <v>1.4648600364E-2</v>
      </c>
      <c r="AA27" s="138">
        <v>2.1446101539499999E-2</v>
      </c>
      <c r="AB27" s="138">
        <v>7.55564614666E-2</v>
      </c>
      <c r="AC27" s="138">
        <v>1.1397950999999999E-3</v>
      </c>
      <c r="AD27" s="138">
        <v>2.2931779999999999E-4</v>
      </c>
      <c r="AE27" s="55"/>
      <c r="AF27" s="147">
        <v>75886.418255056386</v>
      </c>
      <c r="AG27" s="147" t="s">
        <v>429</v>
      </c>
      <c r="AH27" s="147" t="s">
        <v>432</v>
      </c>
      <c r="AI27" s="147" t="s">
        <v>429</v>
      </c>
      <c r="AJ27" s="147" t="s">
        <v>432</v>
      </c>
      <c r="AK27" s="147" t="s">
        <v>429</v>
      </c>
      <c r="AL27" s="45" t="s">
        <v>50</v>
      </c>
    </row>
    <row r="28" spans="1:38" s="2" customFormat="1" ht="26.25" customHeight="1" thickBot="1" x14ac:dyDescent="0.25">
      <c r="A28" s="65" t="s">
        <v>79</v>
      </c>
      <c r="B28" s="65" t="s">
        <v>82</v>
      </c>
      <c r="C28" s="66" t="s">
        <v>83</v>
      </c>
      <c r="D28" s="67"/>
      <c r="E28" s="138">
        <v>9.3624620422869516</v>
      </c>
      <c r="F28" s="138">
        <v>1.1909619401545091</v>
      </c>
      <c r="G28" s="138">
        <v>0.36090637031684636</v>
      </c>
      <c r="H28" s="138">
        <v>1.6464107370468255E-2</v>
      </c>
      <c r="I28" s="138">
        <v>1.2606041248565381</v>
      </c>
      <c r="J28" s="138">
        <v>1.2606041248565383</v>
      </c>
      <c r="K28" s="138">
        <v>1.2606041248565383</v>
      </c>
      <c r="L28" s="138">
        <v>0.83018710014679398</v>
      </c>
      <c r="M28" s="138">
        <v>6.3507444990015385</v>
      </c>
      <c r="N28" s="138">
        <v>3.5613133943553449E-2</v>
      </c>
      <c r="O28" s="138">
        <v>2.7871992569858134E-5</v>
      </c>
      <c r="P28" s="138">
        <v>2.8079235840991245E-3</v>
      </c>
      <c r="Q28" s="138">
        <v>5.4571924113269553E-5</v>
      </c>
      <c r="R28" s="138">
        <v>4.413577832550147E-3</v>
      </c>
      <c r="S28" s="138">
        <v>2.9629199851240813E-3</v>
      </c>
      <c r="T28" s="138">
        <v>1.2906888567613311E-4</v>
      </c>
      <c r="U28" s="138">
        <v>5.3399863086822858E-5</v>
      </c>
      <c r="V28" s="138">
        <v>9.5768135248347139E-3</v>
      </c>
      <c r="W28" s="138">
        <v>0.37642129999999996</v>
      </c>
      <c r="X28" s="138">
        <v>1.35937120217E-2</v>
      </c>
      <c r="Y28" s="138">
        <v>1.52465994368E-2</v>
      </c>
      <c r="Z28" s="138">
        <v>1.1946205503000001E-2</v>
      </c>
      <c r="AA28" s="138">
        <v>1.26879006264E-2</v>
      </c>
      <c r="AB28" s="138">
        <v>5.3474417587900003E-2</v>
      </c>
      <c r="AC28" s="138">
        <v>3.7642159999999998E-4</v>
      </c>
      <c r="AD28" s="138">
        <v>7.7977299999999996E-5</v>
      </c>
      <c r="AE28" s="55"/>
      <c r="AF28" s="147">
        <v>22650.930515180735</v>
      </c>
      <c r="AG28" s="147" t="s">
        <v>429</v>
      </c>
      <c r="AH28" s="147" t="s">
        <v>432</v>
      </c>
      <c r="AI28" s="147" t="s">
        <v>429</v>
      </c>
      <c r="AJ28" s="147" t="s">
        <v>432</v>
      </c>
      <c r="AK28" s="147" t="s">
        <v>429</v>
      </c>
      <c r="AL28" s="45" t="s">
        <v>50</v>
      </c>
    </row>
    <row r="29" spans="1:38" s="2" customFormat="1" ht="26.25" customHeight="1" thickBot="1" x14ac:dyDescent="0.25">
      <c r="A29" s="65" t="s">
        <v>79</v>
      </c>
      <c r="B29" s="65" t="s">
        <v>84</v>
      </c>
      <c r="C29" s="66" t="s">
        <v>85</v>
      </c>
      <c r="D29" s="67"/>
      <c r="E29" s="138">
        <v>36.828831924321904</v>
      </c>
      <c r="F29" s="138">
        <v>1.6729809482971056</v>
      </c>
      <c r="G29" s="138">
        <v>0.69145300654194519</v>
      </c>
      <c r="H29" s="138">
        <v>3.3323567974026753E-2</v>
      </c>
      <c r="I29" s="138">
        <v>1.0641131879149954</v>
      </c>
      <c r="J29" s="138">
        <v>1.0641131879149959</v>
      </c>
      <c r="K29" s="138">
        <v>1.0641131879149954</v>
      </c>
      <c r="L29" s="138">
        <v>0.6391680243372877</v>
      </c>
      <c r="M29" s="138">
        <v>7.326654051622512</v>
      </c>
      <c r="N29" s="138">
        <v>8.0945672341812668E-3</v>
      </c>
      <c r="O29" s="138">
        <v>4.9839445165876033E-5</v>
      </c>
      <c r="P29" s="138">
        <v>5.2514850586812606E-3</v>
      </c>
      <c r="Q29" s="138">
        <v>9.9426921300539296E-5</v>
      </c>
      <c r="R29" s="138">
        <v>8.4029102565529885E-3</v>
      </c>
      <c r="S29" s="138">
        <v>5.6355864161979309E-3</v>
      </c>
      <c r="T29" s="138">
        <v>2.0313731613169571E-4</v>
      </c>
      <c r="U29" s="138">
        <v>9.9174952269326513E-5</v>
      </c>
      <c r="V29" s="138">
        <v>1.7843932337542386E-2</v>
      </c>
      <c r="W29" s="138">
        <v>0.29226010000000002</v>
      </c>
      <c r="X29" s="138">
        <v>4.1751540872000002E-3</v>
      </c>
      <c r="Y29" s="138">
        <v>2.52828775282E-2</v>
      </c>
      <c r="Z29" s="138">
        <v>2.8251875990300001E-2</v>
      </c>
      <c r="AA29" s="138">
        <v>6.4946841354999998E-3</v>
      </c>
      <c r="AB29" s="138">
        <v>6.4204591741199996E-2</v>
      </c>
      <c r="AC29" s="138">
        <v>2.2371089999999999E-4</v>
      </c>
      <c r="AD29" s="138">
        <v>5.6215499999999997E-5</v>
      </c>
      <c r="AE29" s="55"/>
      <c r="AF29" s="147">
        <v>42818.626060362723</v>
      </c>
      <c r="AG29" s="147" t="s">
        <v>429</v>
      </c>
      <c r="AH29" s="147" t="s">
        <v>432</v>
      </c>
      <c r="AI29" s="147" t="s">
        <v>429</v>
      </c>
      <c r="AJ29" s="147" t="s">
        <v>432</v>
      </c>
      <c r="AK29" s="147" t="s">
        <v>429</v>
      </c>
      <c r="AL29" s="45" t="s">
        <v>50</v>
      </c>
    </row>
    <row r="30" spans="1:38" s="2" customFormat="1" ht="26.25" customHeight="1" thickBot="1" x14ac:dyDescent="0.25">
      <c r="A30" s="65" t="s">
        <v>79</v>
      </c>
      <c r="B30" s="65" t="s">
        <v>86</v>
      </c>
      <c r="C30" s="66" t="s">
        <v>87</v>
      </c>
      <c r="D30" s="67"/>
      <c r="E30" s="138">
        <v>5.4492644732329766E-2</v>
      </c>
      <c r="F30" s="138">
        <v>0.3641431221002549</v>
      </c>
      <c r="G30" s="138">
        <v>1.6921821070439572E-3</v>
      </c>
      <c r="H30" s="138">
        <v>3.2373146027994714E-4</v>
      </c>
      <c r="I30" s="138">
        <v>7.5934051279015315E-3</v>
      </c>
      <c r="J30" s="138">
        <v>7.5934051279015298E-3</v>
      </c>
      <c r="K30" s="138">
        <v>7.593405127901528E-3</v>
      </c>
      <c r="L30" s="138">
        <v>1.0977959002106798E-3</v>
      </c>
      <c r="M30" s="138">
        <v>2.9517718582080228</v>
      </c>
      <c r="N30" s="138">
        <v>1.7016892020094158E-2</v>
      </c>
      <c r="O30" s="138">
        <v>1.018225723140217E-4</v>
      </c>
      <c r="P30" s="138">
        <v>4.9073281104274761E-5</v>
      </c>
      <c r="Q30" s="138">
        <v>1.6921821070439573E-6</v>
      </c>
      <c r="R30" s="138">
        <v>4.5951245965561042E-4</v>
      </c>
      <c r="S30" s="138">
        <v>1.7205269312187986E-2</v>
      </c>
      <c r="T30" s="138">
        <v>7.1717208902645957E-4</v>
      </c>
      <c r="U30" s="138">
        <v>1.0138092998547204E-4</v>
      </c>
      <c r="V30" s="138">
        <v>1.0127508847428005E-2</v>
      </c>
      <c r="W30" s="138">
        <v>4.7574999999999996E-3</v>
      </c>
      <c r="X30" s="138">
        <v>6.7729491500000003E-5</v>
      </c>
      <c r="Y30" s="138">
        <v>1.1772997879999999E-4</v>
      </c>
      <c r="Z30" s="138">
        <v>4.40358384E-5</v>
      </c>
      <c r="AA30" s="138">
        <v>1.3690638769999999E-4</v>
      </c>
      <c r="AB30" s="138">
        <v>3.6640169639999998E-4</v>
      </c>
      <c r="AC30" s="138">
        <v>4.7573000000000002E-6</v>
      </c>
      <c r="AD30" s="138">
        <v>4.0299000000000002E-6</v>
      </c>
      <c r="AE30" s="55"/>
      <c r="AF30" s="147">
        <v>252.9533481385065</v>
      </c>
      <c r="AG30" s="147" t="s">
        <v>429</v>
      </c>
      <c r="AH30" s="147" t="s">
        <v>432</v>
      </c>
      <c r="AI30" s="147" t="s">
        <v>429</v>
      </c>
      <c r="AJ30" s="147" t="s">
        <v>432</v>
      </c>
      <c r="AK30" s="147" t="s">
        <v>429</v>
      </c>
      <c r="AL30" s="45" t="s">
        <v>50</v>
      </c>
    </row>
    <row r="31" spans="1:38" s="2" customFormat="1" ht="26.25" customHeight="1" thickBot="1" x14ac:dyDescent="0.25">
      <c r="A31" s="65" t="s">
        <v>79</v>
      </c>
      <c r="B31" s="65" t="s">
        <v>88</v>
      </c>
      <c r="C31" s="66" t="s">
        <v>89</v>
      </c>
      <c r="D31" s="67"/>
      <c r="E31" s="138" t="s">
        <v>429</v>
      </c>
      <c r="F31" s="138">
        <v>3.1077454097751693</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0.48914404328471894</v>
      </c>
      <c r="J32" s="138">
        <v>0.90185392206410675</v>
      </c>
      <c r="K32" s="138">
        <v>1.1989321740434482</v>
      </c>
      <c r="L32" s="138">
        <v>5.1898558798064619E-2</v>
      </c>
      <c r="M32" s="138" t="s">
        <v>429</v>
      </c>
      <c r="N32" s="138">
        <v>1.1903930978855042</v>
      </c>
      <c r="O32" s="138">
        <v>5.6141358075312738E-3</v>
      </c>
      <c r="P32" s="138" t="s">
        <v>429</v>
      </c>
      <c r="Q32" s="138">
        <v>1.3789573117065546E-2</v>
      </c>
      <c r="R32" s="138">
        <v>0.44002757267773113</v>
      </c>
      <c r="S32" s="138">
        <v>9.6256511292317679</v>
      </c>
      <c r="T32" s="138">
        <v>7.0271377555007342E-2</v>
      </c>
      <c r="U32" s="138">
        <v>9.7828808656943815E-3</v>
      </c>
      <c r="V32" s="138">
        <v>3.8689198253878461</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45598.665705980871</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0.26067524973204387</v>
      </c>
      <c r="J33" s="138">
        <v>0.48273194394822955</v>
      </c>
      <c r="K33" s="138">
        <v>0.96546388789645909</v>
      </c>
      <c r="L33" s="138">
        <v>9.9609505606899941E-3</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45598.665705980871</v>
      </c>
      <c r="AL33" s="45" t="s">
        <v>414</v>
      </c>
    </row>
    <row r="34" spans="1:38" s="2" customFormat="1" ht="26.25" customHeight="1" thickBot="1" x14ac:dyDescent="0.25">
      <c r="A34" s="65" t="s">
        <v>71</v>
      </c>
      <c r="B34" s="65" t="s">
        <v>94</v>
      </c>
      <c r="C34" s="66" t="s">
        <v>95</v>
      </c>
      <c r="D34" s="67"/>
      <c r="E34" s="138">
        <v>2.0328808971384378</v>
      </c>
      <c r="F34" s="138">
        <v>0.18039878190255224</v>
      </c>
      <c r="G34" s="138">
        <v>0.12416403387600003</v>
      </c>
      <c r="H34" s="138">
        <v>2.7156805877803558E-4</v>
      </c>
      <c r="I34" s="138">
        <v>5.3149748646558401E-2</v>
      </c>
      <c r="J34" s="138">
        <v>5.5865429234338758E-2</v>
      </c>
      <c r="K34" s="138">
        <v>5.8969064191802013E-2</v>
      </c>
      <c r="L34" s="138">
        <v>3.8329891724671307E-2</v>
      </c>
      <c r="M34" s="138">
        <v>0.41511117556071148</v>
      </c>
      <c r="N34" s="138" t="s">
        <v>443</v>
      </c>
      <c r="O34" s="138">
        <v>3.8795436968290802E-4</v>
      </c>
      <c r="P34" s="138" t="s">
        <v>443</v>
      </c>
      <c r="Q34" s="138" t="s">
        <v>443</v>
      </c>
      <c r="R34" s="138">
        <v>1.9397718484145401E-3</v>
      </c>
      <c r="S34" s="138">
        <v>6.5952242846094355E-2</v>
      </c>
      <c r="T34" s="138">
        <v>2.7156805877803563E-3</v>
      </c>
      <c r="U34" s="138">
        <v>3.8795436968290802E-4</v>
      </c>
      <c r="V34" s="138">
        <v>3.8795436968290804E-2</v>
      </c>
      <c r="W34" s="138">
        <v>1.819885332845219E-2</v>
      </c>
      <c r="X34" s="138">
        <v>1.1638631090487238E-3</v>
      </c>
      <c r="Y34" s="138">
        <v>1.9397718484145401E-3</v>
      </c>
      <c r="Z34" s="138">
        <v>1.7592224884170448E-3</v>
      </c>
      <c r="AA34" s="138">
        <v>4.0441896285449316E-4</v>
      </c>
      <c r="AB34" s="138">
        <v>5.2672764087348025E-3</v>
      </c>
      <c r="AC34" s="138" t="s">
        <v>429</v>
      </c>
      <c r="AD34" s="138" t="s">
        <v>429</v>
      </c>
      <c r="AE34" s="55"/>
      <c r="AF34" s="147">
        <v>1680.1628400000002</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3.781363112514029</v>
      </c>
      <c r="F36" s="138">
        <v>0.13166327025527744</v>
      </c>
      <c r="G36" s="138">
        <v>1.2220150235978116</v>
      </c>
      <c r="H36" s="138" t="s">
        <v>443</v>
      </c>
      <c r="I36" s="138">
        <v>0.17208163512763872</v>
      </c>
      <c r="J36" s="138">
        <v>0.18937318049389865</v>
      </c>
      <c r="K36" s="138">
        <v>0.18937318049389865</v>
      </c>
      <c r="L36" s="138">
        <v>2.9255685953108575E-2</v>
      </c>
      <c r="M36" s="138">
        <v>0.35457435710323332</v>
      </c>
      <c r="N36" s="138">
        <v>7.4790089761378829E-3</v>
      </c>
      <c r="O36" s="138">
        <v>7.2915453662599102E-4</v>
      </c>
      <c r="P36" s="138">
        <v>1.1874636098779729E-3</v>
      </c>
      <c r="Q36" s="138">
        <v>2.1666181465039638E-3</v>
      </c>
      <c r="R36" s="138">
        <v>1.9145772683129954E-2</v>
      </c>
      <c r="S36" s="138">
        <v>9.5830907325198198E-3</v>
      </c>
      <c r="T36" s="138">
        <v>0.82291545366259911</v>
      </c>
      <c r="U36" s="138">
        <v>1.2291545366259911E-3</v>
      </c>
      <c r="V36" s="138">
        <v>5.7498544395118915E-2</v>
      </c>
      <c r="W36" s="138">
        <v>1.4729008976137884E-2</v>
      </c>
      <c r="X36" s="138">
        <v>1.708309073251982E-4</v>
      </c>
      <c r="Y36" s="138">
        <v>7.9583090732519813E-4</v>
      </c>
      <c r="Z36" s="138">
        <v>7.2915453662599102E-4</v>
      </c>
      <c r="AA36" s="138">
        <v>2.4791545366259905E-4</v>
      </c>
      <c r="AB36" s="138">
        <v>1.9437318049389865E-3</v>
      </c>
      <c r="AC36" s="138">
        <v>5.3332362930079286E-3</v>
      </c>
      <c r="AD36" s="138">
        <v>1.5120787239178764E-2</v>
      </c>
      <c r="AE36" s="55"/>
      <c r="AF36" s="147">
        <v>2023.323236905431</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5.2297241775218745E-2</v>
      </c>
      <c r="F37" s="138">
        <v>1.7432413925072918E-3</v>
      </c>
      <c r="G37" s="138">
        <v>1.0177528903803382E-4</v>
      </c>
      <c r="H37" s="138" t="s">
        <v>443</v>
      </c>
      <c r="I37" s="138">
        <v>2.1790517406341148E-4</v>
      </c>
      <c r="J37" s="138">
        <v>2.1790517406341148E-4</v>
      </c>
      <c r="K37" s="138">
        <v>2.1790517406341148E-4</v>
      </c>
      <c r="L37" s="138">
        <v>5.4476293515852875E-6</v>
      </c>
      <c r="M37" s="138">
        <v>5.2297241775218746E-3</v>
      </c>
      <c r="N37" s="138">
        <v>1.634288805475586E-6</v>
      </c>
      <c r="O37" s="138">
        <v>2.7238146757926432E-7</v>
      </c>
      <c r="P37" s="138">
        <v>1.0895258703170574E-4</v>
      </c>
      <c r="Q37" s="138">
        <v>1.3074310443804687E-4</v>
      </c>
      <c r="R37" s="138">
        <v>8.2803966144096359E-7</v>
      </c>
      <c r="S37" s="138">
        <v>8.2803966144096359E-8</v>
      </c>
      <c r="T37" s="138">
        <v>5.5565819386169921E-7</v>
      </c>
      <c r="U37" s="138">
        <v>1.198478457348763E-5</v>
      </c>
      <c r="V37" s="138">
        <v>1.634288805475586E-6</v>
      </c>
      <c r="W37" s="138">
        <v>5.4476293515852859E-4</v>
      </c>
      <c r="X37" s="138" t="s">
        <v>443</v>
      </c>
      <c r="Y37" s="138" t="s">
        <v>443</v>
      </c>
      <c r="Z37" s="138" t="s">
        <v>443</v>
      </c>
      <c r="AA37" s="138" t="s">
        <v>443</v>
      </c>
      <c r="AB37" s="138" t="s">
        <v>443</v>
      </c>
      <c r="AC37" s="138" t="s">
        <v>443</v>
      </c>
      <c r="AD37" s="138" t="s">
        <v>443</v>
      </c>
      <c r="AE37" s="55"/>
      <c r="AF37" s="147" t="s">
        <v>432</v>
      </c>
      <c r="AG37" s="147" t="s">
        <v>429</v>
      </c>
      <c r="AH37" s="147">
        <v>1089.5258703170573</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2.5773296994690984</v>
      </c>
      <c r="F39" s="138">
        <v>0.49409746508997637</v>
      </c>
      <c r="G39" s="138">
        <v>1.8418300143897839</v>
      </c>
      <c r="H39" s="138" t="s">
        <v>432</v>
      </c>
      <c r="I39" s="138">
        <v>0.27408512040623068</v>
      </c>
      <c r="J39" s="138">
        <v>0.34978003618531467</v>
      </c>
      <c r="K39" s="138">
        <v>0.43997960979941547</v>
      </c>
      <c r="L39" s="138">
        <v>0.13871052528712544</v>
      </c>
      <c r="M39" s="138">
        <v>1.1661582945345521</v>
      </c>
      <c r="N39" s="138">
        <v>0.25994277754947015</v>
      </c>
      <c r="O39" s="138">
        <v>4.7649717052578727E-3</v>
      </c>
      <c r="P39" s="138">
        <v>4.2412287667495429E-3</v>
      </c>
      <c r="Q39" s="138">
        <v>1.6944872614664666E-2</v>
      </c>
      <c r="R39" s="138">
        <v>0.19237351828668939</v>
      </c>
      <c r="S39" s="138">
        <v>0.10979593541309585</v>
      </c>
      <c r="T39" s="138">
        <v>3.8603705340352441</v>
      </c>
      <c r="U39" s="138">
        <v>2.6187373360174412E-3</v>
      </c>
      <c r="V39" s="138">
        <v>0.16259578326676385</v>
      </c>
      <c r="W39" s="138">
        <v>0.13039837806506971</v>
      </c>
      <c r="X39" s="138">
        <v>4.6146655367596538E-2</v>
      </c>
      <c r="Y39" s="138">
        <v>0.27413054750344013</v>
      </c>
      <c r="Z39" s="138">
        <v>4.5006792743255052E-2</v>
      </c>
      <c r="AA39" s="138">
        <v>4.0883336269922119E-2</v>
      </c>
      <c r="AB39" s="138">
        <v>0.40616733188421383</v>
      </c>
      <c r="AC39" s="138">
        <v>3.3679681026636977E-3</v>
      </c>
      <c r="AD39" s="138">
        <v>2.8379640726724716E-2</v>
      </c>
      <c r="AE39" s="55"/>
      <c r="AF39" s="147">
        <v>16519.296978496572</v>
      </c>
      <c r="AG39" s="147">
        <v>166.927716</v>
      </c>
      <c r="AH39" s="147">
        <v>12705.701124998857</v>
      </c>
      <c r="AI39" s="147" t="s">
        <v>432</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5.8383083028381977</v>
      </c>
      <c r="F41" s="138">
        <v>12.351199777325286</v>
      </c>
      <c r="G41" s="138">
        <v>15.618198014747573</v>
      </c>
      <c r="H41" s="138">
        <v>5.7715966986434983E-2</v>
      </c>
      <c r="I41" s="138">
        <v>10.348388894598557</v>
      </c>
      <c r="J41" s="138">
        <v>10.50970407063217</v>
      </c>
      <c r="K41" s="138">
        <v>11.517978875630508</v>
      </c>
      <c r="L41" s="138">
        <v>0.68280681289738032</v>
      </c>
      <c r="M41" s="138">
        <v>28.633156995040139</v>
      </c>
      <c r="N41" s="138">
        <v>3.2033352121812122</v>
      </c>
      <c r="O41" s="138">
        <v>4.6134400925472885E-2</v>
      </c>
      <c r="P41" s="138">
        <v>0.13262724760920158</v>
      </c>
      <c r="Q41" s="138">
        <v>6.3931396544260541E-2</v>
      </c>
      <c r="R41" s="138">
        <v>0.29959887391873918</v>
      </c>
      <c r="S41" s="138">
        <v>0.55608973787014127</v>
      </c>
      <c r="T41" s="138">
        <v>0.31265782887408783</v>
      </c>
      <c r="U41" s="138">
        <v>2.9391518917792023</v>
      </c>
      <c r="V41" s="138">
        <v>5.7740845100837683</v>
      </c>
      <c r="W41" s="138">
        <v>20.275582653899786</v>
      </c>
      <c r="X41" s="138">
        <v>5.7226689096790793</v>
      </c>
      <c r="Y41" s="138">
        <v>8.1624541709193164</v>
      </c>
      <c r="Z41" s="138">
        <v>3.2166598739202348</v>
      </c>
      <c r="AA41" s="138">
        <v>2.7517301827096836</v>
      </c>
      <c r="AB41" s="138">
        <v>19.853513137228312</v>
      </c>
      <c r="AC41" s="138">
        <v>1.8779968344854299E-2</v>
      </c>
      <c r="AD41" s="138">
        <v>4.1628844954615305</v>
      </c>
      <c r="AE41" s="55"/>
      <c r="AF41" s="147">
        <v>46249.53563258861</v>
      </c>
      <c r="AG41" s="147">
        <v>24487.3018903968</v>
      </c>
      <c r="AH41" s="147">
        <v>18365.7001687632</v>
      </c>
      <c r="AI41" s="147">
        <v>719.56823456165637</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0.11216839132800002</v>
      </c>
      <c r="F43" s="138">
        <v>1.1216839132800005E-2</v>
      </c>
      <c r="G43" s="138">
        <v>8.2892441191392038E-2</v>
      </c>
      <c r="H43" s="138" t="s">
        <v>443</v>
      </c>
      <c r="I43" s="138">
        <v>1.8507784569120004E-2</v>
      </c>
      <c r="J43" s="138">
        <v>2.4116204135520004E-2</v>
      </c>
      <c r="K43" s="138">
        <v>3.0846307615200009E-2</v>
      </c>
      <c r="L43" s="138">
        <v>1.0364359358707205E-2</v>
      </c>
      <c r="M43" s="138">
        <v>4.4867356531200019E-2</v>
      </c>
      <c r="N43" s="138">
        <v>1.7946942612480005E-2</v>
      </c>
      <c r="O43" s="138">
        <v>3.3650517398400008E-4</v>
      </c>
      <c r="P43" s="138">
        <v>1.1216839132800003E-4</v>
      </c>
      <c r="Q43" s="138">
        <v>1.1216839132800003E-3</v>
      </c>
      <c r="R43" s="138">
        <v>1.4357554089984004E-2</v>
      </c>
      <c r="S43" s="138">
        <v>8.0761241756160031E-3</v>
      </c>
      <c r="T43" s="138">
        <v>0.29163781745280004</v>
      </c>
      <c r="U43" s="138">
        <v>1.1216839132800003E-4</v>
      </c>
      <c r="V43" s="138">
        <v>8.9734713062400023E-3</v>
      </c>
      <c r="W43" s="138">
        <v>6.7301034796800017E-3</v>
      </c>
      <c r="X43" s="138">
        <v>2.1311994352320005E-3</v>
      </c>
      <c r="Y43" s="138">
        <v>1.6825258699200006E-2</v>
      </c>
      <c r="Z43" s="138">
        <v>1.9068626525760005E-3</v>
      </c>
      <c r="AA43" s="138">
        <v>1.6825258699200004E-3</v>
      </c>
      <c r="AB43" s="138">
        <v>2.2545846656928006E-2</v>
      </c>
      <c r="AC43" s="138">
        <v>2.4677046092160004E-4</v>
      </c>
      <c r="AD43" s="138">
        <v>1.4581890872640005E-7</v>
      </c>
      <c r="AE43" s="55"/>
      <c r="AF43" s="147">
        <v>1121.6839132800003</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10.029353432420733</v>
      </c>
      <c r="F44" s="138">
        <v>1.2389344402705942</v>
      </c>
      <c r="G44" s="138">
        <v>0.74603197072252814</v>
      </c>
      <c r="H44" s="138">
        <v>1.7759888999999999E-3</v>
      </c>
      <c r="I44" s="138">
        <v>0.69210140924768082</v>
      </c>
      <c r="J44" s="138">
        <v>0.69210140924768082</v>
      </c>
      <c r="K44" s="138">
        <v>0.69210140924768082</v>
      </c>
      <c r="L44" s="138">
        <v>0.38757678917870136</v>
      </c>
      <c r="M44" s="138">
        <v>3.6135314460679449</v>
      </c>
      <c r="N44" s="138" t="s">
        <v>443</v>
      </c>
      <c r="O44" s="138">
        <v>2.3310000000000002E-3</v>
      </c>
      <c r="P44" s="138" t="s">
        <v>443</v>
      </c>
      <c r="Q44" s="138" t="s">
        <v>443</v>
      </c>
      <c r="R44" s="138">
        <v>1.1655E-2</v>
      </c>
      <c r="S44" s="138">
        <v>0.39626999999999996</v>
      </c>
      <c r="T44" s="138">
        <v>1.6317000000000002E-2</v>
      </c>
      <c r="U44" s="138">
        <v>2.3310000000000002E-3</v>
      </c>
      <c r="V44" s="138">
        <v>0.2331</v>
      </c>
      <c r="W44" s="138" t="s">
        <v>443</v>
      </c>
      <c r="X44" s="138">
        <v>6.9930000000000001E-3</v>
      </c>
      <c r="Y44" s="138">
        <v>1.1655E-2</v>
      </c>
      <c r="Z44" s="138" t="s">
        <v>443</v>
      </c>
      <c r="AA44" s="138" t="s">
        <v>443</v>
      </c>
      <c r="AB44" s="138">
        <v>1.8648000000000001E-2</v>
      </c>
      <c r="AC44" s="138" t="s">
        <v>430</v>
      </c>
      <c r="AD44" s="138" t="s">
        <v>430</v>
      </c>
      <c r="AE44" s="55"/>
      <c r="AF44" s="147">
        <v>10095.155219520002</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2.7711060050431473</v>
      </c>
      <c r="F45" s="138">
        <v>9.8841997632112252E-2</v>
      </c>
      <c r="G45" s="138">
        <v>0.11297923987809672</v>
      </c>
      <c r="H45" s="138" t="s">
        <v>443</v>
      </c>
      <c r="I45" s="138">
        <v>4.9420998816056126E-2</v>
      </c>
      <c r="J45" s="138">
        <v>5.2951070160060142E-2</v>
      </c>
      <c r="K45" s="138">
        <v>5.2951070160060142E-2</v>
      </c>
      <c r="L45" s="138">
        <v>1.6414831749618643E-2</v>
      </c>
      <c r="M45" s="138">
        <v>0.26122527945629676</v>
      </c>
      <c r="N45" s="138">
        <v>4.5890927472052121E-3</v>
      </c>
      <c r="O45" s="138">
        <v>3.5300713440040093E-4</v>
      </c>
      <c r="P45" s="138">
        <v>1.0590214032012027E-3</v>
      </c>
      <c r="Q45" s="138">
        <v>1.4120285376016037E-3</v>
      </c>
      <c r="R45" s="138">
        <v>1.7650356720020047E-3</v>
      </c>
      <c r="S45" s="138">
        <v>7.0601426880080188E-3</v>
      </c>
      <c r="T45" s="138">
        <v>3.5300713440040092E-2</v>
      </c>
      <c r="U45" s="138">
        <v>3.5300713440040093E-4</v>
      </c>
      <c r="V45" s="138">
        <v>4.2360856128048109E-2</v>
      </c>
      <c r="W45" s="138">
        <v>4.5890927472052121E-3</v>
      </c>
      <c r="X45" s="138" t="s">
        <v>443</v>
      </c>
      <c r="Y45" s="138" t="s">
        <v>443</v>
      </c>
      <c r="Z45" s="138" t="s">
        <v>443</v>
      </c>
      <c r="AA45" s="138" t="s">
        <v>443</v>
      </c>
      <c r="AB45" s="138" t="s">
        <v>443</v>
      </c>
      <c r="AC45" s="138">
        <v>2.8240570752032074E-3</v>
      </c>
      <c r="AD45" s="138">
        <v>1.3414271107215236E-3</v>
      </c>
      <c r="AE45" s="55"/>
      <c r="AF45" s="147">
        <v>1528.8124476061801</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1.3436086451680046E-2</v>
      </c>
      <c r="J48" s="138">
        <v>0.13436086451680049</v>
      </c>
      <c r="K48" s="138">
        <v>0.33590216129200123</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2.888805730108067</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3.2783369784</v>
      </c>
      <c r="AL52" s="45" t="s">
        <v>133</v>
      </c>
    </row>
    <row r="53" spans="1:38" s="2" customFormat="1" ht="26.25" customHeight="1" thickBot="1" x14ac:dyDescent="0.25">
      <c r="A53" s="65" t="s">
        <v>120</v>
      </c>
      <c r="B53" s="69" t="s">
        <v>134</v>
      </c>
      <c r="C53" s="71" t="s">
        <v>135</v>
      </c>
      <c r="D53" s="68"/>
      <c r="E53" s="138" t="s">
        <v>429</v>
      </c>
      <c r="F53" s="138">
        <v>3.2958618990349353</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1.4929642443725657</v>
      </c>
      <c r="AL53" s="45" t="s">
        <v>136</v>
      </c>
    </row>
    <row r="54" spans="1:38" s="2" customFormat="1" ht="37.5" customHeight="1" thickBot="1" x14ac:dyDescent="0.25">
      <c r="A54" s="65" t="s">
        <v>120</v>
      </c>
      <c r="B54" s="69" t="s">
        <v>137</v>
      </c>
      <c r="C54" s="71" t="s">
        <v>138</v>
      </c>
      <c r="D54" s="68"/>
      <c r="E54" s="138" t="s">
        <v>429</v>
      </c>
      <c r="F54" s="138">
        <v>0.22831497276191073</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3109.4490718617021</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248.3</v>
      </c>
      <c r="AL58" s="45" t="s">
        <v>149</v>
      </c>
    </row>
    <row r="59" spans="1:38" s="2" customFormat="1" ht="26.25" customHeight="1" thickBot="1" x14ac:dyDescent="0.25">
      <c r="A59" s="65" t="s">
        <v>54</v>
      </c>
      <c r="B59" s="73" t="s">
        <v>150</v>
      </c>
      <c r="C59" s="66" t="s">
        <v>403</v>
      </c>
      <c r="D59" s="67"/>
      <c r="E59" s="138" t="s">
        <v>430</v>
      </c>
      <c r="F59" s="138" t="s">
        <v>430</v>
      </c>
      <c r="G59" s="138" t="s">
        <v>430</v>
      </c>
      <c r="H59" s="138" t="s">
        <v>429</v>
      </c>
      <c r="I59" s="138">
        <v>1.71456E-2</v>
      </c>
      <c r="J59" s="138">
        <v>1.9475699999999999E-2</v>
      </c>
      <c r="K59" s="138">
        <v>2.1879599999999999E-2</v>
      </c>
      <c r="L59" s="138">
        <v>8.5002959999999996E-5</v>
      </c>
      <c r="M59" s="138" t="s">
        <v>430</v>
      </c>
      <c r="N59" s="138">
        <v>0.31055133673596474</v>
      </c>
      <c r="O59" s="138">
        <v>7.4089027937987943E-3</v>
      </c>
      <c r="P59" s="138">
        <v>5.0814193086193055E-4</v>
      </c>
      <c r="Q59" s="138">
        <v>1.7549095536600206E-2</v>
      </c>
      <c r="R59" s="138">
        <v>2.3690955366002069E-2</v>
      </c>
      <c r="S59" s="138">
        <v>1.4909553660020698E-3</v>
      </c>
      <c r="T59" s="138">
        <v>1.8254662100492838E-2</v>
      </c>
      <c r="U59" s="138">
        <v>9.0098805375445373E-2</v>
      </c>
      <c r="V59" s="138">
        <v>3.106608712482184E-2</v>
      </c>
      <c r="W59" s="138">
        <v>0.25880620772471913</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63.741645080637156</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0.33296226588235295</v>
      </c>
      <c r="J60" s="138">
        <v>3.3296226588235291</v>
      </c>
      <c r="K60" s="138">
        <v>6.7924302240000003</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66.592453176470585</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4.6518542330571976E-2</v>
      </c>
      <c r="J61" s="138">
        <v>0.46518542330571977</v>
      </c>
      <c r="K61" s="138">
        <v>1.5515503949728813</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10247824.043956935</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3.9955471905882345E-8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66.592453176470585</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0.12702701</v>
      </c>
      <c r="X63" s="138">
        <v>1.6025399999999999E-2</v>
      </c>
      <c r="Y63" s="138" t="s">
        <v>429</v>
      </c>
      <c r="Z63" s="138">
        <v>2.6651000000000001E-3</v>
      </c>
      <c r="AA63" s="138" t="s">
        <v>429</v>
      </c>
      <c r="AB63" s="138">
        <v>1.8690499999999999E-2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v>0.30199999999999999</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260</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0.17100000000000001</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v>1.9360000000000002</v>
      </c>
      <c r="O72" s="138">
        <v>0.23849999999999999</v>
      </c>
      <c r="P72" s="138">
        <v>3.5999999999999997E-2</v>
      </c>
      <c r="Q72" s="138">
        <v>0.14399999999999999</v>
      </c>
      <c r="R72" s="138">
        <v>1.5770000000000002</v>
      </c>
      <c r="S72" s="138">
        <v>2.5200000000000004E-2</v>
      </c>
      <c r="T72" s="138">
        <v>2.9750000000000005</v>
      </c>
      <c r="U72" s="138">
        <v>7.1999999999999998E-3</v>
      </c>
      <c r="V72" s="138">
        <v>30.64</v>
      </c>
      <c r="W72" s="138">
        <v>1.0922199469234009</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3.3442095000000001E-3</v>
      </c>
      <c r="J73" s="138">
        <v>4.7376301249999996E-3</v>
      </c>
      <c r="K73" s="138">
        <v>5.5736824999999997E-3</v>
      </c>
      <c r="L73" s="138" t="s">
        <v>443</v>
      </c>
      <c r="M73" s="138" t="s">
        <v>432</v>
      </c>
      <c r="N73" s="138">
        <v>0.18273191560102303</v>
      </c>
      <c r="O73" s="138">
        <v>2.8024563299232741E-3</v>
      </c>
      <c r="P73" s="138" t="s">
        <v>432</v>
      </c>
      <c r="Q73" s="138">
        <v>5.0712573529411763E-3</v>
      </c>
      <c r="R73" s="138">
        <v>1.8594610294117648E-2</v>
      </c>
      <c r="S73" s="138" t="s">
        <v>432</v>
      </c>
      <c r="T73" s="138">
        <v>8.4520955882352936E-3</v>
      </c>
      <c r="U73" s="138" t="s">
        <v>432</v>
      </c>
      <c r="V73" s="138">
        <v>0.34481920149638801</v>
      </c>
      <c r="W73" s="138" t="s">
        <v>430</v>
      </c>
      <c r="X73" s="138" t="s">
        <v>430</v>
      </c>
      <c r="Y73" s="138" t="s">
        <v>430</v>
      </c>
      <c r="Z73" s="138" t="s">
        <v>430</v>
      </c>
      <c r="AA73" s="138" t="s">
        <v>430</v>
      </c>
      <c r="AB73" s="138" t="s">
        <v>430</v>
      </c>
      <c r="AC73" s="138" t="s">
        <v>432</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v>2.9177883631222857E-2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v>7.8453276047261E-3</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v>3.0000000000000001E-3</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1.5467239527389899E-4</v>
      </c>
      <c r="O80" s="138">
        <v>2.0000000000000002E-5</v>
      </c>
      <c r="P80" s="138" t="s">
        <v>432</v>
      </c>
      <c r="Q80" s="138" t="s">
        <v>432</v>
      </c>
      <c r="R80" s="138">
        <v>0.21099999999999999</v>
      </c>
      <c r="S80" s="138">
        <v>1.84E-4</v>
      </c>
      <c r="T80" s="138">
        <v>8.2000000000000003E-2</v>
      </c>
      <c r="U80" s="138" t="s">
        <v>432</v>
      </c>
      <c r="V80" s="138">
        <v>0.23300000000000001</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8.5680595000000004</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4.6399999999999997E-2</v>
      </c>
      <c r="G83" s="138" t="s">
        <v>443</v>
      </c>
      <c r="H83" s="138" t="s">
        <v>429</v>
      </c>
      <c r="I83" s="138">
        <v>0.28999999999999998</v>
      </c>
      <c r="J83" s="138">
        <v>5.8</v>
      </c>
      <c r="K83" s="138">
        <v>43.5</v>
      </c>
      <c r="L83" s="138">
        <v>1.653E-2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2.9</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6.3148006780219674</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0.84707331036779931</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1.7124107986999995</v>
      </c>
      <c r="AL86" s="45" t="s">
        <v>220</v>
      </c>
    </row>
    <row r="87" spans="1:38" s="2" customFormat="1" ht="26.25" customHeight="1" thickBot="1" x14ac:dyDescent="0.25">
      <c r="A87" s="65" t="s">
        <v>209</v>
      </c>
      <c r="B87" s="71" t="s">
        <v>221</v>
      </c>
      <c r="C87" s="75" t="s">
        <v>222</v>
      </c>
      <c r="D87" s="67"/>
      <c r="E87" s="138" t="s">
        <v>429</v>
      </c>
      <c r="F87" s="138">
        <v>8.9969149013355051E-2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0.28770000000000007</v>
      </c>
      <c r="AL87" s="45" t="s">
        <v>220</v>
      </c>
    </row>
    <row r="88" spans="1:38" s="2" customFormat="1" ht="26.25" customHeight="1" thickBot="1" x14ac:dyDescent="0.25">
      <c r="A88" s="65" t="s">
        <v>209</v>
      </c>
      <c r="B88" s="71" t="s">
        <v>223</v>
      </c>
      <c r="C88" s="75" t="s">
        <v>224</v>
      </c>
      <c r="D88" s="67"/>
      <c r="E88" s="138" t="s">
        <v>443</v>
      </c>
      <c r="F88" s="138">
        <v>2.7856559143750004</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1.9459749999999998</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1.0108985016666665</v>
      </c>
      <c r="G90" s="138" t="s">
        <v>429</v>
      </c>
      <c r="H90" s="138" t="s">
        <v>429</v>
      </c>
      <c r="I90" s="138">
        <v>5.1599999999999997E-3</v>
      </c>
      <c r="J90" s="138">
        <v>7.7400000000000004E-3</v>
      </c>
      <c r="K90" s="138">
        <v>9.4599999999999997E-3</v>
      </c>
      <c r="L90" s="138" t="s">
        <v>429</v>
      </c>
      <c r="M90" s="138" t="s">
        <v>429</v>
      </c>
      <c r="N90" s="138">
        <v>2.1800876525682447E-4</v>
      </c>
      <c r="O90" s="138">
        <v>2.994337257744336E-2</v>
      </c>
      <c r="P90" s="138" t="s">
        <v>432</v>
      </c>
      <c r="Q90" s="138" t="s">
        <v>432</v>
      </c>
      <c r="R90" s="138">
        <v>0.12607735822081417</v>
      </c>
      <c r="S90" s="138">
        <v>5.1087596195725746</v>
      </c>
      <c r="T90" s="138">
        <v>0.20940661216988346</v>
      </c>
      <c r="U90" s="138">
        <v>2.9812041995963354E-2</v>
      </c>
      <c r="V90" s="138">
        <v>2.9562513891151325</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8.6</v>
      </c>
      <c r="AL90" s="148" t="s">
        <v>441</v>
      </c>
    </row>
    <row r="91" spans="1:38" s="2" customFormat="1" ht="26.25" customHeight="1" thickBot="1" x14ac:dyDescent="0.25">
      <c r="A91" s="65" t="s">
        <v>209</v>
      </c>
      <c r="B91" s="69" t="s">
        <v>405</v>
      </c>
      <c r="C91" s="71" t="s">
        <v>229</v>
      </c>
      <c r="D91" s="67"/>
      <c r="E91" s="138">
        <v>1.4667213949149821E-2</v>
      </c>
      <c r="F91" s="138">
        <v>3.9405292212000002E-2</v>
      </c>
      <c r="G91" s="138">
        <v>1.4348727550946938E-4</v>
      </c>
      <c r="H91" s="138">
        <v>3.3787595594999997E-2</v>
      </c>
      <c r="I91" s="138">
        <v>0.22229070218939131</v>
      </c>
      <c r="J91" s="138">
        <v>0.2245703444009623</v>
      </c>
      <c r="K91" s="138">
        <v>0.22504119171894205</v>
      </c>
      <c r="L91" s="138">
        <v>8.7929164439999999E-2</v>
      </c>
      <c r="M91" s="138">
        <v>0.44894128368162001</v>
      </c>
      <c r="N91" s="138">
        <v>3.7249676821001325E-2</v>
      </c>
      <c r="O91" s="138">
        <v>4.403490048746822E-2</v>
      </c>
      <c r="P91" s="138">
        <v>2.7082035443840247E-6</v>
      </c>
      <c r="Q91" s="138">
        <v>6.3191416035627253E-5</v>
      </c>
      <c r="R91" s="138">
        <v>7.4119254898931213E-4</v>
      </c>
      <c r="S91" s="138">
        <v>6.5060062460465043E-2</v>
      </c>
      <c r="T91" s="138">
        <v>2.3407661396517912E-2</v>
      </c>
      <c r="U91" s="138" t="s">
        <v>443</v>
      </c>
      <c r="V91" s="138">
        <v>3.433550025982187E-2</v>
      </c>
      <c r="W91" s="138">
        <v>8.1415893000000013E-4</v>
      </c>
      <c r="X91" s="138">
        <v>1.5720802622999999E-3</v>
      </c>
      <c r="Y91" s="138">
        <v>7.0373612850000008E-4</v>
      </c>
      <c r="Z91" s="138">
        <v>7.0373612850000008E-4</v>
      </c>
      <c r="AA91" s="138">
        <v>7.0373612850000008E-4</v>
      </c>
      <c r="AB91" s="138">
        <v>3.6832886478000001E-3</v>
      </c>
      <c r="AC91" s="138" t="s">
        <v>443</v>
      </c>
      <c r="AD91" s="138" t="s">
        <v>443</v>
      </c>
      <c r="AE91" s="55"/>
      <c r="AF91" s="147" t="s">
        <v>429</v>
      </c>
      <c r="AG91" s="147" t="s">
        <v>429</v>
      </c>
      <c r="AH91" s="147" t="s">
        <v>429</v>
      </c>
      <c r="AI91" s="147" t="s">
        <v>429</v>
      </c>
      <c r="AJ91" s="147" t="s">
        <v>429</v>
      </c>
      <c r="AK91" s="147">
        <v>8141.5892999999996</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9.7505407280264436</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8.4240044406772674E-7</v>
      </c>
      <c r="X98" s="138" t="s">
        <v>443</v>
      </c>
      <c r="Y98" s="138" t="s">
        <v>443</v>
      </c>
      <c r="Z98" s="138" t="s">
        <v>443</v>
      </c>
      <c r="AA98" s="138" t="s">
        <v>443</v>
      </c>
      <c r="AB98" s="138" t="s">
        <v>443</v>
      </c>
      <c r="AC98" s="138" t="s">
        <v>443</v>
      </c>
      <c r="AD98" s="138">
        <v>5.3153886280726645</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4.772852475795504E-2</v>
      </c>
      <c r="F99" s="138">
        <v>9.1564118120845563</v>
      </c>
      <c r="G99" s="138" t="s">
        <v>429</v>
      </c>
      <c r="H99" s="138">
        <v>12.264258988294596</v>
      </c>
      <c r="I99" s="138">
        <v>0.17985335501613203</v>
      </c>
      <c r="J99" s="138">
        <v>0.27489090288283047</v>
      </c>
      <c r="K99" s="138">
        <v>0.60413263460464883</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1165.1500000000001</v>
      </c>
      <c r="AL99" s="45" t="s">
        <v>246</v>
      </c>
    </row>
    <row r="100" spans="1:38" s="2" customFormat="1" ht="26.25" customHeight="1" thickBot="1" x14ac:dyDescent="0.25">
      <c r="A100" s="65" t="s">
        <v>244</v>
      </c>
      <c r="B100" s="65" t="s">
        <v>247</v>
      </c>
      <c r="C100" s="66" t="s">
        <v>409</v>
      </c>
      <c r="D100" s="79"/>
      <c r="E100" s="138">
        <v>0.60157206306903754</v>
      </c>
      <c r="F100" s="138">
        <v>23.755199774956939</v>
      </c>
      <c r="G100" s="138" t="s">
        <v>429</v>
      </c>
      <c r="H100" s="138">
        <v>31.095886905534041</v>
      </c>
      <c r="I100" s="138">
        <v>0.30275649484881478</v>
      </c>
      <c r="J100" s="138">
        <v>0.44904973026712947</v>
      </c>
      <c r="K100" s="138">
        <v>1.0003378991936114</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5846.8</v>
      </c>
      <c r="AL100" s="45" t="s">
        <v>246</v>
      </c>
    </row>
    <row r="101" spans="1:38" s="2" customFormat="1" ht="26.25" customHeight="1" thickBot="1" x14ac:dyDescent="0.25">
      <c r="A101" s="65" t="s">
        <v>244</v>
      </c>
      <c r="B101" s="65" t="s">
        <v>248</v>
      </c>
      <c r="C101" s="66" t="s">
        <v>249</v>
      </c>
      <c r="D101" s="79"/>
      <c r="E101" s="138">
        <v>7.5548199795423251E-2</v>
      </c>
      <c r="F101" s="138">
        <v>0.56957014413205498</v>
      </c>
      <c r="G101" s="138" t="s">
        <v>429</v>
      </c>
      <c r="H101" s="138">
        <v>1.5087083483656916</v>
      </c>
      <c r="I101" s="138">
        <v>1.4276526894041096E-2</v>
      </c>
      <c r="J101" s="138">
        <v>4.2829580682123287E-2</v>
      </c>
      <c r="K101" s="138">
        <v>9.9935688258287678E-2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7957.3384999999989</v>
      </c>
      <c r="AL101" s="45" t="s">
        <v>246</v>
      </c>
    </row>
    <row r="102" spans="1:38" s="2" customFormat="1" ht="26.25" customHeight="1" thickBot="1" x14ac:dyDescent="0.25">
      <c r="A102" s="65" t="s">
        <v>244</v>
      </c>
      <c r="B102" s="65" t="s">
        <v>250</v>
      </c>
      <c r="C102" s="66" t="s">
        <v>387</v>
      </c>
      <c r="D102" s="79"/>
      <c r="E102" s="138">
        <v>2.5710563126428577E-3</v>
      </c>
      <c r="F102" s="138">
        <v>3.0717086757282788</v>
      </c>
      <c r="G102" s="138" t="s">
        <v>429</v>
      </c>
      <c r="H102" s="138">
        <v>5.0993023876628536</v>
      </c>
      <c r="I102" s="138">
        <v>8.9108E-3</v>
      </c>
      <c r="J102" s="138">
        <v>0.20062800000000006</v>
      </c>
      <c r="K102" s="138">
        <v>1.3589935</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1726.8000000000002</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1.1580019923947726E-3</v>
      </c>
      <c r="F104" s="138">
        <v>1.2866510952408486E-3</v>
      </c>
      <c r="G104" s="138" t="s">
        <v>429</v>
      </c>
      <c r="H104" s="138">
        <v>1.5847474373485871E-2</v>
      </c>
      <c r="I104" s="138">
        <v>1.7548727671232879E-5</v>
      </c>
      <c r="J104" s="138">
        <v>5.2646183013698635E-5</v>
      </c>
      <c r="K104" s="138">
        <v>1.2284109369863012E-4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8.1</v>
      </c>
      <c r="AL104" s="45" t="s">
        <v>246</v>
      </c>
    </row>
    <row r="105" spans="1:38" s="2" customFormat="1" ht="26.25" customHeight="1" thickBot="1" x14ac:dyDescent="0.25">
      <c r="A105" s="65" t="s">
        <v>244</v>
      </c>
      <c r="B105" s="65" t="s">
        <v>255</v>
      </c>
      <c r="C105" s="66" t="s">
        <v>256</v>
      </c>
      <c r="D105" s="79"/>
      <c r="E105" s="138">
        <v>2.5483452305700826E-2</v>
      </c>
      <c r="F105" s="138">
        <v>0.12885679329720034</v>
      </c>
      <c r="G105" s="138" t="s">
        <v>429</v>
      </c>
      <c r="H105" s="138">
        <v>0.59704483099663108</v>
      </c>
      <c r="I105" s="138">
        <v>4.8259726027397266E-3</v>
      </c>
      <c r="J105" s="138">
        <v>7.583671232876712E-3</v>
      </c>
      <c r="K105" s="138">
        <v>1.6546191780821919E-2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69.900000000000006</v>
      </c>
      <c r="AL105" s="45" t="s">
        <v>246</v>
      </c>
    </row>
    <row r="106" spans="1:38" s="2" customFormat="1" ht="26.25" customHeight="1" thickBot="1" x14ac:dyDescent="0.25">
      <c r="A106" s="65" t="s">
        <v>244</v>
      </c>
      <c r="B106" s="65" t="s">
        <v>257</v>
      </c>
      <c r="C106" s="66" t="s">
        <v>258</v>
      </c>
      <c r="D106" s="79"/>
      <c r="E106" s="138">
        <v>1.242852726575342E-3</v>
      </c>
      <c r="F106" s="138">
        <v>5.026170874690367E-3</v>
      </c>
      <c r="G106" s="138" t="s">
        <v>429</v>
      </c>
      <c r="H106" s="138">
        <v>2.9118456447358113E-2</v>
      </c>
      <c r="I106" s="138">
        <v>2.4657534246575342E-4</v>
      </c>
      <c r="J106" s="138">
        <v>3.9452054794520547E-4</v>
      </c>
      <c r="K106" s="138">
        <v>8.3835616438356162E-4</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5</v>
      </c>
      <c r="AL106" s="45" t="s">
        <v>246</v>
      </c>
    </row>
    <row r="107" spans="1:38" s="2" customFormat="1" ht="26.25" customHeight="1" thickBot="1" x14ac:dyDescent="0.25">
      <c r="A107" s="65" t="s">
        <v>244</v>
      </c>
      <c r="B107" s="65" t="s">
        <v>259</v>
      </c>
      <c r="C107" s="66" t="s">
        <v>380</v>
      </c>
      <c r="D107" s="79"/>
      <c r="E107" s="138">
        <v>1.8871833827520005E-2</v>
      </c>
      <c r="F107" s="138">
        <v>0.25938000000000005</v>
      </c>
      <c r="G107" s="138" t="s">
        <v>429</v>
      </c>
      <c r="H107" s="138">
        <v>0.23015432124432006</v>
      </c>
      <c r="I107" s="138">
        <v>4.7159999999999997E-3</v>
      </c>
      <c r="J107" s="138">
        <v>6.2879999999999991E-2</v>
      </c>
      <c r="K107" s="138">
        <v>0.29867999999999995</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1572</v>
      </c>
      <c r="AL107" s="45" t="s">
        <v>246</v>
      </c>
    </row>
    <row r="108" spans="1:38" s="2" customFormat="1" ht="26.25" customHeight="1" thickBot="1" x14ac:dyDescent="0.25">
      <c r="A108" s="65" t="s">
        <v>244</v>
      </c>
      <c r="B108" s="65" t="s">
        <v>260</v>
      </c>
      <c r="C108" s="66" t="s">
        <v>381</v>
      </c>
      <c r="D108" s="79"/>
      <c r="E108" s="138">
        <v>8.0062351953463659E-2</v>
      </c>
      <c r="F108" s="138">
        <v>1.3420183090909088</v>
      </c>
      <c r="G108" s="138" t="s">
        <v>429</v>
      </c>
      <c r="H108" s="138">
        <v>1.6741711956366818</v>
      </c>
      <c r="I108" s="138">
        <v>2.4852190909090906E-2</v>
      </c>
      <c r="J108" s="138">
        <v>0.24852190909090904</v>
      </c>
      <c r="K108" s="138">
        <v>0.49704381818181809</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12426.095454545453</v>
      </c>
      <c r="AL108" s="45" t="s">
        <v>246</v>
      </c>
    </row>
    <row r="109" spans="1:38" s="2" customFormat="1" ht="26.25" customHeight="1" thickBot="1" x14ac:dyDescent="0.25">
      <c r="A109" s="65" t="s">
        <v>244</v>
      </c>
      <c r="B109" s="65" t="s">
        <v>261</v>
      </c>
      <c r="C109" s="66" t="s">
        <v>382</v>
      </c>
      <c r="D109" s="79"/>
      <c r="E109" s="138">
        <v>3.0366719385600004E-2</v>
      </c>
      <c r="F109" s="138">
        <v>0.64665751199999999</v>
      </c>
      <c r="G109" s="138" t="s">
        <v>429</v>
      </c>
      <c r="H109" s="138">
        <v>0.87362715770880017</v>
      </c>
      <c r="I109" s="138">
        <v>2.6448160000000002E-2</v>
      </c>
      <c r="J109" s="138">
        <v>0.14546487999999999</v>
      </c>
      <c r="K109" s="138">
        <v>0.14546487999999999</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1322.4079999999999</v>
      </c>
      <c r="AL109" s="45" t="s">
        <v>246</v>
      </c>
    </row>
    <row r="110" spans="1:38" s="2" customFormat="1" ht="26.25" customHeight="1" thickBot="1" x14ac:dyDescent="0.25">
      <c r="A110" s="65" t="s">
        <v>244</v>
      </c>
      <c r="B110" s="65" t="s">
        <v>262</v>
      </c>
      <c r="C110" s="66" t="s">
        <v>383</v>
      </c>
      <c r="D110" s="79"/>
      <c r="E110" s="138">
        <v>5.0302319709272011E-3</v>
      </c>
      <c r="F110" s="138">
        <v>0.17571334800000002</v>
      </c>
      <c r="G110" s="138" t="s">
        <v>429</v>
      </c>
      <c r="H110" s="138">
        <v>0.10558955190530563</v>
      </c>
      <c r="I110" s="138">
        <v>7.3080000000000003E-3</v>
      </c>
      <c r="J110" s="138">
        <v>5.152008000000001E-2</v>
      </c>
      <c r="K110" s="138">
        <v>5.152008000000001E-2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359.33200000000005</v>
      </c>
      <c r="AL110" s="45" t="s">
        <v>246</v>
      </c>
    </row>
    <row r="111" spans="1:38" s="2" customFormat="1" ht="26.25" customHeight="1" thickBot="1" x14ac:dyDescent="0.25">
      <c r="A111" s="65" t="s">
        <v>244</v>
      </c>
      <c r="B111" s="65" t="s">
        <v>263</v>
      </c>
      <c r="C111" s="66" t="s">
        <v>377</v>
      </c>
      <c r="D111" s="79"/>
      <c r="E111" s="138">
        <v>1.1040577270382336E-2</v>
      </c>
      <c r="F111" s="138">
        <v>0.29178637400000002</v>
      </c>
      <c r="G111" s="138" t="s">
        <v>429</v>
      </c>
      <c r="H111" s="138">
        <v>0.19368463023359941</v>
      </c>
      <c r="I111" s="138">
        <v>6.0018933333333337E-4</v>
      </c>
      <c r="J111" s="138">
        <v>1.2003786666666667E-3</v>
      </c>
      <c r="K111" s="138">
        <v>2.7008519999999997E-3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162.14733333333334</v>
      </c>
      <c r="AL111" s="45" t="s">
        <v>246</v>
      </c>
    </row>
    <row r="112" spans="1:38" s="2" customFormat="1" ht="26.25" customHeight="1" thickBot="1" x14ac:dyDescent="0.25">
      <c r="A112" s="65" t="s">
        <v>264</v>
      </c>
      <c r="B112" s="65" t="s">
        <v>265</v>
      </c>
      <c r="C112" s="66" t="s">
        <v>266</v>
      </c>
      <c r="D112" s="67"/>
      <c r="E112" s="138">
        <v>15.6824333585785</v>
      </c>
      <c r="F112" s="138" t="s">
        <v>429</v>
      </c>
      <c r="G112" s="138" t="s">
        <v>429</v>
      </c>
      <c r="H112" s="138">
        <v>13.168801499999999</v>
      </c>
      <c r="I112" s="138">
        <v>0.26658599999999999</v>
      </c>
      <c r="J112" s="138">
        <v>6.9312360000000002</v>
      </c>
      <c r="K112" s="138">
        <v>6.9312360000000002</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407597399.99999994</v>
      </c>
      <c r="AL112" s="45" t="s">
        <v>419</v>
      </c>
    </row>
    <row r="113" spans="1:38" s="2" customFormat="1" ht="26.25" customHeight="1" thickBot="1" x14ac:dyDescent="0.25">
      <c r="A113" s="65" t="s">
        <v>264</v>
      </c>
      <c r="B113" s="80" t="s">
        <v>267</v>
      </c>
      <c r="C113" s="81" t="s">
        <v>268</v>
      </c>
      <c r="D113" s="67"/>
      <c r="E113" s="138">
        <v>6.1392247101938633</v>
      </c>
      <c r="F113" s="138" t="s">
        <v>443</v>
      </c>
      <c r="G113" s="138" t="s">
        <v>429</v>
      </c>
      <c r="H113" s="138">
        <v>36.883176388143632</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159562739.57459298</v>
      </c>
      <c r="AL113" s="148" t="s">
        <v>437</v>
      </c>
    </row>
    <row r="114" spans="1:38" s="2" customFormat="1" ht="26.25" customHeight="1" thickBot="1" x14ac:dyDescent="0.25">
      <c r="A114" s="65" t="s">
        <v>264</v>
      </c>
      <c r="B114" s="80" t="s">
        <v>269</v>
      </c>
      <c r="C114" s="81" t="s">
        <v>388</v>
      </c>
      <c r="D114" s="67"/>
      <c r="E114" s="138">
        <v>2.9154660646664724E-2</v>
      </c>
      <c r="F114" s="138" t="s">
        <v>443</v>
      </c>
      <c r="G114" s="138" t="s">
        <v>429</v>
      </c>
      <c r="H114" s="138">
        <v>9.8507499999999998E-2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757750</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12.200999018856708</v>
      </c>
      <c r="F116" s="138" t="s">
        <v>443</v>
      </c>
      <c r="G116" s="138" t="s">
        <v>429</v>
      </c>
      <c r="H116" s="138">
        <v>14.085343066739863</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317112489.1003089</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6.9217480000000001E-3</v>
      </c>
      <c r="J119" s="138">
        <v>5.5373984000000001E-2</v>
      </c>
      <c r="K119" s="138">
        <v>0.17304369999999999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1730.4369999999999</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8.6956000000000012E-3</v>
      </c>
      <c r="J120" s="138">
        <v>5.43475E-2</v>
      </c>
      <c r="K120" s="138">
        <v>0.21739</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2173.9</v>
      </c>
      <c r="AL120" s="148" t="s">
        <v>436</v>
      </c>
    </row>
    <row r="121" spans="1:38" s="2" customFormat="1" ht="26.25" customHeight="1" thickBot="1" x14ac:dyDescent="0.25">
      <c r="A121" s="65" t="s">
        <v>264</v>
      </c>
      <c r="B121" s="65" t="s">
        <v>280</v>
      </c>
      <c r="C121" s="71" t="s">
        <v>281</v>
      </c>
      <c r="D121" s="68"/>
      <c r="E121" s="138" t="s">
        <v>443</v>
      </c>
      <c r="F121" s="138">
        <v>4.58792880239002</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7.2992759407082524</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0.80249401205224891</v>
      </c>
      <c r="G125" s="138" t="s">
        <v>429</v>
      </c>
      <c r="H125" s="138" t="s">
        <v>429</v>
      </c>
      <c r="I125" s="138">
        <v>7.2290840549999992E-5</v>
      </c>
      <c r="J125" s="138">
        <v>4.7974830546818184E-4</v>
      </c>
      <c r="K125" s="138">
        <v>1.0142623992318183E-3</v>
      </c>
      <c r="L125" s="138" t="s">
        <v>443</v>
      </c>
      <c r="M125" s="138" t="s">
        <v>429</v>
      </c>
      <c r="N125" s="138" t="s">
        <v>429</v>
      </c>
      <c r="O125" s="138" t="s">
        <v>429</v>
      </c>
      <c r="P125" s="138">
        <v>1.8678453723857777E-2</v>
      </c>
      <c r="Q125" s="138" t="s">
        <v>429</v>
      </c>
      <c r="R125" s="138" t="s">
        <v>429</v>
      </c>
      <c r="S125" s="138" t="s">
        <v>429</v>
      </c>
      <c r="T125" s="138" t="s">
        <v>429</v>
      </c>
      <c r="U125" s="138" t="s">
        <v>429</v>
      </c>
      <c r="V125" s="138" t="s">
        <v>429</v>
      </c>
      <c r="W125" s="138">
        <v>0.10141887370881708</v>
      </c>
      <c r="X125" s="138" t="s">
        <v>429</v>
      </c>
      <c r="Y125" s="138" t="s">
        <v>429</v>
      </c>
      <c r="Z125" s="138" t="s">
        <v>429</v>
      </c>
      <c r="AA125" s="138" t="s">
        <v>429</v>
      </c>
      <c r="AB125" s="138" t="s">
        <v>429</v>
      </c>
      <c r="AC125" s="138" t="s">
        <v>429</v>
      </c>
      <c r="AD125" s="138">
        <v>8.0959572897306514E-2</v>
      </c>
      <c r="AE125" s="55"/>
      <c r="AF125" s="147" t="s">
        <v>429</v>
      </c>
      <c r="AG125" s="147" t="s">
        <v>429</v>
      </c>
      <c r="AH125" s="147" t="s">
        <v>429</v>
      </c>
      <c r="AI125" s="147" t="s">
        <v>429</v>
      </c>
      <c r="AJ125" s="147" t="s">
        <v>429</v>
      </c>
      <c r="AK125" s="147">
        <v>2111.3191984848486</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t="s">
        <v>432</v>
      </c>
      <c r="I126" s="138" t="s">
        <v>443</v>
      </c>
      <c r="J126" s="138" t="s">
        <v>443</v>
      </c>
      <c r="K126" s="138" t="s">
        <v>443</v>
      </c>
      <c r="L126" s="138" t="s">
        <v>443</v>
      </c>
      <c r="M126" s="138" t="s">
        <v>432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429</v>
      </c>
      <c r="AH128" s="147" t="s">
        <v>429</v>
      </c>
      <c r="AI128" s="147" t="s">
        <v>429</v>
      </c>
      <c r="AJ128" s="147" t="s">
        <v>429</v>
      </c>
      <c r="AK128" s="147" t="s">
        <v>432</v>
      </c>
      <c r="AL128" s="45" t="s">
        <v>301</v>
      </c>
    </row>
    <row r="129" spans="1:38" s="2" customFormat="1" ht="26.25" customHeight="1" thickBot="1" x14ac:dyDescent="0.25">
      <c r="A129" s="65" t="s">
        <v>289</v>
      </c>
      <c r="B129" s="69" t="s">
        <v>299</v>
      </c>
      <c r="C129" s="77" t="s">
        <v>300</v>
      </c>
      <c r="D129" s="67"/>
      <c r="E129" s="138">
        <v>1.7399999999999999E-2</v>
      </c>
      <c r="F129" s="138">
        <v>0.14799999999999999</v>
      </c>
      <c r="G129" s="138">
        <v>9.3999999999999997E-4</v>
      </c>
      <c r="H129" s="138" t="s">
        <v>443</v>
      </c>
      <c r="I129" s="138">
        <v>8.0000000000000007E-5</v>
      </c>
      <c r="J129" s="138">
        <v>1.3999999999999999E-4</v>
      </c>
      <c r="K129" s="138">
        <v>2.0000000000000001E-4</v>
      </c>
      <c r="L129" s="138">
        <v>2.8000000000000003E-6</v>
      </c>
      <c r="M129" s="138">
        <v>1.4000000000000002E-3</v>
      </c>
      <c r="N129" s="138">
        <v>2.5999999999999999E-2</v>
      </c>
      <c r="O129" s="138">
        <v>2E-3</v>
      </c>
      <c r="P129" s="138">
        <v>1.1200000000000001E-3</v>
      </c>
      <c r="Q129" s="138">
        <v>0.57949742896880585</v>
      </c>
      <c r="R129" s="138">
        <v>0.55987151466984553</v>
      </c>
      <c r="S129" s="138">
        <v>0.3088946287833631</v>
      </c>
      <c r="T129" s="138">
        <v>2.8000000000000003E-4</v>
      </c>
      <c r="U129" s="138" t="s">
        <v>432</v>
      </c>
      <c r="V129" s="138" t="s">
        <v>443</v>
      </c>
      <c r="W129" s="138">
        <v>7.7430143999999992E-2</v>
      </c>
      <c r="X129" s="138">
        <v>5.568327067669171E-6</v>
      </c>
      <c r="Y129" s="138">
        <v>2.4129417293233075E-5</v>
      </c>
      <c r="Z129" s="138">
        <v>2.4129417293233075E-5</v>
      </c>
      <c r="AA129" s="138" t="s">
        <v>443</v>
      </c>
      <c r="AB129" s="138">
        <v>5.3827161654135321E-5</v>
      </c>
      <c r="AC129" s="138">
        <v>1.85610902255639E-2</v>
      </c>
      <c r="AD129" s="138">
        <v>3.2000000000000001E-2</v>
      </c>
      <c r="AE129" s="55"/>
      <c r="AF129" s="147" t="s">
        <v>429</v>
      </c>
      <c r="AG129" s="147" t="s">
        <v>429</v>
      </c>
      <c r="AH129" s="147" t="s">
        <v>429</v>
      </c>
      <c r="AI129" s="147" t="s">
        <v>429</v>
      </c>
      <c r="AJ129" s="147" t="s">
        <v>429</v>
      </c>
      <c r="AK129" s="147">
        <v>20</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25">
      <c r="A131" s="65" t="s">
        <v>289</v>
      </c>
      <c r="B131" s="69" t="s">
        <v>304</v>
      </c>
      <c r="C131" s="77" t="s">
        <v>305</v>
      </c>
      <c r="D131" s="67"/>
      <c r="E131" s="138" t="s">
        <v>432</v>
      </c>
      <c r="F131" s="138" t="s">
        <v>432</v>
      </c>
      <c r="G131" s="138" t="s">
        <v>432</v>
      </c>
      <c r="H131" s="138" t="s">
        <v>432</v>
      </c>
      <c r="I131" s="138" t="s">
        <v>432</v>
      </c>
      <c r="J131" s="138" t="s">
        <v>432</v>
      </c>
      <c r="K131" s="138" t="s">
        <v>432</v>
      </c>
      <c r="L131" s="138" t="s">
        <v>432</v>
      </c>
      <c r="M131" s="138" t="s">
        <v>432</v>
      </c>
      <c r="N131" s="138" t="s">
        <v>432</v>
      </c>
      <c r="O131" s="138" t="s">
        <v>432</v>
      </c>
      <c r="P131" s="138" t="s">
        <v>432</v>
      </c>
      <c r="Q131" s="138" t="s">
        <v>432</v>
      </c>
      <c r="R131" s="138" t="s">
        <v>432</v>
      </c>
      <c r="S131" s="138" t="s">
        <v>432</v>
      </c>
      <c r="T131" s="138" t="s">
        <v>432</v>
      </c>
      <c r="U131" s="138" t="s">
        <v>432</v>
      </c>
      <c r="V131" s="138" t="s">
        <v>432</v>
      </c>
      <c r="W131" s="138" t="s">
        <v>432</v>
      </c>
      <c r="X131" s="138" t="s">
        <v>432</v>
      </c>
      <c r="Y131" s="138" t="s">
        <v>432</v>
      </c>
      <c r="Z131" s="138" t="s">
        <v>432</v>
      </c>
      <c r="AA131" s="138" t="s">
        <v>432</v>
      </c>
      <c r="AB131" s="138" t="s">
        <v>432</v>
      </c>
      <c r="AC131" s="138" t="s">
        <v>432</v>
      </c>
      <c r="AD131" s="138" t="s">
        <v>432</v>
      </c>
      <c r="AE131" s="55"/>
      <c r="AF131" s="147" t="s">
        <v>429</v>
      </c>
      <c r="AG131" s="147" t="s">
        <v>429</v>
      </c>
      <c r="AH131" s="147" t="s">
        <v>429</v>
      </c>
      <c r="AI131" s="147" t="s">
        <v>429</v>
      </c>
      <c r="AJ131" s="147" t="s">
        <v>429</v>
      </c>
      <c r="AK131" s="147" t="s">
        <v>432</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1.815E-3</v>
      </c>
      <c r="F133" s="138">
        <v>2.8599999999999997E-5</v>
      </c>
      <c r="G133" s="138">
        <v>2.4859999999999997E-4</v>
      </c>
      <c r="H133" s="138" t="s">
        <v>443</v>
      </c>
      <c r="I133" s="138">
        <v>7.6340000000000004E-5</v>
      </c>
      <c r="J133" s="138">
        <v>7.6340000000000004E-5</v>
      </c>
      <c r="K133" s="138">
        <v>8.483199999999999E-5</v>
      </c>
      <c r="L133" s="138" t="s">
        <v>443</v>
      </c>
      <c r="M133" s="138">
        <v>3.0800000000000006E-4</v>
      </c>
      <c r="N133" s="138">
        <v>6.6066000000000001E-5</v>
      </c>
      <c r="O133" s="138">
        <v>1.1065999999999999E-5</v>
      </c>
      <c r="P133" s="138">
        <v>3.2780000000000001E-3</v>
      </c>
      <c r="Q133" s="138">
        <v>2.9941999999999999E-5</v>
      </c>
      <c r="R133" s="138">
        <v>2.9832000000000002E-5</v>
      </c>
      <c r="S133" s="138">
        <v>2.7345999999999999E-5</v>
      </c>
      <c r="T133" s="138">
        <v>3.8125999999999994E-5</v>
      </c>
      <c r="U133" s="138">
        <v>4.3516000000000001E-5</v>
      </c>
      <c r="V133" s="138">
        <v>3.5226400000000003E-4</v>
      </c>
      <c r="W133" s="138">
        <v>5.94E-5</v>
      </c>
      <c r="X133" s="138">
        <v>2.9039999999999997E-8</v>
      </c>
      <c r="Y133" s="138">
        <v>1.5862E-8</v>
      </c>
      <c r="Z133" s="138">
        <v>1.4168E-8</v>
      </c>
      <c r="AA133" s="138">
        <v>1.5378E-8</v>
      </c>
      <c r="AB133" s="138">
        <v>7.4448000000000006E-8</v>
      </c>
      <c r="AC133" s="138">
        <v>3.3E-4</v>
      </c>
      <c r="AD133" s="138">
        <v>9.0200000000000002E-4</v>
      </c>
      <c r="AE133" s="55"/>
      <c r="AF133" s="147" t="s">
        <v>429</v>
      </c>
      <c r="AG133" s="147" t="s">
        <v>429</v>
      </c>
      <c r="AH133" s="147" t="s">
        <v>429</v>
      </c>
      <c r="AI133" s="147" t="s">
        <v>429</v>
      </c>
      <c r="AJ133" s="147" t="s">
        <v>429</v>
      </c>
      <c r="AK133" s="147">
        <v>2200</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0.65464327440000003</v>
      </c>
      <c r="X135" s="138">
        <v>1.9530191019600002E-4</v>
      </c>
      <c r="Y135" s="138">
        <v>8.8376842044000003E-4</v>
      </c>
      <c r="Z135" s="138">
        <v>8.8376842044000003E-4</v>
      </c>
      <c r="AA135" s="138" t="s">
        <v>443</v>
      </c>
      <c r="AB135" s="138">
        <v>1.9628387510760002E-3</v>
      </c>
      <c r="AC135" s="138" t="s">
        <v>443</v>
      </c>
      <c r="AD135" s="138">
        <v>1.1128935664799999</v>
      </c>
      <c r="AE135" s="55"/>
      <c r="AF135" s="147" t="s">
        <v>429</v>
      </c>
      <c r="AG135" s="147" t="s">
        <v>429</v>
      </c>
      <c r="AH135" s="147" t="s">
        <v>429</v>
      </c>
      <c r="AI135" s="147" t="s">
        <v>429</v>
      </c>
      <c r="AJ135" s="147" t="s">
        <v>429</v>
      </c>
      <c r="AK135" s="147">
        <v>2.1821442480000002</v>
      </c>
      <c r="AL135" s="148" t="s">
        <v>434</v>
      </c>
    </row>
    <row r="136" spans="1:38" s="2" customFormat="1" ht="26.25" customHeight="1" thickBot="1" x14ac:dyDescent="0.25">
      <c r="A136" s="65" t="s">
        <v>289</v>
      </c>
      <c r="B136" s="65" t="s">
        <v>314</v>
      </c>
      <c r="C136" s="66" t="s">
        <v>315</v>
      </c>
      <c r="D136" s="67"/>
      <c r="E136" s="138" t="s">
        <v>429</v>
      </c>
      <c r="F136" s="138">
        <v>5.4133298190000003E-3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0.36773132000000003</v>
      </c>
      <c r="J139" s="138">
        <v>0.36773132000000003</v>
      </c>
      <c r="K139" s="138">
        <v>0.36773132000000003</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5.5879924044005049</v>
      </c>
      <c r="X139" s="138">
        <v>1.4874311576047142E-2</v>
      </c>
      <c r="Y139" s="138">
        <v>2.5885262360862107E-2</v>
      </c>
      <c r="Z139" s="138">
        <v>1.6430281293041395E-2</v>
      </c>
      <c r="AA139" s="138">
        <v>8.6059823242038932E-4</v>
      </c>
      <c r="AB139" s="138">
        <v>5.8050453462371039E-2</v>
      </c>
      <c r="AC139" s="138" t="s">
        <v>443</v>
      </c>
      <c r="AD139" s="138">
        <v>18.885510899912404</v>
      </c>
      <c r="AE139" s="55"/>
      <c r="AF139" s="147" t="s">
        <v>429</v>
      </c>
      <c r="AG139" s="147" t="s">
        <v>429</v>
      </c>
      <c r="AH139" s="147" t="s">
        <v>429</v>
      </c>
      <c r="AI139" s="147" t="s">
        <v>429</v>
      </c>
      <c r="AJ139" s="147" t="s">
        <v>429</v>
      </c>
      <c r="AK139" s="147">
        <v>2</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182.48610231400326</v>
      </c>
      <c r="F141" s="19">
        <f t="shared" ref="F141:AD141" si="0">SUM(F14:F140)</f>
        <v>122.62327989330322</v>
      </c>
      <c r="G141" s="19">
        <f t="shared" si="0"/>
        <v>144.28034273091151</v>
      </c>
      <c r="H141" s="19">
        <f t="shared" si="0"/>
        <v>119.85926240786003</v>
      </c>
      <c r="I141" s="19">
        <f t="shared" si="0"/>
        <v>20.147152441508712</v>
      </c>
      <c r="J141" s="19">
        <f t="shared" si="0"/>
        <v>38.576268868269516</v>
      </c>
      <c r="K141" s="19">
        <f t="shared" si="0"/>
        <v>86.666530999709593</v>
      </c>
      <c r="L141" s="19">
        <f t="shared" si="0"/>
        <v>3.8275449152572976</v>
      </c>
      <c r="M141" s="19">
        <f t="shared" si="0"/>
        <v>247.31687369454895</v>
      </c>
      <c r="N141" s="19">
        <f t="shared" si="0"/>
        <v>14.571506606439867</v>
      </c>
      <c r="O141" s="19">
        <f t="shared" si="0"/>
        <v>0.59313596099037624</v>
      </c>
      <c r="P141" s="19">
        <f t="shared" si="0"/>
        <v>0.45864809533032114</v>
      </c>
      <c r="Q141" s="19">
        <f t="shared" si="0"/>
        <v>1.7411110798430751</v>
      </c>
      <c r="R141" s="19">
        <f>SUM(R14:R140)</f>
        <v>4.8243620375851322</v>
      </c>
      <c r="S141" s="19">
        <f t="shared" si="0"/>
        <v>17.782409551897363</v>
      </c>
      <c r="T141" s="19">
        <f t="shared" si="0"/>
        <v>31.64108286348127</v>
      </c>
      <c r="U141" s="19">
        <f t="shared" si="0"/>
        <v>5.1137304832033088</v>
      </c>
      <c r="V141" s="19">
        <f t="shared" si="0"/>
        <v>54.168040708244675</v>
      </c>
      <c r="W141" s="19">
        <f t="shared" si="0"/>
        <v>31.502323239553419</v>
      </c>
      <c r="X141" s="19">
        <f t="shared" si="0"/>
        <v>6.0476413864492669</v>
      </c>
      <c r="Y141" s="19">
        <f t="shared" si="0"/>
        <v>9.4212261716125631</v>
      </c>
      <c r="Z141" s="19">
        <f t="shared" si="0"/>
        <v>3.4976359907522849</v>
      </c>
      <c r="AA141" s="19">
        <f t="shared" si="0"/>
        <v>2.970636059379518</v>
      </c>
      <c r="AB141" s="19">
        <f t="shared" si="0"/>
        <v>21.937139608193633</v>
      </c>
      <c r="AC141" s="19">
        <f t="shared" si="0"/>
        <v>7.910193071627404</v>
      </c>
      <c r="AD141" s="19">
        <f t="shared" si="0"/>
        <v>30.294802178958669</v>
      </c>
      <c r="AE141" s="56"/>
      <c r="AF141" s="145">
        <f>SUM(AF14:AF140)</f>
        <v>320141.57918350626</v>
      </c>
      <c r="AG141" s="145">
        <f t="shared" ref="AG141:AI141" si="1">SUM(AG14:AG140)</f>
        <v>107040.2454259036</v>
      </c>
      <c r="AH141" s="145">
        <f t="shared" si="1"/>
        <v>129169.56527962009</v>
      </c>
      <c r="AI141" s="145">
        <f t="shared" si="1"/>
        <v>1431.9145352656333</v>
      </c>
      <c r="AJ141" s="145" t="str">
        <f>IF(SUM(AJ14:AJ140)=0, "NA",SUM(AJ14:AJ140))</f>
        <v>NA</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19.645953350907188</v>
      </c>
      <c r="F143" s="139">
        <v>15.091386485175232</v>
      </c>
      <c r="G143" s="139">
        <v>0.55737403797373353</v>
      </c>
      <c r="H143" s="139">
        <v>1.4845498771640477</v>
      </c>
      <c r="I143" s="139">
        <v>0.46084106830023552</v>
      </c>
      <c r="J143" s="139">
        <v>0.46084106830023486</v>
      </c>
      <c r="K143" s="139">
        <v>0.46084106830023552</v>
      </c>
      <c r="L143" s="139">
        <v>0.31664891049412397</v>
      </c>
      <c r="M143" s="139">
        <v>146.99785552985728</v>
      </c>
      <c r="N143" s="139">
        <v>3.9765896657911437</v>
      </c>
      <c r="O143" s="139">
        <v>2.7519507253728195E-4</v>
      </c>
      <c r="P143" s="139">
        <v>1.2693892801210816E-2</v>
      </c>
      <c r="Q143" s="139">
        <v>4.1857586597263526E-4</v>
      </c>
      <c r="R143" s="139">
        <v>1.0270607020103722E-2</v>
      </c>
      <c r="S143" s="139">
        <v>7.2502251935972171E-3</v>
      </c>
      <c r="T143" s="139">
        <v>3.0779944766780557E-3</v>
      </c>
      <c r="U143" s="139">
        <v>2.8676158687070672E-4</v>
      </c>
      <c r="V143" s="139">
        <v>4.7662657263669375E-2</v>
      </c>
      <c r="W143" s="139">
        <v>1.0448089</v>
      </c>
      <c r="X143" s="139">
        <v>1.67550025805E-2</v>
      </c>
      <c r="Y143" s="139">
        <v>2.01974646315E-2</v>
      </c>
      <c r="Z143" s="139">
        <v>1.37828482631E-2</v>
      </c>
      <c r="AA143" s="139">
        <v>1.9924388848300001E-2</v>
      </c>
      <c r="AB143" s="139">
        <v>7.0659704323400005E-2</v>
      </c>
      <c r="AC143" s="139">
        <v>1.0448091000000001E-3</v>
      </c>
      <c r="AD143" s="139">
        <v>2.1026120000000001E-4</v>
      </c>
      <c r="AE143" s="58"/>
      <c r="AF143" s="144">
        <v>69020.360472248693</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6.5137227677751568</v>
      </c>
      <c r="F144" s="139">
        <v>0.8440424204792043</v>
      </c>
      <c r="G144" s="139">
        <v>0.25007607649246205</v>
      </c>
      <c r="H144" s="139">
        <v>1.3096949025376201E-2</v>
      </c>
      <c r="I144" s="139">
        <v>0.87942645017859045</v>
      </c>
      <c r="J144" s="139">
        <v>0.87942645017859011</v>
      </c>
      <c r="K144" s="139">
        <v>0.87942645017859045</v>
      </c>
      <c r="L144" s="139">
        <v>0.57784407675603522</v>
      </c>
      <c r="M144" s="139">
        <v>4.7348011771054157</v>
      </c>
      <c r="N144" s="139">
        <v>3.1930236030485552E-2</v>
      </c>
      <c r="O144" s="139">
        <v>1.9742209150838594E-5</v>
      </c>
      <c r="P144" s="139">
        <v>1.9610999118924994E-3</v>
      </c>
      <c r="Q144" s="139">
        <v>3.8431824236906055E-5</v>
      </c>
      <c r="R144" s="139">
        <v>3.0646069997009571E-3</v>
      </c>
      <c r="S144" s="139">
        <v>2.0579871293424827E-3</v>
      </c>
      <c r="T144" s="139">
        <v>9.4757747574921334E-5</v>
      </c>
      <c r="U144" s="139">
        <v>3.7379230172134921E-5</v>
      </c>
      <c r="V144" s="139">
        <v>6.6966836090411519E-3</v>
      </c>
      <c r="W144" s="139">
        <v>0.25986750000000003</v>
      </c>
      <c r="X144" s="139">
        <v>9.4151703403000005E-3</v>
      </c>
      <c r="Y144" s="139">
        <v>1.05625006384E-2</v>
      </c>
      <c r="Z144" s="139">
        <v>8.2726724692999999E-3</v>
      </c>
      <c r="AA144" s="139">
        <v>8.7943045138000001E-3</v>
      </c>
      <c r="AB144" s="139">
        <v>3.7044647961800001E-2</v>
      </c>
      <c r="AC144" s="139">
        <v>2.5986770000000002E-4</v>
      </c>
      <c r="AD144" s="139">
        <v>5.3994199999999999E-5</v>
      </c>
      <c r="AE144" s="58"/>
      <c r="AF144" s="144">
        <v>15746.644883616103</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25.064314477460364</v>
      </c>
      <c r="F145" s="139">
        <v>1.1469754165605062</v>
      </c>
      <c r="G145" s="139">
        <v>0.47028768717408698</v>
      </c>
      <c r="H145" s="139">
        <v>2.2808132523042327E-2</v>
      </c>
      <c r="I145" s="139">
        <v>0.72349660543679462</v>
      </c>
      <c r="J145" s="139">
        <v>0.72349660543679439</v>
      </c>
      <c r="K145" s="139">
        <v>0.72349660543679439</v>
      </c>
      <c r="L145" s="139">
        <v>0.43456250820604853</v>
      </c>
      <c r="M145" s="139">
        <v>4.9949906311779158</v>
      </c>
      <c r="N145" s="139">
        <v>7.161863389152979E-3</v>
      </c>
      <c r="O145" s="139">
        <v>3.3996059958626718E-5</v>
      </c>
      <c r="P145" s="139">
        <v>3.5752965943809949E-3</v>
      </c>
      <c r="Q145" s="139">
        <v>6.7765833827385948E-5</v>
      </c>
      <c r="R145" s="139">
        <v>5.7166489460732488E-3</v>
      </c>
      <c r="S145" s="139">
        <v>3.8341404808376958E-3</v>
      </c>
      <c r="T145" s="139">
        <v>1.3937853118251912E-4</v>
      </c>
      <c r="U145" s="139">
        <v>6.753954773751846E-5</v>
      </c>
      <c r="V145" s="139">
        <v>1.2150330010057294E-2</v>
      </c>
      <c r="W145" s="139">
        <v>0.1988086</v>
      </c>
      <c r="X145" s="139">
        <v>2.8401209788999999E-3</v>
      </c>
      <c r="Y145" s="139">
        <v>1.71985103721E-2</v>
      </c>
      <c r="Z145" s="139">
        <v>1.9218151957300002E-2</v>
      </c>
      <c r="AA145" s="139">
        <v>4.4179659672E-3</v>
      </c>
      <c r="AB145" s="139">
        <v>4.3674749275499997E-2</v>
      </c>
      <c r="AC145" s="139">
        <v>1.5202919999999999E-4</v>
      </c>
      <c r="AD145" s="139">
        <v>3.8235200000000003E-5</v>
      </c>
      <c r="AE145" s="58"/>
      <c r="AF145" s="144">
        <v>29155.004788969287</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4.893826611812549E-2</v>
      </c>
      <c r="F146" s="139">
        <v>0.32702639231335828</v>
      </c>
      <c r="G146" s="139">
        <v>1.5196997444632365E-3</v>
      </c>
      <c r="H146" s="139">
        <v>2.9073384916093216E-4</v>
      </c>
      <c r="I146" s="139">
        <v>6.8194172391033451E-3</v>
      </c>
      <c r="J146" s="139">
        <v>6.8194172391033477E-3</v>
      </c>
      <c r="K146" s="139">
        <v>6.8194172391033477E-3</v>
      </c>
      <c r="L146" s="139">
        <v>9.8589870562886266E-4</v>
      </c>
      <c r="M146" s="139">
        <v>2.6509008220567236</v>
      </c>
      <c r="N146" s="139">
        <v>1.5282377911246764E-2</v>
      </c>
      <c r="O146" s="139">
        <v>9.1443903396733301E-5</v>
      </c>
      <c r="P146" s="139">
        <v>4.4071292589433861E-5</v>
      </c>
      <c r="Q146" s="139">
        <v>1.5196997444632366E-6</v>
      </c>
      <c r="R146" s="139">
        <v>4.1267483246007665E-4</v>
      </c>
      <c r="S146" s="139">
        <v>1.5451554101838785E-2</v>
      </c>
      <c r="T146" s="139">
        <v>6.4407148373266923E-4</v>
      </c>
      <c r="U146" s="139">
        <v>9.1047277211497529E-5</v>
      </c>
      <c r="V146" s="139">
        <v>9.0952224015483606E-3</v>
      </c>
      <c r="W146" s="139">
        <v>4.2725000000000003E-3</v>
      </c>
      <c r="X146" s="139">
        <v>6.0825895100000001E-5</v>
      </c>
      <c r="Y146" s="139">
        <v>1.0572988449999999E-4</v>
      </c>
      <c r="Z146" s="139">
        <v>3.9547311000000003E-5</v>
      </c>
      <c r="AA146" s="139">
        <v>1.2295166200000001E-4</v>
      </c>
      <c r="AB146" s="139">
        <v>3.2905475259999996E-4</v>
      </c>
      <c r="AC146" s="139">
        <v>4.2725000000000002E-6</v>
      </c>
      <c r="AD146" s="139">
        <v>3.6192E-6</v>
      </c>
      <c r="AE146" s="58"/>
      <c r="AF146" s="144">
        <v>227.19300309232128</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2.9225255486095851</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0.39434263180572177</v>
      </c>
      <c r="J148" s="139">
        <v>0.72506552481109177</v>
      </c>
      <c r="K148" s="139">
        <v>0.96622841120780967</v>
      </c>
      <c r="L148" s="139">
        <v>5.1898558798064619E-2</v>
      </c>
      <c r="M148" s="139" t="s">
        <v>429</v>
      </c>
      <c r="N148" s="139">
        <v>0.94880987070045286</v>
      </c>
      <c r="O148" s="139">
        <v>4.4934169069354712E-3</v>
      </c>
      <c r="P148" s="139">
        <v>0</v>
      </c>
      <c r="Q148" s="139">
        <v>1.0999542477442224E-2</v>
      </c>
      <c r="R148" s="139">
        <v>0.35052789432355197</v>
      </c>
      <c r="S148" s="139">
        <v>7.6661666351407316</v>
      </c>
      <c r="T148" s="139">
        <v>5.6104174763079946E-2</v>
      </c>
      <c r="U148" s="139">
        <v>7.8868526361144317E-3</v>
      </c>
      <c r="V148" s="139">
        <v>3.1167910412002957</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0.20854371754612677</v>
      </c>
      <c r="J149" s="139">
        <v>0.3861920695298644</v>
      </c>
      <c r="K149" s="139">
        <v>0.7723841390597288</v>
      </c>
      <c r="L149" s="139">
        <v>9.9609505606899941E-3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165.92116434241461</v>
      </c>
      <c r="F152" s="13">
        <f t="shared" ref="F152:AD152" si="2">SUM(F$141, F$151, IF(AND(ISNUMBER(SEARCH($B$4,"AT|BE|CH|GB|IE|LT|LU|NL")),SUM(F$143:F$149)&gt;0),SUM(F$143:F$149)-SUM(F$27:F$33),0))</f>
        <v>119.84130517707298</v>
      </c>
      <c r="G152" s="13">
        <f t="shared" si="2"/>
        <v>143.90096512918066</v>
      </c>
      <c r="H152" s="13">
        <f t="shared" si="2"/>
        <v>119.6607289359451</v>
      </c>
      <c r="I152" s="13">
        <f t="shared" si="2"/>
        <v>19.26534994897742</v>
      </c>
      <c r="J152" s="13">
        <f t="shared" si="2"/>
        <v>37.568071047731756</v>
      </c>
      <c r="K152" s="13">
        <f t="shared" si="2"/>
        <v>85.505877939170844</v>
      </c>
      <c r="L152" s="13">
        <f t="shared" si="2"/>
        <v>3.3620183917510058</v>
      </c>
      <c r="M152" s="13">
        <f t="shared" si="2"/>
        <v>226.53628473025734</v>
      </c>
      <c r="N152" s="13">
        <f t="shared" si="2"/>
        <v>13.872251112708531</v>
      </c>
      <c r="O152" s="13">
        <f t="shared" si="2"/>
        <v>0.59195080276602507</v>
      </c>
      <c r="P152" s="13">
        <f t="shared" si="2"/>
        <v>0.45480088417079489</v>
      </c>
      <c r="Q152" s="13">
        <f t="shared" si="2"/>
        <v>1.7382278611733477</v>
      </c>
      <c r="R152" s="13">
        <f t="shared" si="2"/>
        <v>4.7298095063371663</v>
      </c>
      <c r="S152" s="13">
        <f t="shared" si="2"/>
        <v>15.817772782378468</v>
      </c>
      <c r="T152" s="13">
        <f t="shared" si="2"/>
        <v>31.626399731035676</v>
      </c>
      <c r="U152" s="13">
        <f t="shared" si="2"/>
        <v>5.1117462115351477</v>
      </c>
      <c r="V152" s="13">
        <f t="shared" si="2"/>
        <v>53.401309049024029</v>
      </c>
      <c r="W152" s="13">
        <f t="shared" si="2"/>
        <v>31.19684653955342</v>
      </c>
      <c r="X152" s="13">
        <f t="shared" si="2"/>
        <v>6.041013699806367</v>
      </c>
      <c r="Y152" s="13">
        <f t="shared" si="2"/>
        <v>9.4070436214694624</v>
      </c>
      <c r="Z152" s="13">
        <f t="shared" si="2"/>
        <v>3.4840584930572849</v>
      </c>
      <c r="AA152" s="13">
        <f t="shared" si="2"/>
        <v>2.963130077681718</v>
      </c>
      <c r="AB152" s="13">
        <f t="shared" si="2"/>
        <v>21.895245892014831</v>
      </c>
      <c r="AC152" s="13">
        <f t="shared" si="2"/>
        <v>7.9099093652274037</v>
      </c>
      <c r="AD152" s="13">
        <f t="shared" si="2"/>
        <v>30.294740748258668</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165.92116434241461</v>
      </c>
      <c r="F154" s="13">
        <f>SUM(F$141, F$153, -1 * IF(OR($B$6=2005,$B$6&gt;=2020),SUM(F$99:F$122),0), IF(AND(ISNUMBER(SEARCH($B$4,"AT|BE|CH|GB|IE|LT|LU|NL")),SUM(F$143:F$149)&gt;0),SUM(F$143:F$149)-SUM(F$27:F$33),0))</f>
        <v>119.84130517707298</v>
      </c>
      <c r="G154" s="13">
        <f>SUM(G$141, G$153, IF(AND(ISNUMBER(SEARCH($B$4,"AT|BE|CH|GB|IE|LT|LU|NL")),SUM(G$143:G$149)&gt;0),SUM(G$143:G$149)-SUM(G$27:G$33),0))</f>
        <v>143.90096512918066</v>
      </c>
      <c r="H154" s="13">
        <f>SUM(H$141, H$153, IF(AND(ISNUMBER(SEARCH($B$4,"AT|BE|CH|GB|IE|LT|LU|NL")),SUM(H$143:H$149)&gt;0),SUM(H$143:H$149)-SUM(H$27:H$33),0))</f>
        <v>119.6607289359451</v>
      </c>
      <c r="I154" s="13">
        <f t="shared" ref="I154:AD154" si="3">SUM(I$141, I$153, IF(AND(ISNUMBER(SEARCH($B$4,"AT|BE|CH|GB|IE|LT|LU|NL")),SUM(I$143:I$149)&gt;0),SUM(I$143:I$149)-SUM(I$27:I$33),0))</f>
        <v>19.26534994897742</v>
      </c>
      <c r="J154" s="13">
        <f t="shared" si="3"/>
        <v>37.568071047731756</v>
      </c>
      <c r="K154" s="13">
        <f t="shared" si="3"/>
        <v>85.505877939170844</v>
      </c>
      <c r="L154" s="13">
        <f t="shared" si="3"/>
        <v>3.3620183917510058</v>
      </c>
      <c r="M154" s="13">
        <f t="shared" si="3"/>
        <v>226.53628473025734</v>
      </c>
      <c r="N154" s="13">
        <f t="shared" si="3"/>
        <v>13.872251112708531</v>
      </c>
      <c r="O154" s="13">
        <f t="shared" si="3"/>
        <v>0.59195080276602507</v>
      </c>
      <c r="P154" s="13">
        <f t="shared" si="3"/>
        <v>0.45480088417079489</v>
      </c>
      <c r="Q154" s="13">
        <f t="shared" si="3"/>
        <v>1.7382278611733477</v>
      </c>
      <c r="R154" s="13">
        <f t="shared" si="3"/>
        <v>4.7298095063371663</v>
      </c>
      <c r="S154" s="13">
        <f t="shared" si="3"/>
        <v>15.817772782378468</v>
      </c>
      <c r="T154" s="13">
        <f t="shared" si="3"/>
        <v>31.626399731035676</v>
      </c>
      <c r="U154" s="13">
        <f t="shared" si="3"/>
        <v>5.1117462115351477</v>
      </c>
      <c r="V154" s="13">
        <f t="shared" si="3"/>
        <v>53.401309049024029</v>
      </c>
      <c r="W154" s="13">
        <f t="shared" si="3"/>
        <v>31.19684653955342</v>
      </c>
      <c r="X154" s="13">
        <f t="shared" si="3"/>
        <v>6.041013699806367</v>
      </c>
      <c r="Y154" s="13">
        <f t="shared" si="3"/>
        <v>9.4070436214694624</v>
      </c>
      <c r="Z154" s="13">
        <f t="shared" si="3"/>
        <v>3.4840584930572849</v>
      </c>
      <c r="AA154" s="13">
        <f t="shared" si="3"/>
        <v>2.963130077681718</v>
      </c>
      <c r="AB154" s="13">
        <f t="shared" si="3"/>
        <v>21.895245892014831</v>
      </c>
      <c r="AC154" s="13">
        <f t="shared" si="3"/>
        <v>7.9099093652274037</v>
      </c>
      <c r="AD154" s="13">
        <f t="shared" si="3"/>
        <v>30.294740748258668</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6.6633829171464347</v>
      </c>
      <c r="F157" s="141">
        <v>0.22466176360975368</v>
      </c>
      <c r="G157" s="141">
        <v>0.41239764771881082</v>
      </c>
      <c r="H157" s="141" t="s">
        <v>443</v>
      </c>
      <c r="I157" s="141">
        <v>8.1367303891657083E-2</v>
      </c>
      <c r="J157" s="141">
        <v>8.1367303891657083E-2</v>
      </c>
      <c r="K157" s="141">
        <v>8.1367303891657083E-2</v>
      </c>
      <c r="L157" s="141">
        <v>3.9056305867995397E-2</v>
      </c>
      <c r="M157" s="141">
        <v>1.8173602547694179</v>
      </c>
      <c r="N157" s="141">
        <v>1.7320530797177872E-3</v>
      </c>
      <c r="O157" s="141">
        <v>1.2990398097883403E-4</v>
      </c>
      <c r="P157" s="141">
        <v>2.5980796195766804E-3</v>
      </c>
      <c r="Q157" s="141">
        <v>6.4951990489417011E-4</v>
      </c>
      <c r="R157" s="141">
        <v>4.3301326992944682E-3</v>
      </c>
      <c r="S157" s="141">
        <v>4.7631459692239145E-3</v>
      </c>
      <c r="T157" s="141">
        <v>1.7320530797177873E-4</v>
      </c>
      <c r="U157" s="141">
        <v>2.3815729846119573E-3</v>
      </c>
      <c r="V157" s="141">
        <v>0.62786924139769784</v>
      </c>
      <c r="W157" s="141" t="s">
        <v>443</v>
      </c>
      <c r="X157" s="141" t="s">
        <v>443</v>
      </c>
      <c r="Y157" s="141" t="s">
        <v>443</v>
      </c>
      <c r="Z157" s="141" t="s">
        <v>443</v>
      </c>
      <c r="AA157" s="141" t="s">
        <v>443</v>
      </c>
      <c r="AB157" s="141" t="s">
        <v>443</v>
      </c>
      <c r="AC157" s="141" t="s">
        <v>443</v>
      </c>
      <c r="AD157" s="141" t="s">
        <v>443</v>
      </c>
      <c r="AE157" s="58"/>
      <c r="AF157" s="142">
        <v>21650.663496472338</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0.22839797607496137</v>
      </c>
      <c r="F158" s="141">
        <v>5.6370015492822161E-3</v>
      </c>
      <c r="G158" s="141">
        <v>1.1365611626381708E-2</v>
      </c>
      <c r="H158" s="141" t="s">
        <v>443</v>
      </c>
      <c r="I158" s="141">
        <v>1.2209374906430601E-3</v>
      </c>
      <c r="J158" s="141">
        <v>1.2209374906430601E-3</v>
      </c>
      <c r="K158" s="141">
        <v>1.2209374906430601E-3</v>
      </c>
      <c r="L158" s="141">
        <v>5.8604999550866883E-4</v>
      </c>
      <c r="M158" s="141">
        <v>7.935541900885143E-2</v>
      </c>
      <c r="N158" s="141">
        <v>4.776782055775919E-5</v>
      </c>
      <c r="O158" s="141">
        <v>3.5825865418319388E-6</v>
      </c>
      <c r="P158" s="141">
        <v>7.1651730836638775E-5</v>
      </c>
      <c r="Q158" s="141">
        <v>1.7912932709159694E-5</v>
      </c>
      <c r="R158" s="141">
        <v>1.1941955139439797E-4</v>
      </c>
      <c r="S158" s="141">
        <v>1.3136150653383777E-4</v>
      </c>
      <c r="T158" s="141">
        <v>4.776782055775919E-6</v>
      </c>
      <c r="U158" s="141">
        <v>6.5680753266918887E-5</v>
      </c>
      <c r="V158" s="141">
        <v>1.7315834952187706E-2</v>
      </c>
      <c r="W158" s="141" t="s">
        <v>443</v>
      </c>
      <c r="X158" s="141" t="s">
        <v>443</v>
      </c>
      <c r="Y158" s="141" t="s">
        <v>443</v>
      </c>
      <c r="Z158" s="141" t="s">
        <v>443</v>
      </c>
      <c r="AA158" s="141" t="s">
        <v>443</v>
      </c>
      <c r="AB158" s="141" t="s">
        <v>443</v>
      </c>
      <c r="AC158" s="141" t="s">
        <v>443</v>
      </c>
      <c r="AD158" s="141" t="s">
        <v>443</v>
      </c>
      <c r="AE158" s="58"/>
      <c r="AF158" s="143">
        <v>597.09775697198984</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11.883100000000001</v>
      </c>
      <c r="F159" s="141">
        <v>0.41909999999999997</v>
      </c>
      <c r="G159" s="141">
        <v>2.4245826307963201</v>
      </c>
      <c r="H159" s="141" t="s">
        <v>443</v>
      </c>
      <c r="I159" s="141">
        <v>0.36680000000000001</v>
      </c>
      <c r="J159" s="141">
        <v>0.40039999999999998</v>
      </c>
      <c r="K159" s="141">
        <v>0.40039999999999998</v>
      </c>
      <c r="L159" s="141">
        <v>8.0537999999999998E-2</v>
      </c>
      <c r="M159" s="141">
        <v>1.1174000000000002</v>
      </c>
      <c r="N159" s="141">
        <v>1.5491834254545471E-2</v>
      </c>
      <c r="O159" s="141">
        <v>2.1100960738666664E-2</v>
      </c>
      <c r="P159" s="141">
        <v>3.1404561200000002E-3</v>
      </c>
      <c r="Q159" s="141">
        <v>1.5491834254545471E-2</v>
      </c>
      <c r="R159" s="141">
        <v>2.3745871193939404E-2</v>
      </c>
      <c r="S159" s="141">
        <v>5.9573842521212075E-2</v>
      </c>
      <c r="T159" s="141">
        <v>1.4353127324848503</v>
      </c>
      <c r="U159" s="141">
        <v>4.3717552029999995E-2</v>
      </c>
      <c r="V159" s="141">
        <v>7.6126730222222327E-2</v>
      </c>
      <c r="W159" s="141">
        <v>3.2210000000000003E-2</v>
      </c>
      <c r="X159" s="141" t="s">
        <v>443</v>
      </c>
      <c r="Y159" s="141" t="s">
        <v>443</v>
      </c>
      <c r="Z159" s="141" t="s">
        <v>443</v>
      </c>
      <c r="AA159" s="141" t="s">
        <v>443</v>
      </c>
      <c r="AB159" s="141" t="s">
        <v>443</v>
      </c>
      <c r="AC159" s="141" t="s">
        <v>443</v>
      </c>
      <c r="AD159" s="141">
        <v>2.3722308118592404E-2</v>
      </c>
      <c r="AE159" s="58"/>
      <c r="AF159" s="143">
        <v>6462.8658972000003</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0.33845900980699656</v>
      </c>
      <c r="X163" s="22">
        <v>2.4369048706103755</v>
      </c>
      <c r="Y163" s="22">
        <v>1.5907573460928839</v>
      </c>
      <c r="Z163" s="22">
        <v>0.77845572255609219</v>
      </c>
      <c r="AA163" s="22">
        <v>0.91383932647889066</v>
      </c>
      <c r="AB163" s="22">
        <v>5.719957265738242</v>
      </c>
      <c r="AC163" s="22" t="s">
        <v>443</v>
      </c>
      <c r="AD163" s="22">
        <v>9.8153112844028986E-2</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92DE7-A5D5-44F1-846E-A8D5861D2F70}">
  <dimension ref="A1:AL170"/>
  <sheetViews>
    <sheetView zoomScale="75" zoomScaleNormal="75" workbookViewId="0">
      <pane xSplit="4" ySplit="13" topLeftCell="Y113"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2001</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2001</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41.145427812248805</v>
      </c>
      <c r="F14" s="138">
        <v>0.39175923582431016</v>
      </c>
      <c r="G14" s="138">
        <v>76.721999999999994</v>
      </c>
      <c r="H14" s="138" t="s">
        <v>443</v>
      </c>
      <c r="I14" s="138">
        <v>1.4453792590617276</v>
      </c>
      <c r="J14" s="138">
        <v>1.9974330555129276</v>
      </c>
      <c r="K14" s="138">
        <v>2.6371741787791403</v>
      </c>
      <c r="L14" s="138">
        <v>6.4147303259983288E-2</v>
      </c>
      <c r="M14" s="138">
        <v>23.821169367091464</v>
      </c>
      <c r="N14" s="138">
        <v>0.85925743194251003</v>
      </c>
      <c r="O14" s="138">
        <v>0.13877246062713272</v>
      </c>
      <c r="P14" s="138">
        <v>0.1461979920049426</v>
      </c>
      <c r="Q14" s="138">
        <v>0.81950568958336012</v>
      </c>
      <c r="R14" s="138">
        <v>0.51537007345116459</v>
      </c>
      <c r="S14" s="138">
        <v>0.93812474773764887</v>
      </c>
      <c r="T14" s="138">
        <v>13.176989313009692</v>
      </c>
      <c r="U14" s="138">
        <v>2.0856118037743538</v>
      </c>
      <c r="V14" s="138">
        <v>6.0247531728225319</v>
      </c>
      <c r="W14" s="138">
        <v>0.80060398625208395</v>
      </c>
      <c r="X14" s="138">
        <v>1.008841486997059E-4</v>
      </c>
      <c r="Y14" s="138">
        <v>3.4036289357419762E-3</v>
      </c>
      <c r="Z14" s="138">
        <v>2.7299783909830963E-3</v>
      </c>
      <c r="AA14" s="138">
        <v>5.0916046648497384E-4</v>
      </c>
      <c r="AB14" s="138">
        <v>6.7436519419097523E-3</v>
      </c>
      <c r="AC14" s="138">
        <v>0.56418233123556205</v>
      </c>
      <c r="AD14" s="138">
        <v>2.7788084971303804E-4</v>
      </c>
      <c r="AE14" s="55"/>
      <c r="AF14" s="147">
        <v>51101.723631600005</v>
      </c>
      <c r="AG14" s="147">
        <v>76759.230034389606</v>
      </c>
      <c r="AH14" s="147">
        <v>74892.367916614079</v>
      </c>
      <c r="AI14" s="147" t="s">
        <v>432</v>
      </c>
      <c r="AJ14" s="147" t="s">
        <v>432</v>
      </c>
      <c r="AK14" s="147" t="s">
        <v>429</v>
      </c>
      <c r="AL14" s="45" t="s">
        <v>50</v>
      </c>
    </row>
    <row r="15" spans="1:38" s="1" customFormat="1" ht="26.25" customHeight="1" thickBot="1" x14ac:dyDescent="0.25">
      <c r="A15" s="65" t="s">
        <v>54</v>
      </c>
      <c r="B15" s="65" t="s">
        <v>55</v>
      </c>
      <c r="C15" s="66" t="s">
        <v>56</v>
      </c>
      <c r="D15" s="67"/>
      <c r="E15" s="138">
        <v>0.85848000000000002</v>
      </c>
      <c r="F15" s="138">
        <v>1.2582960488064003E-2</v>
      </c>
      <c r="G15" s="138">
        <v>0.46355700000000011</v>
      </c>
      <c r="H15" s="138" t="s">
        <v>443</v>
      </c>
      <c r="I15" s="138">
        <v>1.32655806306E-2</v>
      </c>
      <c r="J15" s="138">
        <v>2.0222827388711999E-2</v>
      </c>
      <c r="K15" s="138">
        <v>2.6285074303751998E-2</v>
      </c>
      <c r="L15" s="138">
        <v>1.2198533083212241E-3</v>
      </c>
      <c r="M15" s="138">
        <v>2.6135000000000002E-2</v>
      </c>
      <c r="N15" s="138">
        <v>1.1768213451385802E-2</v>
      </c>
      <c r="O15" s="138">
        <v>9.7395354498303003E-3</v>
      </c>
      <c r="P15" s="138">
        <v>2.0526072707232005E-3</v>
      </c>
      <c r="Q15" s="138">
        <v>5.9873078172671991E-3</v>
      </c>
      <c r="R15" s="138">
        <v>2.7950916485920758E-2</v>
      </c>
      <c r="S15" s="138">
        <v>1.8538314036307679E-2</v>
      </c>
      <c r="T15" s="138">
        <v>0.30114347341946246</v>
      </c>
      <c r="U15" s="138">
        <v>9.4919855388422413E-3</v>
      </c>
      <c r="V15" s="138">
        <v>0.15785563250559781</v>
      </c>
      <c r="W15" s="138">
        <v>2.8593310986000002E-3</v>
      </c>
      <c r="X15" s="138">
        <v>2.5714599315804008E-6</v>
      </c>
      <c r="Y15" s="138">
        <v>9.1902836556720017E-6</v>
      </c>
      <c r="Z15" s="138">
        <v>7.2940966187795994E-6</v>
      </c>
      <c r="AA15" s="138">
        <v>1.1387118495243602E-5</v>
      </c>
      <c r="AB15" s="138">
        <v>3.0442958701275604E-5</v>
      </c>
      <c r="AC15" s="138" t="s">
        <v>429</v>
      </c>
      <c r="AD15" s="138">
        <v>5.0000299251870316E-3</v>
      </c>
      <c r="AE15" s="55"/>
      <c r="AF15" s="147">
        <v>5155.4580480000013</v>
      </c>
      <c r="AG15" s="147" t="s">
        <v>432</v>
      </c>
      <c r="AH15" s="147" t="s">
        <v>432</v>
      </c>
      <c r="AI15" s="147" t="s">
        <v>432</v>
      </c>
      <c r="AJ15" s="147" t="s">
        <v>432</v>
      </c>
      <c r="AK15" s="147" t="s">
        <v>429</v>
      </c>
      <c r="AL15" s="45" t="s">
        <v>50</v>
      </c>
    </row>
    <row r="16" spans="1:38" s="1" customFormat="1" ht="26.25" customHeight="1" thickBot="1" x14ac:dyDescent="0.25">
      <c r="A16" s="65" t="s">
        <v>54</v>
      </c>
      <c r="B16" s="65" t="s">
        <v>57</v>
      </c>
      <c r="C16" s="66" t="s">
        <v>58</v>
      </c>
      <c r="D16" s="67"/>
      <c r="E16" s="138">
        <v>0.19842151891981083</v>
      </c>
      <c r="F16" s="138">
        <v>7.9743467520000015E-4</v>
      </c>
      <c r="G16" s="138">
        <v>0.16385317698909901</v>
      </c>
      <c r="H16" s="138" t="s">
        <v>443</v>
      </c>
      <c r="I16" s="138">
        <v>5.4823633919999996E-2</v>
      </c>
      <c r="J16" s="138">
        <v>7.8746674175999995E-2</v>
      </c>
      <c r="K16" s="138">
        <v>8.173705420800001E-2</v>
      </c>
      <c r="L16" s="138" t="s">
        <v>430</v>
      </c>
      <c r="M16" s="138">
        <v>0.20978682757808503</v>
      </c>
      <c r="N16" s="138">
        <v>2.7910213632000001E-2</v>
      </c>
      <c r="O16" s="138">
        <v>1.5948693504000003E-3</v>
      </c>
      <c r="P16" s="138">
        <v>2.9903800320000003E-2</v>
      </c>
      <c r="Q16" s="138">
        <v>1.0964726784E-2</v>
      </c>
      <c r="R16" s="138">
        <v>5.6817220608000006E-3</v>
      </c>
      <c r="S16" s="138">
        <v>2.4919833600000003E-2</v>
      </c>
      <c r="T16" s="138">
        <v>5.1833253887999999E-3</v>
      </c>
      <c r="U16" s="138">
        <v>2.8907006975999999E-3</v>
      </c>
      <c r="V16" s="138">
        <v>4.5852493824000001E-2</v>
      </c>
      <c r="W16" s="138">
        <v>2.5916626944000001E-2</v>
      </c>
      <c r="X16" s="138">
        <v>2.8907006976000001E-7</v>
      </c>
      <c r="Y16" s="138">
        <v>2.9903800320000004E-9</v>
      </c>
      <c r="Z16" s="138">
        <v>9.9679334399999999E-10</v>
      </c>
      <c r="AA16" s="138">
        <v>9.9679334399999999E-10</v>
      </c>
      <c r="AB16" s="138">
        <v>2.9405403648000006E-7</v>
      </c>
      <c r="AC16" s="138" t="s">
        <v>430</v>
      </c>
      <c r="AD16" s="138" t="s">
        <v>430</v>
      </c>
      <c r="AE16" s="55"/>
      <c r="AF16" s="147" t="s">
        <v>430</v>
      </c>
      <c r="AG16" s="147">
        <v>996.79334400000005</v>
      </c>
      <c r="AH16" s="147" t="s">
        <v>430</v>
      </c>
      <c r="AI16" s="147" t="s">
        <v>432</v>
      </c>
      <c r="AJ16" s="147" t="s">
        <v>432</v>
      </c>
      <c r="AK16" s="147" t="s">
        <v>429</v>
      </c>
      <c r="AL16" s="45" t="s">
        <v>50</v>
      </c>
    </row>
    <row r="17" spans="1:38" s="2" customFormat="1" ht="26.25" customHeight="1" thickBot="1" x14ac:dyDescent="0.25">
      <c r="A17" s="65" t="s">
        <v>54</v>
      </c>
      <c r="B17" s="65" t="s">
        <v>59</v>
      </c>
      <c r="C17" s="66" t="s">
        <v>60</v>
      </c>
      <c r="D17" s="67"/>
      <c r="E17" s="138">
        <v>2.2776191999999997E-2</v>
      </c>
      <c r="F17" s="138">
        <v>6.1964640000000005E-3</v>
      </c>
      <c r="G17" s="138">
        <v>3.2384402549377241E-3</v>
      </c>
      <c r="H17" s="138" t="s">
        <v>432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432</v>
      </c>
      <c r="AD17" s="138" t="s">
        <v>432</v>
      </c>
      <c r="AE17" s="55"/>
      <c r="AF17" s="147">
        <v>251.20800000000003</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2.2701328077225802</v>
      </c>
      <c r="F18" s="138">
        <v>0.1667535114761145</v>
      </c>
      <c r="G18" s="138">
        <v>15.211017010786382</v>
      </c>
      <c r="H18" s="138" t="s">
        <v>432</v>
      </c>
      <c r="I18" s="138">
        <v>0.25028391524697713</v>
      </c>
      <c r="J18" s="138">
        <v>0.3259694454020633</v>
      </c>
      <c r="K18" s="138">
        <v>0.41679208158816666</v>
      </c>
      <c r="L18" s="138">
        <v>0.13988772635600691</v>
      </c>
      <c r="M18" s="138">
        <v>0.62487950575426854</v>
      </c>
      <c r="N18" s="138">
        <v>0.2421936964986515</v>
      </c>
      <c r="O18" s="138">
        <v>4.5411318094995554E-3</v>
      </c>
      <c r="P18" s="138">
        <v>1.6756240342083331E-3</v>
      </c>
      <c r="Q18" s="138">
        <v>1.5137106052615685E-2</v>
      </c>
      <c r="R18" s="138">
        <v>0.19375495719982838</v>
      </c>
      <c r="S18" s="138">
        <v>0.10898716342388563</v>
      </c>
      <c r="T18" s="138">
        <v>3.9356475680672873</v>
      </c>
      <c r="U18" s="138">
        <v>1.513710615628828E-3</v>
      </c>
      <c r="V18" s="138">
        <v>0.12109684840580658</v>
      </c>
      <c r="W18" s="138">
        <v>2.1539725600219339E-2</v>
      </c>
      <c r="X18" s="138">
        <v>2.9242039060649185E-2</v>
      </c>
      <c r="Y18" s="138">
        <v>0.22899611691661639</v>
      </c>
      <c r="Z18" s="138">
        <v>2.6468762699796099E-2</v>
      </c>
      <c r="AA18" s="138">
        <v>2.3427965449100526E-2</v>
      </c>
      <c r="AB18" s="138">
        <v>0.30813488412616219</v>
      </c>
      <c r="AC18" s="138" t="s">
        <v>432</v>
      </c>
      <c r="AD18" s="138" t="s">
        <v>432</v>
      </c>
      <c r="AE18" s="55"/>
      <c r="AF18" s="147">
        <v>15589.923690518888</v>
      </c>
      <c r="AG18" s="147" t="s">
        <v>432</v>
      </c>
      <c r="AH18" s="147">
        <v>215.98456510452621</v>
      </c>
      <c r="AI18" s="147" t="s">
        <v>432</v>
      </c>
      <c r="AJ18" s="147" t="s">
        <v>432</v>
      </c>
      <c r="AK18" s="147" t="s">
        <v>429</v>
      </c>
      <c r="AL18" s="45" t="s">
        <v>50</v>
      </c>
    </row>
    <row r="19" spans="1:38" s="2" customFormat="1" ht="26.25" customHeight="1" thickBot="1" x14ac:dyDescent="0.25">
      <c r="A19" s="65" t="s">
        <v>54</v>
      </c>
      <c r="B19" s="65" t="s">
        <v>63</v>
      </c>
      <c r="C19" s="66" t="s">
        <v>64</v>
      </c>
      <c r="D19" s="67"/>
      <c r="E19" s="138">
        <v>0.61854313284357121</v>
      </c>
      <c r="F19" s="138">
        <v>0.14305231257312134</v>
      </c>
      <c r="G19" s="138">
        <v>2.0404726818603214</v>
      </c>
      <c r="H19" s="138" t="s">
        <v>432</v>
      </c>
      <c r="I19" s="138">
        <v>4.2566467440306233E-2</v>
      </c>
      <c r="J19" s="138">
        <v>5.4235124251175333E-2</v>
      </c>
      <c r="K19" s="138">
        <v>6.8237512424218258E-2</v>
      </c>
      <c r="L19" s="138">
        <v>2.1726073785063627E-2</v>
      </c>
      <c r="M19" s="138">
        <v>0.24429425316478373</v>
      </c>
      <c r="N19" s="138">
        <v>3.7396956794279609E-2</v>
      </c>
      <c r="O19" s="138">
        <v>7.0480390861111305E-4</v>
      </c>
      <c r="P19" s="138">
        <v>3.0440731115976821E-3</v>
      </c>
      <c r="Q19" s="138">
        <v>2.8542313576146159E-3</v>
      </c>
      <c r="R19" s="138">
        <v>2.9939426435232203E-2</v>
      </c>
      <c r="S19" s="138">
        <v>1.6816398807532964E-2</v>
      </c>
      <c r="T19" s="138">
        <v>0.60683781916460033</v>
      </c>
      <c r="U19" s="138">
        <v>5.3526313357304392E-4</v>
      </c>
      <c r="V19" s="138">
        <v>2.2469500864108375E-2</v>
      </c>
      <c r="W19" s="138">
        <v>5.9738238833354877E-3</v>
      </c>
      <c r="X19" s="138">
        <v>8.181689555303991E-3</v>
      </c>
      <c r="Y19" s="138">
        <v>5.0100470300390387E-2</v>
      </c>
      <c r="Z19" s="138">
        <v>9.6928432655442529E-3</v>
      </c>
      <c r="AA19" s="138">
        <v>9.1219969940213308E-3</v>
      </c>
      <c r="AB19" s="138">
        <v>7.7097000115259967E-2</v>
      </c>
      <c r="AC19" s="138" t="s">
        <v>432</v>
      </c>
      <c r="AD19" s="138" t="s">
        <v>432</v>
      </c>
      <c r="AE19" s="55"/>
      <c r="AF19" s="147">
        <v>2441.3651149770076</v>
      </c>
      <c r="AG19" s="147" t="s">
        <v>432</v>
      </c>
      <c r="AH19" s="147">
        <v>5097.3662016047756</v>
      </c>
      <c r="AI19" s="147" t="s">
        <v>432</v>
      </c>
      <c r="AJ19" s="147" t="s">
        <v>432</v>
      </c>
      <c r="AK19" s="147" t="s">
        <v>429</v>
      </c>
      <c r="AL19" s="45" t="s">
        <v>50</v>
      </c>
    </row>
    <row r="20" spans="1:38" s="2" customFormat="1" ht="26.25" customHeight="1" thickBot="1" x14ac:dyDescent="0.25">
      <c r="A20" s="65" t="s">
        <v>54</v>
      </c>
      <c r="B20" s="65" t="s">
        <v>65</v>
      </c>
      <c r="C20" s="66" t="s">
        <v>66</v>
      </c>
      <c r="D20" s="67"/>
      <c r="E20" s="138">
        <v>0.12411979423816907</v>
      </c>
      <c r="F20" s="138">
        <v>3.2711653607604904E-2</v>
      </c>
      <c r="G20" s="138">
        <v>0.12047833009973385</v>
      </c>
      <c r="H20" s="138" t="s">
        <v>432</v>
      </c>
      <c r="I20" s="138">
        <v>5.6063509261763079E-3</v>
      </c>
      <c r="J20" s="138">
        <v>6.9976743252632492E-3</v>
      </c>
      <c r="K20" s="138">
        <v>8.6672624041675781E-3</v>
      </c>
      <c r="L20" s="138">
        <v>2.611764989880245E-3</v>
      </c>
      <c r="M20" s="138">
        <v>4.8867160995891161E-2</v>
      </c>
      <c r="N20" s="138">
        <v>4.466548749900115E-3</v>
      </c>
      <c r="O20" s="138">
        <v>8.4650538994281212E-5</v>
      </c>
      <c r="P20" s="138">
        <v>7.305074974205541E-4</v>
      </c>
      <c r="Q20" s="138">
        <v>4.0839079638013188E-4</v>
      </c>
      <c r="R20" s="138">
        <v>3.5787042968157281E-3</v>
      </c>
      <c r="S20" s="138">
        <v>2.0068889737158281E-3</v>
      </c>
      <c r="T20" s="138">
        <v>7.2365733147674124E-2</v>
      </c>
      <c r="U20" s="138">
        <v>1.032996155881301E-4</v>
      </c>
      <c r="V20" s="138">
        <v>3.1760380894471345E-3</v>
      </c>
      <c r="W20" s="138">
        <v>1.0662263578706103E-3</v>
      </c>
      <c r="X20" s="138">
        <v>1.4656109309047912E-3</v>
      </c>
      <c r="Y20" s="138">
        <v>7.9476275775803885E-3</v>
      </c>
      <c r="Z20" s="138">
        <v>1.9044372378797393E-3</v>
      </c>
      <c r="AA20" s="138">
        <v>1.8227590786037131E-3</v>
      </c>
      <c r="AB20" s="138">
        <v>1.3140434824968631E-2</v>
      </c>
      <c r="AC20" s="138" t="s">
        <v>432</v>
      </c>
      <c r="AD20" s="138" t="s">
        <v>432</v>
      </c>
      <c r="AE20" s="55"/>
      <c r="AF20" s="147">
        <v>278.26467981738836</v>
      </c>
      <c r="AG20" s="147" t="s">
        <v>432</v>
      </c>
      <c r="AH20" s="147">
        <v>1301.2611656274355</v>
      </c>
      <c r="AI20" s="147" t="s">
        <v>432</v>
      </c>
      <c r="AJ20" s="147" t="s">
        <v>432</v>
      </c>
      <c r="AK20" s="147" t="s">
        <v>429</v>
      </c>
      <c r="AL20" s="45" t="s">
        <v>50</v>
      </c>
    </row>
    <row r="21" spans="1:38" s="2" customFormat="1" ht="26.25" customHeight="1" thickBot="1" x14ac:dyDescent="0.25">
      <c r="A21" s="65" t="s">
        <v>54</v>
      </c>
      <c r="B21" s="65" t="s">
        <v>67</v>
      </c>
      <c r="C21" s="66" t="s">
        <v>68</v>
      </c>
      <c r="D21" s="67"/>
      <c r="E21" s="138">
        <v>1.9715869859429755</v>
      </c>
      <c r="F21" s="138">
        <v>0.41800999638054437</v>
      </c>
      <c r="G21" s="138">
        <v>12.680955428260511</v>
      </c>
      <c r="H21" s="138" t="s">
        <v>432</v>
      </c>
      <c r="I21" s="138">
        <v>0.28782829800239801</v>
      </c>
      <c r="J21" s="138">
        <v>0.35036709465622717</v>
      </c>
      <c r="K21" s="138">
        <v>0.42182606023239777</v>
      </c>
      <c r="L21" s="138">
        <v>0.10669609857568016</v>
      </c>
      <c r="M21" s="138">
        <v>1.5963645367465817</v>
      </c>
      <c r="N21" s="138">
        <v>0.29955188740737643</v>
      </c>
      <c r="O21" s="138">
        <v>4.950744247671628E-3</v>
      </c>
      <c r="P21" s="138">
        <v>1.3847447415118931E-2</v>
      </c>
      <c r="Q21" s="138">
        <v>1.5567785048641362E-2</v>
      </c>
      <c r="R21" s="138">
        <v>0.15122036926313245</v>
      </c>
      <c r="S21" s="138">
        <v>9.4367651608832523E-2</v>
      </c>
      <c r="T21" s="138">
        <v>2.8225784696872127</v>
      </c>
      <c r="U21" s="138">
        <v>3.3503621916806964E-3</v>
      </c>
      <c r="V21" s="138">
        <v>0.28246344076668473</v>
      </c>
      <c r="W21" s="138">
        <v>0.22979913769391858</v>
      </c>
      <c r="X21" s="138">
        <v>7.2240262786003678E-2</v>
      </c>
      <c r="Y21" s="138">
        <v>0.24859780529061509</v>
      </c>
      <c r="Z21" s="138">
        <v>5.2264333111562658E-2</v>
      </c>
      <c r="AA21" s="138">
        <v>4.4820357946998686E-2</v>
      </c>
      <c r="AB21" s="138">
        <v>0.41792275913518007</v>
      </c>
      <c r="AC21" s="138">
        <v>1.4851707542165942E-3</v>
      </c>
      <c r="AD21" s="138">
        <v>0.16050826356470588</v>
      </c>
      <c r="AE21" s="55"/>
      <c r="AF21" s="147">
        <v>11263.593867120811</v>
      </c>
      <c r="AG21" s="147">
        <v>944.10273905902261</v>
      </c>
      <c r="AH21" s="147">
        <v>9374.7774527956153</v>
      </c>
      <c r="AI21" s="147" t="s">
        <v>432</v>
      </c>
      <c r="AJ21" s="147" t="s">
        <v>432</v>
      </c>
      <c r="AK21" s="147" t="s">
        <v>429</v>
      </c>
      <c r="AL21" s="45" t="s">
        <v>50</v>
      </c>
    </row>
    <row r="22" spans="1:38" s="2" customFormat="1" ht="26.25" customHeight="1" thickBot="1" x14ac:dyDescent="0.25">
      <c r="A22" s="65" t="s">
        <v>54</v>
      </c>
      <c r="B22" s="69" t="s">
        <v>69</v>
      </c>
      <c r="C22" s="66" t="s">
        <v>70</v>
      </c>
      <c r="D22" s="67"/>
      <c r="E22" s="138">
        <v>1.9156765781780456</v>
      </c>
      <c r="F22" s="138">
        <v>0.42017982300302559</v>
      </c>
      <c r="G22" s="138">
        <v>1.8568326331722931</v>
      </c>
      <c r="H22" s="138" t="s">
        <v>432</v>
      </c>
      <c r="I22" s="138">
        <v>0.43919240080296679</v>
      </c>
      <c r="J22" s="138">
        <v>0.50042655022047833</v>
      </c>
      <c r="K22" s="138">
        <v>0.53797819487700926</v>
      </c>
      <c r="L22" s="138">
        <v>4.2578182052858959E-2</v>
      </c>
      <c r="M22" s="138">
        <v>3.8190057832292617</v>
      </c>
      <c r="N22" s="138">
        <v>3.8660224767390908E-2</v>
      </c>
      <c r="O22" s="138">
        <v>6.2196740293200504E-3</v>
      </c>
      <c r="P22" s="138">
        <v>4.7234326011579238E-2</v>
      </c>
      <c r="Q22" s="138">
        <v>9.1595773824403023E-2</v>
      </c>
      <c r="R22" s="138">
        <v>0.15981657342965344</v>
      </c>
      <c r="S22" s="138">
        <v>0.23087586008094796</v>
      </c>
      <c r="T22" s="138">
        <v>0.59162030555694023</v>
      </c>
      <c r="U22" s="138">
        <v>8.5963897809048076E-2</v>
      </c>
      <c r="V22" s="138">
        <v>1.4504658777986192</v>
      </c>
      <c r="W22" s="138">
        <v>1.7352015683566171E-2</v>
      </c>
      <c r="X22" s="138">
        <v>4.9602361683142348E-3</v>
      </c>
      <c r="Y22" s="138">
        <v>3.2069177375208396E-2</v>
      </c>
      <c r="Z22" s="138">
        <v>5.5334267731045553E-3</v>
      </c>
      <c r="AA22" s="138">
        <v>5.0455965102588901E-3</v>
      </c>
      <c r="AB22" s="138">
        <v>4.7608436826886077E-2</v>
      </c>
      <c r="AC22" s="138">
        <v>1.55761664848767E-2</v>
      </c>
      <c r="AD22" s="138">
        <v>0.34877068433528263</v>
      </c>
      <c r="AE22" s="55"/>
      <c r="AF22" s="147">
        <v>1754.5650519848546</v>
      </c>
      <c r="AG22" s="147">
        <v>3961.2101696008099</v>
      </c>
      <c r="AH22" s="147">
        <v>2145.778533204053</v>
      </c>
      <c r="AI22" s="147" t="s">
        <v>432</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0.23450743042934352</v>
      </c>
      <c r="X23" s="138">
        <v>6.7194622921222441E-2</v>
      </c>
      <c r="Y23" s="138">
        <v>0.26834789221328975</v>
      </c>
      <c r="Z23" s="138">
        <v>4.8502317476147874E-2</v>
      </c>
      <c r="AA23" s="138">
        <v>4.1526681786852454E-2</v>
      </c>
      <c r="AB23" s="138">
        <v>0.42557151439751251</v>
      </c>
      <c r="AC23" s="138">
        <v>4.4466557115482854E-3</v>
      </c>
      <c r="AD23" s="138">
        <v>0.11055798385306446</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2.2904462933222871</v>
      </c>
      <c r="F24" s="138">
        <v>0.61162350568236712</v>
      </c>
      <c r="G24" s="138">
        <v>11.072240879096878</v>
      </c>
      <c r="H24" s="138">
        <v>0.13988253617397978</v>
      </c>
      <c r="I24" s="138">
        <v>0.54726950902076976</v>
      </c>
      <c r="J24" s="138">
        <v>0.62610107197876141</v>
      </c>
      <c r="K24" s="138">
        <v>0.72398255479302953</v>
      </c>
      <c r="L24" s="138">
        <v>0.18066139116180016</v>
      </c>
      <c r="M24" s="138">
        <v>2.8940031899286072</v>
      </c>
      <c r="N24" s="138">
        <v>0.4241203942975294</v>
      </c>
      <c r="O24" s="138">
        <v>6.4503721263681285E-2</v>
      </c>
      <c r="P24" s="138">
        <v>1.2139596840250112E-2</v>
      </c>
      <c r="Q24" s="138">
        <v>1.7403631640974113E-2</v>
      </c>
      <c r="R24" s="138">
        <v>0.28481317912111415</v>
      </c>
      <c r="S24" s="138">
        <v>0.13496165449774306</v>
      </c>
      <c r="T24" s="138">
        <v>3.4913457983738594</v>
      </c>
      <c r="U24" s="138">
        <v>5.1218861488339026E-3</v>
      </c>
      <c r="V24" s="138">
        <v>2.5773917836139368</v>
      </c>
      <c r="W24" s="138" t="s">
        <v>430</v>
      </c>
      <c r="X24" s="138" t="s">
        <v>430</v>
      </c>
      <c r="Y24" s="138" t="s">
        <v>430</v>
      </c>
      <c r="Z24" s="138" t="s">
        <v>430</v>
      </c>
      <c r="AA24" s="138" t="s">
        <v>430</v>
      </c>
      <c r="AB24" s="138" t="s">
        <v>430</v>
      </c>
      <c r="AC24" s="138" t="s">
        <v>429</v>
      </c>
      <c r="AD24" s="138" t="s">
        <v>429</v>
      </c>
      <c r="AE24" s="55"/>
      <c r="AF24" s="147">
        <v>14316.304489197806</v>
      </c>
      <c r="AG24" s="147">
        <v>649.90105053737568</v>
      </c>
      <c r="AH24" s="147">
        <v>4854.7208465474987</v>
      </c>
      <c r="AI24" s="147">
        <v>808.74341204302254</v>
      </c>
      <c r="AJ24" s="147" t="s">
        <v>432</v>
      </c>
      <c r="AK24" s="147" t="s">
        <v>429</v>
      </c>
      <c r="AL24" s="45" t="s">
        <v>50</v>
      </c>
    </row>
    <row r="25" spans="1:38" s="2" customFormat="1" ht="26.25" customHeight="1" thickBot="1" x14ac:dyDescent="0.25">
      <c r="A25" s="65" t="s">
        <v>74</v>
      </c>
      <c r="B25" s="69" t="s">
        <v>75</v>
      </c>
      <c r="C25" s="71" t="s">
        <v>76</v>
      </c>
      <c r="D25" s="67"/>
      <c r="E25" s="138">
        <v>1.091393091947011</v>
      </c>
      <c r="F25" s="138">
        <v>0.13370512158218334</v>
      </c>
      <c r="G25" s="138">
        <v>7.2023951500668926E-2</v>
      </c>
      <c r="H25" s="138" t="s">
        <v>443</v>
      </c>
      <c r="I25" s="138">
        <v>9.0808868160028467E-3</v>
      </c>
      <c r="J25" s="138">
        <v>9.0808868160028467E-3</v>
      </c>
      <c r="K25" s="138">
        <v>9.0808868160028467E-3</v>
      </c>
      <c r="L25" s="138">
        <v>4.3588256716813661E-3</v>
      </c>
      <c r="M25" s="138">
        <v>0.98311256337444608</v>
      </c>
      <c r="N25" s="138">
        <v>3.0249756201806331E-4</v>
      </c>
      <c r="O25" s="138">
        <v>2.2687317151354747E-5</v>
      </c>
      <c r="P25" s="138">
        <v>4.5374634302709489E-4</v>
      </c>
      <c r="Q25" s="138">
        <v>1.1343658575677372E-4</v>
      </c>
      <c r="R25" s="138">
        <v>7.5624390504515826E-4</v>
      </c>
      <c r="S25" s="138">
        <v>8.3186829554967407E-4</v>
      </c>
      <c r="T25" s="138">
        <v>3.0249756201806331E-5</v>
      </c>
      <c r="U25" s="138">
        <v>4.1593414777483704E-4</v>
      </c>
      <c r="V25" s="138">
        <v>0.10965536623154794</v>
      </c>
      <c r="W25" s="138" t="s">
        <v>443</v>
      </c>
      <c r="X25" s="138" t="s">
        <v>443</v>
      </c>
      <c r="Y25" s="138" t="s">
        <v>443</v>
      </c>
      <c r="Z25" s="138" t="s">
        <v>443</v>
      </c>
      <c r="AA25" s="138" t="s">
        <v>443</v>
      </c>
      <c r="AB25" s="138" t="s">
        <v>443</v>
      </c>
      <c r="AC25" s="138" t="s">
        <v>429</v>
      </c>
      <c r="AD25" s="138" t="s">
        <v>429</v>
      </c>
      <c r="AE25" s="55"/>
      <c r="AF25" s="147">
        <v>3781.2195252257911</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0.11410797152601894</v>
      </c>
      <c r="F26" s="138">
        <v>8.436798251453435E-3</v>
      </c>
      <c r="G26" s="138">
        <v>7.0173923914171998E-3</v>
      </c>
      <c r="H26" s="138" t="s">
        <v>443</v>
      </c>
      <c r="I26" s="138">
        <v>6.2672931529443945E-4</v>
      </c>
      <c r="J26" s="138">
        <v>6.2672931529443945E-4</v>
      </c>
      <c r="K26" s="138">
        <v>6.2672931529443945E-4</v>
      </c>
      <c r="L26" s="138">
        <v>3.0083007134133093E-4</v>
      </c>
      <c r="M26" s="138">
        <v>7.8799604508215743E-2</v>
      </c>
      <c r="N26" s="138">
        <v>1.0623547356681597</v>
      </c>
      <c r="O26" s="138">
        <v>5.0754653845006877E-6</v>
      </c>
      <c r="P26" s="138">
        <v>5.6697156746617513E-5</v>
      </c>
      <c r="Q26" s="138">
        <v>1.1489855224390227E-5</v>
      </c>
      <c r="R26" s="138">
        <v>8.2755336716060636E-5</v>
      </c>
      <c r="S26" s="138">
        <v>8.755184397257236E-5</v>
      </c>
      <c r="T26" s="138">
        <v>6.2423312044914829E-6</v>
      </c>
      <c r="U26" s="138">
        <v>4.0840940854210711E-5</v>
      </c>
      <c r="V26" s="138">
        <v>1.0738913635149547E-2</v>
      </c>
      <c r="W26" s="138" t="s">
        <v>443</v>
      </c>
      <c r="X26" s="138" t="s">
        <v>443</v>
      </c>
      <c r="Y26" s="138" t="s">
        <v>443</v>
      </c>
      <c r="Z26" s="138" t="s">
        <v>443</v>
      </c>
      <c r="AA26" s="138" t="s">
        <v>443</v>
      </c>
      <c r="AB26" s="138" t="s">
        <v>443</v>
      </c>
      <c r="AC26" s="138" t="s">
        <v>429</v>
      </c>
      <c r="AD26" s="138" t="s">
        <v>429</v>
      </c>
      <c r="AE26" s="55"/>
      <c r="AF26" s="147">
        <v>368.67819301426545</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19.410855284062077</v>
      </c>
      <c r="F27" s="138">
        <v>15.543173693281775</v>
      </c>
      <c r="G27" s="138">
        <v>0.6290436596756861</v>
      </c>
      <c r="H27" s="138">
        <v>1.8540146911820561</v>
      </c>
      <c r="I27" s="138">
        <v>0.45092174836465088</v>
      </c>
      <c r="J27" s="138">
        <v>0.45092174836465104</v>
      </c>
      <c r="K27" s="138">
        <v>0.45092174836465126</v>
      </c>
      <c r="L27" s="138">
        <v>0.31867133040908974</v>
      </c>
      <c r="M27" s="138">
        <v>158.02446814978785</v>
      </c>
      <c r="N27" s="138">
        <v>4.0743439518090279</v>
      </c>
      <c r="O27" s="138">
        <v>3.1775905790657394E-4</v>
      </c>
      <c r="P27" s="138">
        <v>1.4584544383015095E-2</v>
      </c>
      <c r="Q27" s="138">
        <v>4.82734789772494E-4</v>
      </c>
      <c r="R27" s="138">
        <v>1.1698058530856422E-2</v>
      </c>
      <c r="S27" s="138">
        <v>8.2651839359097548E-3</v>
      </c>
      <c r="T27" s="138">
        <v>3.5627861222361067E-3</v>
      </c>
      <c r="U27" s="138">
        <v>3.2995146373183997E-4</v>
      </c>
      <c r="V27" s="138">
        <v>5.4807763690511581E-2</v>
      </c>
      <c r="W27" s="138">
        <v>1.1998461</v>
      </c>
      <c r="X27" s="138">
        <v>1.8333076025600002E-2</v>
      </c>
      <c r="Y27" s="138">
        <v>2.17290123657E-2</v>
      </c>
      <c r="Z27" s="138">
        <v>1.5155103858700001E-2</v>
      </c>
      <c r="AA27" s="138">
        <v>2.14188133015E-2</v>
      </c>
      <c r="AB27" s="138">
        <v>7.6636005551500005E-2</v>
      </c>
      <c r="AC27" s="138">
        <v>1.1998458E-3</v>
      </c>
      <c r="AD27" s="138">
        <v>2.409747E-4</v>
      </c>
      <c r="AE27" s="55"/>
      <c r="AF27" s="147">
        <v>78931.877620140629</v>
      </c>
      <c r="AG27" s="147" t="s">
        <v>429</v>
      </c>
      <c r="AH27" s="147" t="s">
        <v>432</v>
      </c>
      <c r="AI27" s="147" t="s">
        <v>429</v>
      </c>
      <c r="AJ27" s="147" t="s">
        <v>432</v>
      </c>
      <c r="AK27" s="147" t="s">
        <v>429</v>
      </c>
      <c r="AL27" s="45" t="s">
        <v>50</v>
      </c>
    </row>
    <row r="28" spans="1:38" s="2" customFormat="1" ht="26.25" customHeight="1" thickBot="1" x14ac:dyDescent="0.25">
      <c r="A28" s="65" t="s">
        <v>79</v>
      </c>
      <c r="B28" s="65" t="s">
        <v>82</v>
      </c>
      <c r="C28" s="66" t="s">
        <v>83</v>
      </c>
      <c r="D28" s="67"/>
      <c r="E28" s="138">
        <v>9.8946411305854998</v>
      </c>
      <c r="F28" s="138">
        <v>1.2501378014712548</v>
      </c>
      <c r="G28" s="138">
        <v>0.38444842227861015</v>
      </c>
      <c r="H28" s="138">
        <v>1.6484449784238339E-2</v>
      </c>
      <c r="I28" s="138">
        <v>1.1842812062759567</v>
      </c>
      <c r="J28" s="138">
        <v>1.1842812062759562</v>
      </c>
      <c r="K28" s="138">
        <v>1.1842812062759567</v>
      </c>
      <c r="L28" s="138">
        <v>0.8162262951439252</v>
      </c>
      <c r="M28" s="138">
        <v>5.849003963225889</v>
      </c>
      <c r="N28" s="138">
        <v>2.6108349756708619E-2</v>
      </c>
      <c r="O28" s="138">
        <v>2.919067881231996E-5</v>
      </c>
      <c r="P28" s="138">
        <v>2.9731065486365681E-3</v>
      </c>
      <c r="Q28" s="138">
        <v>5.7412514380885147E-5</v>
      </c>
      <c r="R28" s="138">
        <v>4.6940458195743207E-3</v>
      </c>
      <c r="S28" s="138">
        <v>3.1504390709973522E-3</v>
      </c>
      <c r="T28" s="138">
        <v>1.3129536390560139E-4</v>
      </c>
      <c r="U28" s="138">
        <v>5.6443671137130376E-5</v>
      </c>
      <c r="V28" s="138">
        <v>1.013079550737082E-2</v>
      </c>
      <c r="W28" s="138">
        <v>0.43980880000000006</v>
      </c>
      <c r="X28" s="138">
        <v>1.45991680896E-2</v>
      </c>
      <c r="Y28" s="138">
        <v>1.6368041245499999E-2</v>
      </c>
      <c r="Z28" s="138">
        <v>1.2832473428800001E-2</v>
      </c>
      <c r="AA28" s="138">
        <v>1.36138155485E-2</v>
      </c>
      <c r="AB28" s="138">
        <v>5.7413498312400002E-2</v>
      </c>
      <c r="AC28" s="138">
        <v>4.3980899999999999E-4</v>
      </c>
      <c r="AD28" s="138">
        <v>8.9807299999999996E-5</v>
      </c>
      <c r="AE28" s="55"/>
      <c r="AF28" s="147">
        <v>24055.623191901606</v>
      </c>
      <c r="AG28" s="147" t="s">
        <v>429</v>
      </c>
      <c r="AH28" s="147" t="s">
        <v>432</v>
      </c>
      <c r="AI28" s="147" t="s">
        <v>429</v>
      </c>
      <c r="AJ28" s="147" t="s">
        <v>432</v>
      </c>
      <c r="AK28" s="147" t="s">
        <v>429</v>
      </c>
      <c r="AL28" s="45" t="s">
        <v>50</v>
      </c>
    </row>
    <row r="29" spans="1:38" s="2" customFormat="1" ht="26.25" customHeight="1" thickBot="1" x14ac:dyDescent="0.25">
      <c r="A29" s="65" t="s">
        <v>79</v>
      </c>
      <c r="B29" s="65" t="s">
        <v>84</v>
      </c>
      <c r="C29" s="66" t="s">
        <v>85</v>
      </c>
      <c r="D29" s="67"/>
      <c r="E29" s="138">
        <v>38.084528061661871</v>
      </c>
      <c r="F29" s="138">
        <v>1.6489892950440401</v>
      </c>
      <c r="G29" s="138">
        <v>0.72303741582907533</v>
      </c>
      <c r="H29" s="138">
        <v>3.5956170066014426E-2</v>
      </c>
      <c r="I29" s="138">
        <v>1.043390469004305</v>
      </c>
      <c r="J29" s="138">
        <v>1.0433904690043048</v>
      </c>
      <c r="K29" s="138">
        <v>1.0433904690043052</v>
      </c>
      <c r="L29" s="138">
        <v>0.6407747758280109</v>
      </c>
      <c r="M29" s="138">
        <v>7.4671760508091429</v>
      </c>
      <c r="N29" s="138">
        <v>6.2297600926544171E-3</v>
      </c>
      <c r="O29" s="138">
        <v>5.2028147822883434E-5</v>
      </c>
      <c r="P29" s="138">
        <v>5.4882004007691795E-3</v>
      </c>
      <c r="Q29" s="138">
        <v>1.0384202949811516E-4</v>
      </c>
      <c r="R29" s="138">
        <v>8.7854334069906604E-3</v>
      </c>
      <c r="S29" s="138">
        <v>5.8919981467884502E-3</v>
      </c>
      <c r="T29" s="138">
        <v>2.1132658350630918E-4</v>
      </c>
      <c r="U29" s="138">
        <v>1.0362776335046346E-4</v>
      </c>
      <c r="V29" s="138">
        <v>1.8646569418653877E-2</v>
      </c>
      <c r="W29" s="138">
        <v>0.30763550000000001</v>
      </c>
      <c r="X29" s="138">
        <v>4.3947977628E-3</v>
      </c>
      <c r="Y29" s="138">
        <v>2.6612942007900001E-2</v>
      </c>
      <c r="Z29" s="138">
        <v>2.9738131528400002E-2</v>
      </c>
      <c r="AA29" s="138">
        <v>6.8363520754E-3</v>
      </c>
      <c r="AB29" s="138">
        <v>6.7582223374499997E-2</v>
      </c>
      <c r="AC29" s="138">
        <v>2.536115E-4</v>
      </c>
      <c r="AD29" s="138">
        <v>5.9764199999999999E-5</v>
      </c>
      <c r="AE29" s="55"/>
      <c r="AF29" s="147">
        <v>44762.139259797797</v>
      </c>
      <c r="AG29" s="147" t="s">
        <v>429</v>
      </c>
      <c r="AH29" s="147" t="s">
        <v>432</v>
      </c>
      <c r="AI29" s="147" t="s">
        <v>429</v>
      </c>
      <c r="AJ29" s="147" t="s">
        <v>432</v>
      </c>
      <c r="AK29" s="147" t="s">
        <v>429</v>
      </c>
      <c r="AL29" s="45" t="s">
        <v>50</v>
      </c>
    </row>
    <row r="30" spans="1:38" s="2" customFormat="1" ht="26.25" customHeight="1" thickBot="1" x14ac:dyDescent="0.25">
      <c r="A30" s="65" t="s">
        <v>79</v>
      </c>
      <c r="B30" s="65" t="s">
        <v>86</v>
      </c>
      <c r="C30" s="66" t="s">
        <v>87</v>
      </c>
      <c r="D30" s="67"/>
      <c r="E30" s="138">
        <v>5.9069791685702526E-2</v>
      </c>
      <c r="F30" s="138">
        <v>0.37332393085761328</v>
      </c>
      <c r="G30" s="138">
        <v>1.8100735521935831E-3</v>
      </c>
      <c r="H30" s="138">
        <v>3.4977111815464137E-4</v>
      </c>
      <c r="I30" s="138">
        <v>8.0174143758589018E-3</v>
      </c>
      <c r="J30" s="138">
        <v>8.0174143758589035E-3</v>
      </c>
      <c r="K30" s="138">
        <v>8.0174143758589052E-3</v>
      </c>
      <c r="L30" s="138">
        <v>1.2003253968453655E-3</v>
      </c>
      <c r="M30" s="138">
        <v>2.9749180635086772</v>
      </c>
      <c r="N30" s="138">
        <v>1.6090334982771282E-2</v>
      </c>
      <c r="O30" s="138">
        <v>1.1002817726239877E-4</v>
      </c>
      <c r="P30" s="138">
        <v>5.2492133013613902E-5</v>
      </c>
      <c r="Q30" s="138">
        <v>1.8100735521935826E-6</v>
      </c>
      <c r="R30" s="138">
        <v>4.9620717222106057E-4</v>
      </c>
      <c r="S30" s="138">
        <v>1.8593619764337398E-2</v>
      </c>
      <c r="T30" s="138">
        <v>7.749115308252081E-4</v>
      </c>
      <c r="U30" s="138">
        <v>1.0955089015028941E-4</v>
      </c>
      <c r="V30" s="138">
        <v>1.0942840984323216E-2</v>
      </c>
      <c r="W30" s="138">
        <v>5.1505000000000006E-3</v>
      </c>
      <c r="X30" s="138">
        <v>6.9738495400000009E-5</v>
      </c>
      <c r="Y30" s="138">
        <v>1.1602432490000001E-4</v>
      </c>
      <c r="Z30" s="138">
        <v>4.6717919900000005E-5</v>
      </c>
      <c r="AA30" s="138">
        <v>1.3416435090000001E-4</v>
      </c>
      <c r="AB30" s="138">
        <v>3.6664509110000002E-4</v>
      </c>
      <c r="AC30" s="138">
        <v>5.1506999999999997E-6</v>
      </c>
      <c r="AD30" s="138">
        <v>3.8145999999999999E-6</v>
      </c>
      <c r="AE30" s="55"/>
      <c r="AF30" s="147">
        <v>270.5362706222395</v>
      </c>
      <c r="AG30" s="147" t="s">
        <v>429</v>
      </c>
      <c r="AH30" s="147" t="s">
        <v>432</v>
      </c>
      <c r="AI30" s="147" t="s">
        <v>429</v>
      </c>
      <c r="AJ30" s="147" t="s">
        <v>432</v>
      </c>
      <c r="AK30" s="147" t="s">
        <v>429</v>
      </c>
      <c r="AL30" s="45" t="s">
        <v>50</v>
      </c>
    </row>
    <row r="31" spans="1:38" s="2" customFormat="1" ht="26.25" customHeight="1" thickBot="1" x14ac:dyDescent="0.25">
      <c r="A31" s="65" t="s">
        <v>79</v>
      </c>
      <c r="B31" s="65" t="s">
        <v>88</v>
      </c>
      <c r="C31" s="66" t="s">
        <v>89</v>
      </c>
      <c r="D31" s="67"/>
      <c r="E31" s="138" t="s">
        <v>429</v>
      </c>
      <c r="F31" s="138">
        <v>2.8609204034614488</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0.51393500215888199</v>
      </c>
      <c r="J32" s="138">
        <v>0.94754666013530398</v>
      </c>
      <c r="K32" s="138">
        <v>1.2596942602727155</v>
      </c>
      <c r="L32" s="138">
        <v>5.4572560097929289E-2</v>
      </c>
      <c r="M32" s="138" t="s">
        <v>429</v>
      </c>
      <c r="N32" s="138">
        <v>1.2506416926868777</v>
      </c>
      <c r="O32" s="138">
        <v>5.8984232146637727E-3</v>
      </c>
      <c r="P32" s="138" t="s">
        <v>429</v>
      </c>
      <c r="Q32" s="138">
        <v>1.4487560831804582E-2</v>
      </c>
      <c r="R32" s="138">
        <v>0.46229688090286974</v>
      </c>
      <c r="S32" s="138">
        <v>10.11278188532979</v>
      </c>
      <c r="T32" s="138">
        <v>7.3828697135850538E-2</v>
      </c>
      <c r="U32" s="138">
        <v>1.0278700043177639E-2</v>
      </c>
      <c r="V32" s="138">
        <v>4.064988142264391</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47764.084415307952</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0.27343212830095986</v>
      </c>
      <c r="J33" s="138">
        <v>0.50635579314992551</v>
      </c>
      <c r="K33" s="138">
        <v>1.012711586299851</v>
      </c>
      <c r="L33" s="138">
        <v>1.0432894185032607E-2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47764.084415307952</v>
      </c>
      <c r="AL33" s="45" t="s">
        <v>414</v>
      </c>
    </row>
    <row r="34" spans="1:38" s="2" customFormat="1" ht="26.25" customHeight="1" thickBot="1" x14ac:dyDescent="0.25">
      <c r="A34" s="65" t="s">
        <v>71</v>
      </c>
      <c r="B34" s="65" t="s">
        <v>94</v>
      </c>
      <c r="C34" s="66" t="s">
        <v>95</v>
      </c>
      <c r="D34" s="67"/>
      <c r="E34" s="138">
        <v>2.2187935034802782</v>
      </c>
      <c r="F34" s="138">
        <v>0.19689675174013924</v>
      </c>
      <c r="G34" s="138">
        <v>0.13551917976</v>
      </c>
      <c r="H34" s="138">
        <v>2.9640371229698375E-4</v>
      </c>
      <c r="I34" s="138">
        <v>5.8010440835266817E-2</v>
      </c>
      <c r="J34" s="138">
        <v>6.0974477958236656E-2</v>
      </c>
      <c r="K34" s="138">
        <v>6.4361948955916459E-2</v>
      </c>
      <c r="L34" s="138">
        <v>4.1835266821345696E-2</v>
      </c>
      <c r="M34" s="138">
        <v>0.45307424593967499</v>
      </c>
      <c r="N34" s="138" t="s">
        <v>443</v>
      </c>
      <c r="O34" s="138">
        <v>4.2343387470997678E-4</v>
      </c>
      <c r="P34" s="138" t="s">
        <v>443</v>
      </c>
      <c r="Q34" s="138" t="s">
        <v>443</v>
      </c>
      <c r="R34" s="138">
        <v>2.1171693735498841E-3</v>
      </c>
      <c r="S34" s="138">
        <v>7.1983758700696052E-2</v>
      </c>
      <c r="T34" s="138">
        <v>2.9640371229698375E-3</v>
      </c>
      <c r="U34" s="138">
        <v>4.2343387470997678E-4</v>
      </c>
      <c r="V34" s="138">
        <v>4.2343387470997675E-2</v>
      </c>
      <c r="W34" s="138">
        <v>1.9868808339308985E-2</v>
      </c>
      <c r="X34" s="138">
        <v>1.2703016241299302E-3</v>
      </c>
      <c r="Y34" s="138">
        <v>2.1171693735498841E-3</v>
      </c>
      <c r="Z34" s="138">
        <v>1.920651472799868E-3</v>
      </c>
      <c r="AA34" s="138">
        <v>4.4152907420686637E-4</v>
      </c>
      <c r="AB34" s="138">
        <v>5.7496515446865491E-3</v>
      </c>
      <c r="AC34" s="138" t="s">
        <v>429</v>
      </c>
      <c r="AD34" s="138" t="s">
        <v>429</v>
      </c>
      <c r="AE34" s="55"/>
      <c r="AF34" s="147">
        <v>1833.8183999999999</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3.7707262250280591</v>
      </c>
      <c r="F36" s="138">
        <v>0.13192654051055494</v>
      </c>
      <c r="G36" s="138">
        <v>1.0080119236147826</v>
      </c>
      <c r="H36" s="138" t="s">
        <v>443</v>
      </c>
      <c r="I36" s="138">
        <v>0.15096327025527748</v>
      </c>
      <c r="J36" s="138">
        <v>0.1657463609877973</v>
      </c>
      <c r="K36" s="138">
        <v>0.1657463609877973</v>
      </c>
      <c r="L36" s="138">
        <v>2.7821371906217161E-2</v>
      </c>
      <c r="M36" s="138">
        <v>0.35394871420646667</v>
      </c>
      <c r="N36" s="138">
        <v>7.2180179522757654E-3</v>
      </c>
      <c r="O36" s="138">
        <v>6.7830907325198194E-4</v>
      </c>
      <c r="P36" s="138">
        <v>1.2349272197559459E-3</v>
      </c>
      <c r="Q36" s="138">
        <v>2.1132362930079279E-3</v>
      </c>
      <c r="R36" s="138">
        <v>1.5791545366259908E-2</v>
      </c>
      <c r="S36" s="138">
        <v>9.5661814650396387E-3</v>
      </c>
      <c r="T36" s="138">
        <v>0.66783090732519823</v>
      </c>
      <c r="U36" s="138">
        <v>1.0783090732519821E-3</v>
      </c>
      <c r="V36" s="138">
        <v>5.7397088790237832E-2</v>
      </c>
      <c r="W36" s="138">
        <v>1.3018017952275767E-2</v>
      </c>
      <c r="X36" s="138">
        <v>1.556618146503964E-4</v>
      </c>
      <c r="Y36" s="138">
        <v>6.5566181465039639E-4</v>
      </c>
      <c r="Z36" s="138">
        <v>6.7830907325198194E-4</v>
      </c>
      <c r="AA36" s="138">
        <v>2.0783090732519818E-4</v>
      </c>
      <c r="AB36" s="138">
        <v>1.697463609877973E-3</v>
      </c>
      <c r="AC36" s="138">
        <v>5.0264725860158562E-3</v>
      </c>
      <c r="AD36" s="138">
        <v>1.2457574478357531E-2</v>
      </c>
      <c r="AE36" s="55"/>
      <c r="AF36" s="147">
        <v>2030.0240122108623</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8.9702416939916152E-2</v>
      </c>
      <c r="F37" s="138">
        <v>2.9900805646638721E-3</v>
      </c>
      <c r="G37" s="138">
        <v>1.8466856519815269E-4</v>
      </c>
      <c r="H37" s="138" t="s">
        <v>443</v>
      </c>
      <c r="I37" s="138">
        <v>3.7376007058298401E-4</v>
      </c>
      <c r="J37" s="138">
        <v>3.7376007058298401E-4</v>
      </c>
      <c r="K37" s="138">
        <v>3.7376007058298401E-4</v>
      </c>
      <c r="L37" s="138">
        <v>9.3440017645746016E-6</v>
      </c>
      <c r="M37" s="138">
        <v>8.9702416939916145E-3</v>
      </c>
      <c r="N37" s="138">
        <v>2.8032005293723796E-6</v>
      </c>
      <c r="O37" s="138">
        <v>4.6720008822872997E-7</v>
      </c>
      <c r="P37" s="138">
        <v>1.86880035291492E-4</v>
      </c>
      <c r="Q37" s="138">
        <v>2.2425604234979036E-4</v>
      </c>
      <c r="R37" s="138">
        <v>1.4202882682153393E-6</v>
      </c>
      <c r="S37" s="138">
        <v>1.4202882682153393E-7</v>
      </c>
      <c r="T37" s="138">
        <v>9.5308817998660908E-7</v>
      </c>
      <c r="U37" s="138">
        <v>2.0556803882064117E-5</v>
      </c>
      <c r="V37" s="138">
        <v>2.8032005293723796E-6</v>
      </c>
      <c r="W37" s="138">
        <v>9.3440017645745992E-4</v>
      </c>
      <c r="X37" s="138" t="s">
        <v>443</v>
      </c>
      <c r="Y37" s="138" t="s">
        <v>443</v>
      </c>
      <c r="Z37" s="138" t="s">
        <v>443</v>
      </c>
      <c r="AA37" s="138" t="s">
        <v>443</v>
      </c>
      <c r="AB37" s="138" t="s">
        <v>443</v>
      </c>
      <c r="AC37" s="138" t="s">
        <v>443</v>
      </c>
      <c r="AD37" s="138" t="s">
        <v>443</v>
      </c>
      <c r="AE37" s="55"/>
      <c r="AF37" s="147" t="s">
        <v>432</v>
      </c>
      <c r="AG37" s="147" t="s">
        <v>429</v>
      </c>
      <c r="AH37" s="147">
        <v>1868.8003529149198</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2.5377708707391582</v>
      </c>
      <c r="F39" s="138">
        <v>0.49211241751511547</v>
      </c>
      <c r="G39" s="138">
        <v>1.7636925015998566</v>
      </c>
      <c r="H39" s="138" t="s">
        <v>432</v>
      </c>
      <c r="I39" s="138">
        <v>0.26855924973608986</v>
      </c>
      <c r="J39" s="138">
        <v>0.34212980910125035</v>
      </c>
      <c r="K39" s="138">
        <v>0.42970967442744307</v>
      </c>
      <c r="L39" s="138">
        <v>0.13460572207557911</v>
      </c>
      <c r="M39" s="138">
        <v>1.1662942235591554</v>
      </c>
      <c r="N39" s="138">
        <v>0.25509649113693644</v>
      </c>
      <c r="O39" s="138">
        <v>4.6609173941623951E-3</v>
      </c>
      <c r="P39" s="138">
        <v>4.3460611348544913E-3</v>
      </c>
      <c r="Q39" s="138">
        <v>1.6564938495783391E-2</v>
      </c>
      <c r="R39" s="138">
        <v>0.18675875972752873</v>
      </c>
      <c r="S39" s="138">
        <v>0.10682117538389475</v>
      </c>
      <c r="T39" s="138">
        <v>3.7414654143306669</v>
      </c>
      <c r="U39" s="138">
        <v>2.6086941110589536E-3</v>
      </c>
      <c r="V39" s="138">
        <v>0.16266940151994122</v>
      </c>
      <c r="W39" s="138">
        <v>0.13143547405889933</v>
      </c>
      <c r="X39" s="138">
        <v>4.6149634540170223E-2</v>
      </c>
      <c r="Y39" s="138">
        <v>0.26846898999926883</v>
      </c>
      <c r="Z39" s="138">
        <v>4.4712791180018668E-2</v>
      </c>
      <c r="AA39" s="138">
        <v>4.0583712424861987E-2</v>
      </c>
      <c r="AB39" s="138">
        <v>0.39991512814431968</v>
      </c>
      <c r="AC39" s="138">
        <v>3.2786510658270643E-3</v>
      </c>
      <c r="AD39" s="138">
        <v>3.1532660233337333E-2</v>
      </c>
      <c r="AE39" s="55"/>
      <c r="AF39" s="147">
        <v>16264.06370546049</v>
      </c>
      <c r="AG39" s="147">
        <v>185.47523999999999</v>
      </c>
      <c r="AH39" s="147">
        <v>12544.003683084418</v>
      </c>
      <c r="AI39" s="147" t="s">
        <v>432</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6.0151207316578557</v>
      </c>
      <c r="F41" s="138">
        <v>11.661858035201629</v>
      </c>
      <c r="G41" s="138">
        <v>16.311657480198075</v>
      </c>
      <c r="H41" s="138">
        <v>5.5060453974316824E-2</v>
      </c>
      <c r="I41" s="138">
        <v>9.7760417100452894</v>
      </c>
      <c r="J41" s="138">
        <v>9.9283268349417746</v>
      </c>
      <c r="K41" s="138">
        <v>10.879382569206943</v>
      </c>
      <c r="L41" s="138">
        <v>0.64548052599670769</v>
      </c>
      <c r="M41" s="138">
        <v>27.529754227196953</v>
      </c>
      <c r="N41" s="138">
        <v>3.0207263510880402</v>
      </c>
      <c r="O41" s="138">
        <v>4.3626832083711986E-2</v>
      </c>
      <c r="P41" s="138">
        <v>0.12626071395874766</v>
      </c>
      <c r="Q41" s="138">
        <v>6.0655248405788002E-2</v>
      </c>
      <c r="R41" s="138">
        <v>0.28420818153190452</v>
      </c>
      <c r="S41" s="138">
        <v>0.52536492774464794</v>
      </c>
      <c r="T41" s="138">
        <v>0.29485862897594239</v>
      </c>
      <c r="U41" s="138">
        <v>2.7713416500202817</v>
      </c>
      <c r="V41" s="138">
        <v>5.4521682181976203</v>
      </c>
      <c r="W41" s="138">
        <v>19.17157200606799</v>
      </c>
      <c r="X41" s="138">
        <v>5.3975444379152773</v>
      </c>
      <c r="Y41" s="138">
        <v>7.697594927452502</v>
      </c>
      <c r="Z41" s="138">
        <v>3.0338624878589733</v>
      </c>
      <c r="AA41" s="138">
        <v>2.5964299533299329</v>
      </c>
      <c r="AB41" s="138">
        <v>18.725431806556685</v>
      </c>
      <c r="AC41" s="138">
        <v>1.775316599785183E-2</v>
      </c>
      <c r="AD41" s="138">
        <v>3.9251316990016081</v>
      </c>
      <c r="AE41" s="55"/>
      <c r="AF41" s="147">
        <v>51276.686409898648</v>
      </c>
      <c r="AG41" s="147">
        <v>23088.767302578617</v>
      </c>
      <c r="AH41" s="147">
        <v>20171.157165466564</v>
      </c>
      <c r="AI41" s="147">
        <v>687.62605405061765</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0.113467639104</v>
      </c>
      <c r="F43" s="138">
        <v>1.1346763910400001E-2</v>
      </c>
      <c r="G43" s="138">
        <v>8.3852585297855997E-2</v>
      </c>
      <c r="H43" s="138" t="s">
        <v>443</v>
      </c>
      <c r="I43" s="138">
        <v>1.8722160452159999E-2</v>
      </c>
      <c r="J43" s="138">
        <v>2.4395542407359999E-2</v>
      </c>
      <c r="K43" s="138">
        <v>3.12036007536E-2</v>
      </c>
      <c r="L43" s="138">
        <v>1.04844098532096E-2</v>
      </c>
      <c r="M43" s="138">
        <v>4.5387055641600005E-2</v>
      </c>
      <c r="N43" s="138">
        <v>1.8154822256639998E-2</v>
      </c>
      <c r="O43" s="138">
        <v>3.4040291731199997E-4</v>
      </c>
      <c r="P43" s="138">
        <v>1.13467639104E-4</v>
      </c>
      <c r="Q43" s="138">
        <v>1.1346763910399999E-3</v>
      </c>
      <c r="R43" s="138">
        <v>1.4523857805312001E-2</v>
      </c>
      <c r="S43" s="138">
        <v>8.1696700154880002E-3</v>
      </c>
      <c r="T43" s="138">
        <v>0.29501586167039995</v>
      </c>
      <c r="U43" s="138">
        <v>1.13467639104E-4</v>
      </c>
      <c r="V43" s="138">
        <v>9.0774111283199992E-3</v>
      </c>
      <c r="W43" s="138">
        <v>6.8080583462399999E-3</v>
      </c>
      <c r="X43" s="138">
        <v>2.1558851429759997E-3</v>
      </c>
      <c r="Y43" s="138">
        <v>1.7020145865600002E-2</v>
      </c>
      <c r="Z43" s="138">
        <v>1.9289498647679999E-3</v>
      </c>
      <c r="AA43" s="138">
        <v>1.70201458656E-3</v>
      </c>
      <c r="AB43" s="138">
        <v>2.2806995459904E-2</v>
      </c>
      <c r="AC43" s="138">
        <v>2.4962880602879997E-4</v>
      </c>
      <c r="AD43" s="138">
        <v>1.4750793083520001E-7</v>
      </c>
      <c r="AE43" s="55"/>
      <c r="AF43" s="147">
        <v>1134.67639104</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10.143164664885997</v>
      </c>
      <c r="F44" s="138">
        <v>1.2072979602220573</v>
      </c>
      <c r="G44" s="138">
        <v>0.75467326768070409</v>
      </c>
      <c r="H44" s="138">
        <v>1.8059450399999996E-3</v>
      </c>
      <c r="I44" s="138">
        <v>0.66583614879301212</v>
      </c>
      <c r="J44" s="138">
        <v>0.66583614879301212</v>
      </c>
      <c r="K44" s="138">
        <v>0.66583614879301212</v>
      </c>
      <c r="L44" s="138">
        <v>0.37286824332408686</v>
      </c>
      <c r="M44" s="138">
        <v>3.5556607129447571</v>
      </c>
      <c r="N44" s="138" t="s">
        <v>443</v>
      </c>
      <c r="O44" s="138">
        <v>2.3580000000000003E-3</v>
      </c>
      <c r="P44" s="138" t="s">
        <v>443</v>
      </c>
      <c r="Q44" s="138" t="s">
        <v>443</v>
      </c>
      <c r="R44" s="138">
        <v>1.1790000000000002E-2</v>
      </c>
      <c r="S44" s="138">
        <v>0.40085999999999999</v>
      </c>
      <c r="T44" s="138">
        <v>1.6506000000000003E-2</v>
      </c>
      <c r="U44" s="138">
        <v>2.3580000000000003E-3</v>
      </c>
      <c r="V44" s="138">
        <v>0.23580000000000001</v>
      </c>
      <c r="W44" s="138" t="s">
        <v>443</v>
      </c>
      <c r="X44" s="138">
        <v>7.0740000000000004E-3</v>
      </c>
      <c r="Y44" s="138">
        <v>1.1790000000000002E-2</v>
      </c>
      <c r="Z44" s="138" t="s">
        <v>443</v>
      </c>
      <c r="AA44" s="138" t="s">
        <v>443</v>
      </c>
      <c r="AB44" s="138">
        <v>1.8864000000000002E-2</v>
      </c>
      <c r="AC44" s="138" t="s">
        <v>430</v>
      </c>
      <c r="AD44" s="138" t="s">
        <v>430</v>
      </c>
      <c r="AE44" s="55"/>
      <c r="AF44" s="147">
        <v>10212.087519359999</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2.8182678091564037</v>
      </c>
      <c r="F45" s="138">
        <v>0.10052420211003732</v>
      </c>
      <c r="G45" s="138">
        <v>0.11490204787255755</v>
      </c>
      <c r="H45" s="138" t="s">
        <v>443</v>
      </c>
      <c r="I45" s="138">
        <v>5.026210105501866E-2</v>
      </c>
      <c r="J45" s="138">
        <v>5.3852251130377143E-2</v>
      </c>
      <c r="K45" s="138">
        <v>5.3852251130377143E-2</v>
      </c>
      <c r="L45" s="138">
        <v>1.6694197850416911E-2</v>
      </c>
      <c r="M45" s="138">
        <v>0.26567110557652723</v>
      </c>
      <c r="N45" s="138">
        <v>4.6671950979660197E-3</v>
      </c>
      <c r="O45" s="138">
        <v>3.5901500753584767E-4</v>
      </c>
      <c r="P45" s="138">
        <v>1.0770450226075428E-3</v>
      </c>
      <c r="Q45" s="138">
        <v>1.4360600301433907E-3</v>
      </c>
      <c r="R45" s="138">
        <v>1.7950750376792383E-3</v>
      </c>
      <c r="S45" s="138">
        <v>7.1803001507169534E-3</v>
      </c>
      <c r="T45" s="138">
        <v>3.5901500753584767E-2</v>
      </c>
      <c r="U45" s="138">
        <v>3.5901500753584767E-4</v>
      </c>
      <c r="V45" s="138">
        <v>4.3081800904301713E-2</v>
      </c>
      <c r="W45" s="138">
        <v>4.6671950979660197E-3</v>
      </c>
      <c r="X45" s="138" t="s">
        <v>443</v>
      </c>
      <c r="Y45" s="138" t="s">
        <v>443</v>
      </c>
      <c r="Z45" s="138" t="s">
        <v>443</v>
      </c>
      <c r="AA45" s="138" t="s">
        <v>443</v>
      </c>
      <c r="AB45" s="138" t="s">
        <v>443</v>
      </c>
      <c r="AC45" s="138">
        <v>2.8721200602867814E-3</v>
      </c>
      <c r="AD45" s="138">
        <v>1.364257028636221E-3</v>
      </c>
      <c r="AE45" s="55"/>
      <c r="AF45" s="147">
        <v>1554.8315003052442</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1.3475387412347715E-2</v>
      </c>
      <c r="J48" s="138">
        <v>0.13475387412347717</v>
      </c>
      <c r="K48" s="138">
        <v>0.33688468530869298</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2.9619512077160506</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3.3613455107999997</v>
      </c>
      <c r="AL52" s="45" t="s">
        <v>133</v>
      </c>
    </row>
    <row r="53" spans="1:38" s="2" customFormat="1" ht="26.25" customHeight="1" thickBot="1" x14ac:dyDescent="0.25">
      <c r="A53" s="65" t="s">
        <v>120</v>
      </c>
      <c r="B53" s="69" t="s">
        <v>134</v>
      </c>
      <c r="C53" s="71" t="s">
        <v>135</v>
      </c>
      <c r="D53" s="68"/>
      <c r="E53" s="138" t="s">
        <v>429</v>
      </c>
      <c r="F53" s="138">
        <v>3.3752060856854444</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1.5509612213655275</v>
      </c>
      <c r="AL53" s="45" t="s">
        <v>136</v>
      </c>
    </row>
    <row r="54" spans="1:38" s="2" customFormat="1" ht="37.5" customHeight="1" thickBot="1" x14ac:dyDescent="0.25">
      <c r="A54" s="65" t="s">
        <v>120</v>
      </c>
      <c r="B54" s="69" t="s">
        <v>137</v>
      </c>
      <c r="C54" s="71" t="s">
        <v>138</v>
      </c>
      <c r="D54" s="68"/>
      <c r="E54" s="138" t="s">
        <v>429</v>
      </c>
      <c r="F54" s="138">
        <v>0.26142704864733951</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3386.1231488862391</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243.5</v>
      </c>
      <c r="AL58" s="45" t="s">
        <v>149</v>
      </c>
    </row>
    <row r="59" spans="1:38" s="2" customFormat="1" ht="26.25" customHeight="1" thickBot="1" x14ac:dyDescent="0.25">
      <c r="A59" s="65" t="s">
        <v>54</v>
      </c>
      <c r="B59" s="73" t="s">
        <v>150</v>
      </c>
      <c r="C59" s="66" t="s">
        <v>403</v>
      </c>
      <c r="D59" s="67"/>
      <c r="E59" s="138" t="s">
        <v>430</v>
      </c>
      <c r="F59" s="138" t="s">
        <v>430</v>
      </c>
      <c r="G59" s="138" t="s">
        <v>430</v>
      </c>
      <c r="H59" s="138" t="s">
        <v>429</v>
      </c>
      <c r="I59" s="138">
        <v>1.7397280000000001E-2</v>
      </c>
      <c r="J59" s="138">
        <v>1.9761259999999999E-2</v>
      </c>
      <c r="K59" s="138">
        <v>2.2203879999999999E-2</v>
      </c>
      <c r="L59" s="138">
        <v>9.0036560000000002E-5</v>
      </c>
      <c r="M59" s="138" t="s">
        <v>430</v>
      </c>
      <c r="N59" s="138">
        <v>0.31065307751919069</v>
      </c>
      <c r="O59" s="138">
        <v>7.4226031938257062E-3</v>
      </c>
      <c r="P59" s="138">
        <v>5.4146722822469133E-4</v>
      </c>
      <c r="Q59" s="138">
        <v>1.7558873617862333E-2</v>
      </c>
      <c r="R59" s="138">
        <v>2.3788736178623347E-2</v>
      </c>
      <c r="S59" s="138">
        <v>1.5887361786233436E-3</v>
      </c>
      <c r="T59" s="138">
        <v>1.8352442913114116E-2</v>
      </c>
      <c r="U59" s="138">
        <v>9.010528529437703E-2</v>
      </c>
      <c r="V59" s="138">
        <v>3.2206010036357799E-2</v>
      </c>
      <c r="W59" s="138">
        <v>0.16625295236423218</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62.757663057623752</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0.3432272294117647</v>
      </c>
      <c r="J60" s="138">
        <v>3.4322722941176469</v>
      </c>
      <c r="K60" s="138">
        <v>7.0018354799999996</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68.645445882352945</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0.12628384888550459</v>
      </c>
      <c r="J61" s="138">
        <v>1.2628384888550461</v>
      </c>
      <c r="K61" s="138">
        <v>4.2130318638100288</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12661978.736734224</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4.1187267529411764E-8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68.645445882352945</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0.10202944499999998</v>
      </c>
      <c r="X63" s="138">
        <v>1.7130600000000003E-2</v>
      </c>
      <c r="Y63" s="138" t="s">
        <v>429</v>
      </c>
      <c r="Z63" s="138">
        <v>2.8489000000000001E-3</v>
      </c>
      <c r="AA63" s="138" t="s">
        <v>429</v>
      </c>
      <c r="AB63" s="138">
        <v>1.9979500000000004E-2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v>0.374</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260</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0.216</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v>0.80666666666666675</v>
      </c>
      <c r="O72" s="138">
        <v>9.9375000000000005E-2</v>
      </c>
      <c r="P72" s="138">
        <v>1.4999999999999999E-2</v>
      </c>
      <c r="Q72" s="138">
        <v>0.06</v>
      </c>
      <c r="R72" s="138">
        <v>0.65708333333333335</v>
      </c>
      <c r="S72" s="138">
        <v>1.0500000000000002E-2</v>
      </c>
      <c r="T72" s="138">
        <v>1.2395833333333335</v>
      </c>
      <c r="U72" s="138">
        <v>3.0000000000000001E-3</v>
      </c>
      <c r="V72" s="138">
        <v>12.766666666666666</v>
      </c>
      <c r="W72" s="138">
        <v>0.46216978498008099</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3.2511419999999998E-3</v>
      </c>
      <c r="J73" s="138">
        <v>4.6057844999999997E-3</v>
      </c>
      <c r="K73" s="138">
        <v>5.4185699999999993E-3</v>
      </c>
      <c r="L73" s="138" t="s">
        <v>443</v>
      </c>
      <c r="M73" s="138" t="s">
        <v>432</v>
      </c>
      <c r="N73" s="138">
        <v>0.15682671099744247</v>
      </c>
      <c r="O73" s="138">
        <v>2.6225966751918166E-3</v>
      </c>
      <c r="P73" s="138" t="s">
        <v>432</v>
      </c>
      <c r="Q73" s="138">
        <v>5.0887941176470585E-3</v>
      </c>
      <c r="R73" s="138">
        <v>1.8658911764705886E-2</v>
      </c>
      <c r="S73" s="138" t="s">
        <v>432</v>
      </c>
      <c r="T73" s="138">
        <v>8.4813235294117634E-3</v>
      </c>
      <c r="U73" s="138" t="s">
        <v>432</v>
      </c>
      <c r="V73" s="138">
        <v>0.23281323529411765</v>
      </c>
      <c r="W73" s="138" t="s">
        <v>430</v>
      </c>
      <c r="X73" s="138" t="s">
        <v>430</v>
      </c>
      <c r="Y73" s="138" t="s">
        <v>430</v>
      </c>
      <c r="Z73" s="138" t="s">
        <v>430</v>
      </c>
      <c r="AA73" s="138" t="s">
        <v>430</v>
      </c>
      <c r="AB73" s="138" t="s">
        <v>430</v>
      </c>
      <c r="AC73" s="138" t="s">
        <v>432</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v>2.9177883631222857E-2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v>7.8453276047261E-3</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v>3.0000000000000001E-3</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1.5467239527389899E-4</v>
      </c>
      <c r="O80" s="138">
        <v>2.0000000000000002E-5</v>
      </c>
      <c r="P80" s="138" t="s">
        <v>432</v>
      </c>
      <c r="Q80" s="138" t="s">
        <v>432</v>
      </c>
      <c r="R80" s="138">
        <v>0.21099999999999999</v>
      </c>
      <c r="S80" s="138">
        <v>1.84E-4</v>
      </c>
      <c r="T80" s="138">
        <v>3.0000000000000001E-3</v>
      </c>
      <c r="U80" s="138" t="s">
        <v>432</v>
      </c>
      <c r="V80" s="138">
        <v>0.22900000000000001</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8.698519199999998</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4.9599999999999998E-2</v>
      </c>
      <c r="G83" s="138" t="s">
        <v>443</v>
      </c>
      <c r="H83" s="138" t="s">
        <v>429</v>
      </c>
      <c r="I83" s="138">
        <v>0.31</v>
      </c>
      <c r="J83" s="138">
        <v>6.2</v>
      </c>
      <c r="K83" s="138">
        <v>46.5</v>
      </c>
      <c r="L83" s="138">
        <v>1.7670000000000002E-2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3.1</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6.406569295849172</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1.3072191053139905</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2.5523306090999998</v>
      </c>
      <c r="AL86" s="45" t="s">
        <v>220</v>
      </c>
    </row>
    <row r="87" spans="1:38" s="2" customFormat="1" ht="26.25" customHeight="1" thickBot="1" x14ac:dyDescent="0.25">
      <c r="A87" s="65" t="s">
        <v>209</v>
      </c>
      <c r="B87" s="71" t="s">
        <v>221</v>
      </c>
      <c r="C87" s="75" t="s">
        <v>222</v>
      </c>
      <c r="D87" s="67"/>
      <c r="E87" s="138" t="s">
        <v>429</v>
      </c>
      <c r="F87" s="138">
        <v>8.2332581003815769E-2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0.26328006671800003</v>
      </c>
      <c r="AL87" s="45" t="s">
        <v>220</v>
      </c>
    </row>
    <row r="88" spans="1:38" s="2" customFormat="1" ht="26.25" customHeight="1" thickBot="1" x14ac:dyDescent="0.25">
      <c r="A88" s="65" t="s">
        <v>209</v>
      </c>
      <c r="B88" s="71" t="s">
        <v>223</v>
      </c>
      <c r="C88" s="75" t="s">
        <v>224</v>
      </c>
      <c r="D88" s="67"/>
      <c r="E88" s="138" t="s">
        <v>443</v>
      </c>
      <c r="F88" s="138">
        <v>2.6467436134375002</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1.784970833333333</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2.4750331017499998</v>
      </c>
      <c r="G90" s="138" t="s">
        <v>429</v>
      </c>
      <c r="H90" s="138" t="s">
        <v>429</v>
      </c>
      <c r="I90" s="138">
        <v>4.3800000000000002E-3</v>
      </c>
      <c r="J90" s="138">
        <v>6.5700000000000003E-3</v>
      </c>
      <c r="K90" s="138">
        <v>8.0300000000000007E-3</v>
      </c>
      <c r="L90" s="138" t="s">
        <v>429</v>
      </c>
      <c r="M90" s="138" t="s">
        <v>429</v>
      </c>
      <c r="N90" s="138">
        <v>2.2874234775051527E-4</v>
      </c>
      <c r="O90" s="138">
        <v>3.1417623666938246E-2</v>
      </c>
      <c r="P90" s="138" t="s">
        <v>432</v>
      </c>
      <c r="Q90" s="138" t="s">
        <v>432</v>
      </c>
      <c r="R90" s="138">
        <v>0.13228473122921364</v>
      </c>
      <c r="S90" s="138">
        <v>5.3602875466837618</v>
      </c>
      <c r="T90" s="138">
        <v>0.21971667077602208</v>
      </c>
      <c r="U90" s="138">
        <v>3.1279827071907809E-2</v>
      </c>
      <c r="V90" s="138">
        <v>3.1018013541349987</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7.3</v>
      </c>
      <c r="AL90" s="148" t="s">
        <v>441</v>
      </c>
    </row>
    <row r="91" spans="1:38" s="2" customFormat="1" ht="26.25" customHeight="1" thickBot="1" x14ac:dyDescent="0.25">
      <c r="A91" s="65" t="s">
        <v>209</v>
      </c>
      <c r="B91" s="69" t="s">
        <v>405</v>
      </c>
      <c r="C91" s="71" t="s">
        <v>229</v>
      </c>
      <c r="D91" s="67"/>
      <c r="E91" s="138">
        <v>1.4552503638698666E-2</v>
      </c>
      <c r="F91" s="138">
        <v>3.9097014703999997E-2</v>
      </c>
      <c r="G91" s="138">
        <v>1.42771181807613E-4</v>
      </c>
      <c r="H91" s="138">
        <v>3.3523266739999995E-2</v>
      </c>
      <c r="I91" s="138">
        <v>0.22055865642618785</v>
      </c>
      <c r="J91" s="138">
        <v>0.22282692175834987</v>
      </c>
      <c r="K91" s="138">
        <v>0.2232954192456722</v>
      </c>
      <c r="L91" s="138">
        <v>8.7241272479999993E-2</v>
      </c>
      <c r="M91" s="138">
        <v>0.44543006542421337</v>
      </c>
      <c r="N91" s="138">
        <v>3.706377699906245E-2</v>
      </c>
      <c r="O91" s="138">
        <v>4.3690603574130883E-2</v>
      </c>
      <c r="P91" s="138">
        <v>2.6946878685542855E-6</v>
      </c>
      <c r="Q91" s="138">
        <v>6.2876050266266653E-5</v>
      </c>
      <c r="R91" s="138">
        <v>7.3749352192012017E-4</v>
      </c>
      <c r="S91" s="138">
        <v>6.4610836479264966E-2</v>
      </c>
      <c r="T91" s="138">
        <v>2.322857489292331E-2</v>
      </c>
      <c r="U91" s="138" t="s">
        <v>443</v>
      </c>
      <c r="V91" s="138">
        <v>3.4101876818668671E-2</v>
      </c>
      <c r="W91" s="138">
        <v>8.077895600000002E-4</v>
      </c>
      <c r="X91" s="138">
        <v>1.4120634291000002E-3</v>
      </c>
      <c r="Y91" s="138">
        <v>6.2366817750000002E-4</v>
      </c>
      <c r="Z91" s="138">
        <v>6.2366817750000002E-4</v>
      </c>
      <c r="AA91" s="138">
        <v>6.2366817750000002E-4</v>
      </c>
      <c r="AB91" s="138">
        <v>3.2830679615999999E-3</v>
      </c>
      <c r="AC91" s="138" t="s">
        <v>443</v>
      </c>
      <c r="AD91" s="138" t="s">
        <v>443</v>
      </c>
      <c r="AE91" s="55"/>
      <c r="AF91" s="147" t="s">
        <v>429</v>
      </c>
      <c r="AG91" s="147" t="s">
        <v>429</v>
      </c>
      <c r="AH91" s="147" t="s">
        <v>429</v>
      </c>
      <c r="AI91" s="147" t="s">
        <v>429</v>
      </c>
      <c r="AJ91" s="147" t="s">
        <v>429</v>
      </c>
      <c r="AK91" s="147">
        <v>8077.8955999999998</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9.47747803794201</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8.4240044406772674E-7</v>
      </c>
      <c r="X98" s="138" t="s">
        <v>443</v>
      </c>
      <c r="Y98" s="138" t="s">
        <v>443</v>
      </c>
      <c r="Z98" s="138" t="s">
        <v>443</v>
      </c>
      <c r="AA98" s="138" t="s">
        <v>443</v>
      </c>
      <c r="AB98" s="138" t="s">
        <v>443</v>
      </c>
      <c r="AC98" s="138" t="s">
        <v>443</v>
      </c>
      <c r="AD98" s="138">
        <v>4.6267286280726641</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4.76494469524315E-2</v>
      </c>
      <c r="F99" s="138">
        <v>9.1759969520994975</v>
      </c>
      <c r="G99" s="138" t="s">
        <v>429</v>
      </c>
      <c r="H99" s="138">
        <v>12.255815695859418</v>
      </c>
      <c r="I99" s="138">
        <v>0.17970079696258373</v>
      </c>
      <c r="J99" s="138">
        <v>0.27467406804276651</v>
      </c>
      <c r="K99" s="138">
        <v>0.60363383740630416</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1165.25</v>
      </c>
      <c r="AL99" s="45" t="s">
        <v>246</v>
      </c>
    </row>
    <row r="100" spans="1:38" s="2" customFormat="1" ht="26.25" customHeight="1" thickBot="1" x14ac:dyDescent="0.25">
      <c r="A100" s="65" t="s">
        <v>244</v>
      </c>
      <c r="B100" s="65" t="s">
        <v>247</v>
      </c>
      <c r="C100" s="66" t="s">
        <v>409</v>
      </c>
      <c r="D100" s="79"/>
      <c r="E100" s="138">
        <v>0.61625038026032219</v>
      </c>
      <c r="F100" s="138">
        <v>23.951793080092198</v>
      </c>
      <c r="G100" s="138" t="s">
        <v>429</v>
      </c>
      <c r="H100" s="138">
        <v>31.706421014159741</v>
      </c>
      <c r="I100" s="138">
        <v>0.30179397727768492</v>
      </c>
      <c r="J100" s="138">
        <v>0.44812238578119257</v>
      </c>
      <c r="K100" s="138">
        <v>0.99751278278961131</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5857.0499999999993</v>
      </c>
      <c r="AL100" s="45" t="s">
        <v>246</v>
      </c>
    </row>
    <row r="101" spans="1:38" s="2" customFormat="1" ht="26.25" customHeight="1" thickBot="1" x14ac:dyDescent="0.25">
      <c r="A101" s="65" t="s">
        <v>244</v>
      </c>
      <c r="B101" s="65" t="s">
        <v>248</v>
      </c>
      <c r="C101" s="66" t="s">
        <v>249</v>
      </c>
      <c r="D101" s="79"/>
      <c r="E101" s="138">
        <v>7.2351235730441915E-2</v>
      </c>
      <c r="F101" s="138">
        <v>0.53618013069652859</v>
      </c>
      <c r="G101" s="138" t="s">
        <v>429</v>
      </c>
      <c r="H101" s="138">
        <v>1.444864519031261</v>
      </c>
      <c r="I101" s="138">
        <v>1.3443167282082195E-2</v>
      </c>
      <c r="J101" s="138">
        <v>4.0329501846246577E-2</v>
      </c>
      <c r="K101" s="138">
        <v>9.410217097457535E-2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7454.7879999999996</v>
      </c>
      <c r="AL101" s="45" t="s">
        <v>246</v>
      </c>
    </row>
    <row r="102" spans="1:38" s="2" customFormat="1" ht="26.25" customHeight="1" thickBot="1" x14ac:dyDescent="0.25">
      <c r="A102" s="65" t="s">
        <v>244</v>
      </c>
      <c r="B102" s="65" t="s">
        <v>250</v>
      </c>
      <c r="C102" s="66" t="s">
        <v>387</v>
      </c>
      <c r="D102" s="79"/>
      <c r="E102" s="138">
        <v>2.6016624277571425E-3</v>
      </c>
      <c r="F102" s="138">
        <v>3.1193782093053986</v>
      </c>
      <c r="G102" s="138" t="s">
        <v>429</v>
      </c>
      <c r="H102" s="138">
        <v>5.1408642332258854</v>
      </c>
      <c r="I102" s="138">
        <v>8.9965999999999987E-3</v>
      </c>
      <c r="J102" s="138">
        <v>0.20259749999999996</v>
      </c>
      <c r="K102" s="138">
        <v>1.3690909999999996</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1760.3999999999999</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1.1151130297134848E-3</v>
      </c>
      <c r="F104" s="138">
        <v>1.2389973509726688E-3</v>
      </c>
      <c r="G104" s="138" t="s">
        <v>429</v>
      </c>
      <c r="H104" s="138">
        <v>1.526053087817158E-2</v>
      </c>
      <c r="I104" s="138">
        <v>1.6898774794520547E-5</v>
      </c>
      <c r="J104" s="138">
        <v>5.0696324383561642E-5</v>
      </c>
      <c r="K104" s="138">
        <v>1.1829142356164384E-4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7.8</v>
      </c>
      <c r="AL104" s="45" t="s">
        <v>246</v>
      </c>
    </row>
    <row r="105" spans="1:38" s="2" customFormat="1" ht="26.25" customHeight="1" thickBot="1" x14ac:dyDescent="0.25">
      <c r="A105" s="65" t="s">
        <v>244</v>
      </c>
      <c r="B105" s="65" t="s">
        <v>255</v>
      </c>
      <c r="C105" s="66" t="s">
        <v>256</v>
      </c>
      <c r="D105" s="79"/>
      <c r="E105" s="138">
        <v>2.5884479452142468E-2</v>
      </c>
      <c r="F105" s="138">
        <v>0.13088458260516775</v>
      </c>
      <c r="G105" s="138" t="s">
        <v>429</v>
      </c>
      <c r="H105" s="138">
        <v>0.60644038627697849</v>
      </c>
      <c r="I105" s="138">
        <v>4.9019178082191786E-3</v>
      </c>
      <c r="J105" s="138">
        <v>7.7030136986301363E-3</v>
      </c>
      <c r="K105" s="138">
        <v>1.6806575342465751E-2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71</v>
      </c>
      <c r="AL105" s="45" t="s">
        <v>246</v>
      </c>
    </row>
    <row r="106" spans="1:38" s="2" customFormat="1" ht="26.25" customHeight="1" thickBot="1" x14ac:dyDescent="0.25">
      <c r="A106" s="65" t="s">
        <v>244</v>
      </c>
      <c r="B106" s="65" t="s">
        <v>257</v>
      </c>
      <c r="C106" s="66" t="s">
        <v>258</v>
      </c>
      <c r="D106" s="79"/>
      <c r="E106" s="138">
        <v>1.2179956720438354E-3</v>
      </c>
      <c r="F106" s="138">
        <v>4.9256474571965619E-3</v>
      </c>
      <c r="G106" s="138" t="s">
        <v>429</v>
      </c>
      <c r="H106" s="138">
        <v>2.8536087318410959E-2</v>
      </c>
      <c r="I106" s="138">
        <v>2.4164383561643837E-4</v>
      </c>
      <c r="J106" s="138">
        <v>3.8663013698630137E-4</v>
      </c>
      <c r="K106" s="138">
        <v>8.2158904109589054E-4</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4.9000000000000004</v>
      </c>
      <c r="AL106" s="45" t="s">
        <v>246</v>
      </c>
    </row>
    <row r="107" spans="1:38" s="2" customFormat="1" ht="26.25" customHeight="1" thickBot="1" x14ac:dyDescent="0.25">
      <c r="A107" s="65" t="s">
        <v>244</v>
      </c>
      <c r="B107" s="65" t="s">
        <v>259</v>
      </c>
      <c r="C107" s="66" t="s">
        <v>380</v>
      </c>
      <c r="D107" s="79"/>
      <c r="E107" s="138">
        <v>1.9784583397679998E-2</v>
      </c>
      <c r="F107" s="138">
        <v>0.27654000000000001</v>
      </c>
      <c r="G107" s="138" t="s">
        <v>429</v>
      </c>
      <c r="H107" s="138">
        <v>0.24128589752387997</v>
      </c>
      <c r="I107" s="138">
        <v>5.0279999999999995E-3</v>
      </c>
      <c r="J107" s="138">
        <v>6.7039999999999988E-2</v>
      </c>
      <c r="K107" s="138">
        <v>0.31844</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1676</v>
      </c>
      <c r="AL107" s="45" t="s">
        <v>246</v>
      </c>
    </row>
    <row r="108" spans="1:38" s="2" customFormat="1" ht="26.25" customHeight="1" thickBot="1" x14ac:dyDescent="0.25">
      <c r="A108" s="65" t="s">
        <v>244</v>
      </c>
      <c r="B108" s="65" t="s">
        <v>260</v>
      </c>
      <c r="C108" s="66" t="s">
        <v>381</v>
      </c>
      <c r="D108" s="79"/>
      <c r="E108" s="138">
        <v>8.1368991411021843E-2</v>
      </c>
      <c r="F108" s="138">
        <v>1.3639204145454549</v>
      </c>
      <c r="G108" s="138" t="s">
        <v>429</v>
      </c>
      <c r="H108" s="138">
        <v>1.7014941269464914</v>
      </c>
      <c r="I108" s="138">
        <v>2.5257785454545455E-2</v>
      </c>
      <c r="J108" s="138">
        <v>0.25257785454545456</v>
      </c>
      <c r="K108" s="138">
        <v>0.50515570909090912</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12628.892727272729</v>
      </c>
      <c r="AL108" s="45" t="s">
        <v>246</v>
      </c>
    </row>
    <row r="109" spans="1:38" s="2" customFormat="1" ht="26.25" customHeight="1" thickBot="1" x14ac:dyDescent="0.25">
      <c r="A109" s="65" t="s">
        <v>244</v>
      </c>
      <c r="B109" s="65" t="s">
        <v>261</v>
      </c>
      <c r="C109" s="66" t="s">
        <v>382</v>
      </c>
      <c r="D109" s="79"/>
      <c r="E109" s="138">
        <v>3.1190014402560019E-2</v>
      </c>
      <c r="F109" s="138">
        <v>0.66418953120000002</v>
      </c>
      <c r="G109" s="138" t="s">
        <v>429</v>
      </c>
      <c r="H109" s="138">
        <v>0.89731272204288026</v>
      </c>
      <c r="I109" s="138">
        <v>2.7165216000000002E-2</v>
      </c>
      <c r="J109" s="138">
        <v>0.14940868799999998</v>
      </c>
      <c r="K109" s="138">
        <v>0.14940868799999998</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1358.2608</v>
      </c>
      <c r="AL109" s="45" t="s">
        <v>246</v>
      </c>
    </row>
    <row r="110" spans="1:38" s="2" customFormat="1" ht="26.25" customHeight="1" thickBot="1" x14ac:dyDescent="0.25">
      <c r="A110" s="65" t="s">
        <v>244</v>
      </c>
      <c r="B110" s="65" t="s">
        <v>262</v>
      </c>
      <c r="C110" s="66" t="s">
        <v>383</v>
      </c>
      <c r="D110" s="79"/>
      <c r="E110" s="138">
        <v>5.0478643068306512E-3</v>
      </c>
      <c r="F110" s="138">
        <v>0.17643394003000001</v>
      </c>
      <c r="G110" s="138" t="s">
        <v>429</v>
      </c>
      <c r="H110" s="138">
        <v>0.1060242462613312</v>
      </c>
      <c r="I110" s="138">
        <v>7.3413522666666668E-3</v>
      </c>
      <c r="J110" s="138">
        <v>5.1765186466666675E-2</v>
      </c>
      <c r="K110" s="138">
        <v>5.1765186466666675E-2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360.80560333333335</v>
      </c>
      <c r="AL110" s="45" t="s">
        <v>246</v>
      </c>
    </row>
    <row r="111" spans="1:38" s="2" customFormat="1" ht="26.25" customHeight="1" thickBot="1" x14ac:dyDescent="0.25">
      <c r="A111" s="65" t="s">
        <v>244</v>
      </c>
      <c r="B111" s="65" t="s">
        <v>263</v>
      </c>
      <c r="C111" s="66" t="s">
        <v>377</v>
      </c>
      <c r="D111" s="79"/>
      <c r="E111" s="138">
        <v>1.1040577270382336E-2</v>
      </c>
      <c r="F111" s="138">
        <v>0.29178637400000002</v>
      </c>
      <c r="G111" s="138" t="s">
        <v>429</v>
      </c>
      <c r="H111" s="138">
        <v>0.19368463023359941</v>
      </c>
      <c r="I111" s="138">
        <v>6.0018933333333337E-4</v>
      </c>
      <c r="J111" s="138">
        <v>1.2003786666666667E-3</v>
      </c>
      <c r="K111" s="138">
        <v>2.7008519999999997E-3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162.14733333333334</v>
      </c>
      <c r="AL111" s="45" t="s">
        <v>246</v>
      </c>
    </row>
    <row r="112" spans="1:38" s="2" customFormat="1" ht="26.25" customHeight="1" thickBot="1" x14ac:dyDescent="0.25">
      <c r="A112" s="65" t="s">
        <v>264</v>
      </c>
      <c r="B112" s="65" t="s">
        <v>265</v>
      </c>
      <c r="C112" s="66" t="s">
        <v>266</v>
      </c>
      <c r="D112" s="67"/>
      <c r="E112" s="138">
        <v>14.184662926220296</v>
      </c>
      <c r="F112" s="138" t="s">
        <v>429</v>
      </c>
      <c r="G112" s="138" t="s">
        <v>429</v>
      </c>
      <c r="H112" s="138">
        <v>12.008218000000001</v>
      </c>
      <c r="I112" s="138">
        <v>0.264594</v>
      </c>
      <c r="J112" s="138">
        <v>6.8794440000000003</v>
      </c>
      <c r="K112" s="138">
        <v>6.8794440000000003</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368669300</v>
      </c>
      <c r="AL112" s="45" t="s">
        <v>419</v>
      </c>
    </row>
    <row r="113" spans="1:38" s="2" customFormat="1" ht="26.25" customHeight="1" thickBot="1" x14ac:dyDescent="0.25">
      <c r="A113" s="65" t="s">
        <v>264</v>
      </c>
      <c r="B113" s="80" t="s">
        <v>267</v>
      </c>
      <c r="C113" s="81" t="s">
        <v>268</v>
      </c>
      <c r="D113" s="67"/>
      <c r="E113" s="138">
        <v>6.2137252722522547</v>
      </c>
      <c r="F113" s="138" t="s">
        <v>443</v>
      </c>
      <c r="G113" s="138" t="s">
        <v>429</v>
      </c>
      <c r="H113" s="138">
        <v>37.380413987071819</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161499061.23458138</v>
      </c>
      <c r="AL113" s="148" t="s">
        <v>437</v>
      </c>
    </row>
    <row r="114" spans="1:38" s="2" customFormat="1" ht="26.25" customHeight="1" thickBot="1" x14ac:dyDescent="0.25">
      <c r="A114" s="65" t="s">
        <v>264</v>
      </c>
      <c r="B114" s="80" t="s">
        <v>269</v>
      </c>
      <c r="C114" s="81" t="s">
        <v>388</v>
      </c>
      <c r="D114" s="67"/>
      <c r="E114" s="138">
        <v>2.9154660646664724E-2</v>
      </c>
      <c r="F114" s="138" t="s">
        <v>443</v>
      </c>
      <c r="G114" s="138" t="s">
        <v>429</v>
      </c>
      <c r="H114" s="138">
        <v>9.8507499999999998E-2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757750</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12.107515375348758</v>
      </c>
      <c r="F116" s="138" t="s">
        <v>443</v>
      </c>
      <c r="G116" s="138" t="s">
        <v>429</v>
      </c>
      <c r="H116" s="138">
        <v>14.012414886405848</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314682783.89033735</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6.1836399999999998E-3</v>
      </c>
      <c r="J119" s="138">
        <v>4.9469119999999998E-2</v>
      </c>
      <c r="K119" s="138">
        <v>0.15459100000000001</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1545.91</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8.6603999999999987E-3</v>
      </c>
      <c r="J120" s="138">
        <v>5.4127499999999995E-2</v>
      </c>
      <c r="K120" s="138">
        <v>0.21650999999999998</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2165.1</v>
      </c>
      <c r="AL120" s="148" t="s">
        <v>436</v>
      </c>
    </row>
    <row r="121" spans="1:38" s="2" customFormat="1" ht="26.25" customHeight="1" thickBot="1" x14ac:dyDescent="0.25">
      <c r="A121" s="65" t="s">
        <v>264</v>
      </c>
      <c r="B121" s="65" t="s">
        <v>280</v>
      </c>
      <c r="C121" s="71" t="s">
        <v>281</v>
      </c>
      <c r="D121" s="68"/>
      <c r="E121" s="138" t="s">
        <v>443</v>
      </c>
      <c r="F121" s="138">
        <v>4.5540832845534815</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7.5690909779257813</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0.86343726167782209</v>
      </c>
      <c r="G125" s="138" t="s">
        <v>429</v>
      </c>
      <c r="H125" s="138" t="s">
        <v>429</v>
      </c>
      <c r="I125" s="138">
        <v>7.5798212549999989E-5</v>
      </c>
      <c r="J125" s="138">
        <v>5.0302450146818179E-4</v>
      </c>
      <c r="K125" s="138">
        <v>1.063471891231818E-3</v>
      </c>
      <c r="L125" s="138" t="s">
        <v>443</v>
      </c>
      <c r="M125" s="138" t="s">
        <v>429</v>
      </c>
      <c r="N125" s="138" t="s">
        <v>429</v>
      </c>
      <c r="O125" s="138" t="s">
        <v>429</v>
      </c>
      <c r="P125" s="138">
        <v>1.8702165510529358E-2</v>
      </c>
      <c r="Q125" s="138" t="s">
        <v>429</v>
      </c>
      <c r="R125" s="138" t="s">
        <v>429</v>
      </c>
      <c r="S125" s="138" t="s">
        <v>429</v>
      </c>
      <c r="T125" s="138" t="s">
        <v>429</v>
      </c>
      <c r="U125" s="138" t="s">
        <v>429</v>
      </c>
      <c r="V125" s="138" t="s">
        <v>429</v>
      </c>
      <c r="W125" s="138">
        <v>0.10881727389783107</v>
      </c>
      <c r="X125" s="138" t="s">
        <v>429</v>
      </c>
      <c r="Y125" s="138" t="s">
        <v>429</v>
      </c>
      <c r="Z125" s="138" t="s">
        <v>429</v>
      </c>
      <c r="AA125" s="138" t="s">
        <v>429</v>
      </c>
      <c r="AB125" s="138" t="s">
        <v>429</v>
      </c>
      <c r="AC125" s="138" t="s">
        <v>429</v>
      </c>
      <c r="AD125" s="138">
        <v>8.710782993917851E-2</v>
      </c>
      <c r="AE125" s="55"/>
      <c r="AF125" s="147" t="s">
        <v>429</v>
      </c>
      <c r="AG125" s="147" t="s">
        <v>429</v>
      </c>
      <c r="AH125" s="147" t="s">
        <v>429</v>
      </c>
      <c r="AI125" s="147" t="s">
        <v>429</v>
      </c>
      <c r="AJ125" s="147" t="s">
        <v>429</v>
      </c>
      <c r="AK125" s="147">
        <v>2218.4465318181819</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v>5.3359200000000001E-3</v>
      </c>
      <c r="I126" s="138" t="s">
        <v>443</v>
      </c>
      <c r="J126" s="138" t="s">
        <v>443</v>
      </c>
      <c r="K126" s="138" t="s">
        <v>443</v>
      </c>
      <c r="L126" s="138" t="s">
        <v>443</v>
      </c>
      <c r="M126" s="138">
        <v>1.2450480000000002E-2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429</v>
      </c>
      <c r="AH128" s="147" t="s">
        <v>429</v>
      </c>
      <c r="AI128" s="147" t="s">
        <v>429</v>
      </c>
      <c r="AJ128" s="147" t="s">
        <v>429</v>
      </c>
      <c r="AK128" s="147" t="s">
        <v>432</v>
      </c>
      <c r="AL128" s="45" t="s">
        <v>301</v>
      </c>
    </row>
    <row r="129" spans="1:38" s="2" customFormat="1" ht="26.25" customHeight="1" thickBot="1" x14ac:dyDescent="0.25">
      <c r="A129" s="65" t="s">
        <v>289</v>
      </c>
      <c r="B129" s="69" t="s">
        <v>299</v>
      </c>
      <c r="C129" s="77" t="s">
        <v>300</v>
      </c>
      <c r="D129" s="67"/>
      <c r="E129" s="138">
        <v>1.8697169999999999E-2</v>
      </c>
      <c r="F129" s="138">
        <v>0.15903339999999999</v>
      </c>
      <c r="G129" s="138">
        <v>1.0100770000000001E-3</v>
      </c>
      <c r="H129" s="138" t="s">
        <v>443</v>
      </c>
      <c r="I129" s="138">
        <v>8.5963999999999992E-5</v>
      </c>
      <c r="J129" s="138">
        <v>1.5043700000000001E-4</v>
      </c>
      <c r="K129" s="138">
        <v>2.1490999999999999E-4</v>
      </c>
      <c r="L129" s="138">
        <v>3.0087399999999999E-6</v>
      </c>
      <c r="M129" s="138">
        <v>1.5043700000000001E-3</v>
      </c>
      <c r="N129" s="138">
        <v>2.7938299999999999E-2</v>
      </c>
      <c r="O129" s="138">
        <v>2.1490999999999997E-3</v>
      </c>
      <c r="P129" s="138">
        <v>1.2034960000000001E-3</v>
      </c>
      <c r="Q129" s="138">
        <v>0.58608303350748547</v>
      </c>
      <c r="R129" s="138">
        <v>0.56621453825723611</v>
      </c>
      <c r="S129" s="138">
        <v>0.31239422800399236</v>
      </c>
      <c r="T129" s="138">
        <v>3.0087400000000002E-4</v>
      </c>
      <c r="U129" s="138" t="s">
        <v>432</v>
      </c>
      <c r="V129" s="138" t="s">
        <v>443</v>
      </c>
      <c r="W129" s="138">
        <v>2.6340141000000001E-2</v>
      </c>
      <c r="X129" s="138">
        <v>5.5234798754699234E-6</v>
      </c>
      <c r="Y129" s="138">
        <v>2.3935079460369671E-5</v>
      </c>
      <c r="Z129" s="138">
        <v>2.3935079460369671E-5</v>
      </c>
      <c r="AA129" s="138" t="s">
        <v>443</v>
      </c>
      <c r="AB129" s="138">
        <v>5.339363879620927E-5</v>
      </c>
      <c r="AC129" s="138">
        <v>1.841159958489974E-2</v>
      </c>
      <c r="AD129" s="138">
        <v>3.1401932833333333E-2</v>
      </c>
      <c r="AE129" s="55"/>
      <c r="AF129" s="147" t="s">
        <v>429</v>
      </c>
      <c r="AG129" s="147" t="s">
        <v>429</v>
      </c>
      <c r="AH129" s="147" t="s">
        <v>429</v>
      </c>
      <c r="AI129" s="147" t="s">
        <v>429</v>
      </c>
      <c r="AJ129" s="147" t="s">
        <v>429</v>
      </c>
      <c r="AK129" s="147">
        <v>21.491</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25">
      <c r="A131" s="65" t="s">
        <v>289</v>
      </c>
      <c r="B131" s="69" t="s">
        <v>304</v>
      </c>
      <c r="C131" s="77" t="s">
        <v>305</v>
      </c>
      <c r="D131" s="67"/>
      <c r="E131" s="138" t="s">
        <v>432</v>
      </c>
      <c r="F131" s="138" t="s">
        <v>432</v>
      </c>
      <c r="G131" s="138" t="s">
        <v>432</v>
      </c>
      <c r="H131" s="138" t="s">
        <v>432</v>
      </c>
      <c r="I131" s="138" t="s">
        <v>432</v>
      </c>
      <c r="J131" s="138" t="s">
        <v>432</v>
      </c>
      <c r="K131" s="138" t="s">
        <v>432</v>
      </c>
      <c r="L131" s="138" t="s">
        <v>432</v>
      </c>
      <c r="M131" s="138" t="s">
        <v>432</v>
      </c>
      <c r="N131" s="138" t="s">
        <v>432</v>
      </c>
      <c r="O131" s="138" t="s">
        <v>432</v>
      </c>
      <c r="P131" s="138" t="s">
        <v>432</v>
      </c>
      <c r="Q131" s="138" t="s">
        <v>432</v>
      </c>
      <c r="R131" s="138" t="s">
        <v>432</v>
      </c>
      <c r="S131" s="138" t="s">
        <v>432</v>
      </c>
      <c r="T131" s="138" t="s">
        <v>432</v>
      </c>
      <c r="U131" s="138" t="s">
        <v>432</v>
      </c>
      <c r="V131" s="138" t="s">
        <v>432</v>
      </c>
      <c r="W131" s="138" t="s">
        <v>432</v>
      </c>
      <c r="X131" s="138" t="s">
        <v>432</v>
      </c>
      <c r="Y131" s="138" t="s">
        <v>432</v>
      </c>
      <c r="Z131" s="138" t="s">
        <v>432</v>
      </c>
      <c r="AA131" s="138" t="s">
        <v>432</v>
      </c>
      <c r="AB131" s="138" t="s">
        <v>432</v>
      </c>
      <c r="AC131" s="138" t="s">
        <v>432</v>
      </c>
      <c r="AD131" s="138" t="s">
        <v>432</v>
      </c>
      <c r="AE131" s="55"/>
      <c r="AF131" s="147" t="s">
        <v>429</v>
      </c>
      <c r="AG131" s="147" t="s">
        <v>429</v>
      </c>
      <c r="AH131" s="147" t="s">
        <v>429</v>
      </c>
      <c r="AI131" s="147" t="s">
        <v>429</v>
      </c>
      <c r="AJ131" s="147" t="s">
        <v>429</v>
      </c>
      <c r="AK131" s="147" t="s">
        <v>432</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1.8975000000000001E-3</v>
      </c>
      <c r="F133" s="138">
        <v>2.9899999999999998E-5</v>
      </c>
      <c r="G133" s="138">
        <v>2.5990000000000003E-4</v>
      </c>
      <c r="H133" s="138" t="s">
        <v>443</v>
      </c>
      <c r="I133" s="138">
        <v>7.9809999999999997E-5</v>
      </c>
      <c r="J133" s="138">
        <v>7.9809999999999997E-5</v>
      </c>
      <c r="K133" s="138">
        <v>8.8687999999999988E-5</v>
      </c>
      <c r="L133" s="138" t="s">
        <v>443</v>
      </c>
      <c r="M133" s="138">
        <v>3.2200000000000007E-4</v>
      </c>
      <c r="N133" s="138">
        <v>6.9068999999999985E-5</v>
      </c>
      <c r="O133" s="138">
        <v>1.1568999999999999E-5</v>
      </c>
      <c r="P133" s="138">
        <v>3.4269999999999999E-3</v>
      </c>
      <c r="Q133" s="138">
        <v>3.1302999999999995E-5</v>
      </c>
      <c r="R133" s="138">
        <v>3.1188E-5</v>
      </c>
      <c r="S133" s="138">
        <v>2.8589E-5</v>
      </c>
      <c r="T133" s="138">
        <v>3.9858999999999999E-5</v>
      </c>
      <c r="U133" s="138">
        <v>4.5494000000000002E-5</v>
      </c>
      <c r="V133" s="138">
        <v>3.6827600000000001E-4</v>
      </c>
      <c r="W133" s="138">
        <v>6.2100000000000005E-5</v>
      </c>
      <c r="X133" s="138">
        <v>3.0359999999999995E-8</v>
      </c>
      <c r="Y133" s="138">
        <v>1.6583E-8</v>
      </c>
      <c r="Z133" s="138">
        <v>1.4812000000000001E-8</v>
      </c>
      <c r="AA133" s="138">
        <v>1.6076999999999999E-8</v>
      </c>
      <c r="AB133" s="138">
        <v>7.7832000000000005E-8</v>
      </c>
      <c r="AC133" s="138">
        <v>3.4499999999999998E-4</v>
      </c>
      <c r="AD133" s="138">
        <v>9.4299999999999994E-4</v>
      </c>
      <c r="AE133" s="55"/>
      <c r="AF133" s="147" t="s">
        <v>429</v>
      </c>
      <c r="AG133" s="147" t="s">
        <v>429</v>
      </c>
      <c r="AH133" s="147" t="s">
        <v>429</v>
      </c>
      <c r="AI133" s="147" t="s">
        <v>429</v>
      </c>
      <c r="AJ133" s="147" t="s">
        <v>429</v>
      </c>
      <c r="AK133" s="147">
        <v>2300</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0.62439840000000002</v>
      </c>
      <c r="X135" s="138">
        <v>1.86278856E-4</v>
      </c>
      <c r="Y135" s="138">
        <v>8.4293783999999999E-4</v>
      </c>
      <c r="Z135" s="138">
        <v>8.4293783999999999E-4</v>
      </c>
      <c r="AA135" s="138" t="s">
        <v>443</v>
      </c>
      <c r="AB135" s="138">
        <v>1.872154536E-3</v>
      </c>
      <c r="AC135" s="138" t="s">
        <v>443</v>
      </c>
      <c r="AD135" s="138">
        <v>1.0614772800000001</v>
      </c>
      <c r="AE135" s="55"/>
      <c r="AF135" s="147" t="s">
        <v>429</v>
      </c>
      <c r="AG135" s="147" t="s">
        <v>429</v>
      </c>
      <c r="AH135" s="147" t="s">
        <v>429</v>
      </c>
      <c r="AI135" s="147" t="s">
        <v>429</v>
      </c>
      <c r="AJ135" s="147" t="s">
        <v>429</v>
      </c>
      <c r="AK135" s="147">
        <v>2.0813280000000001</v>
      </c>
      <c r="AL135" s="148" t="s">
        <v>434</v>
      </c>
    </row>
    <row r="136" spans="1:38" s="2" customFormat="1" ht="26.25" customHeight="1" thickBot="1" x14ac:dyDescent="0.25">
      <c r="A136" s="65" t="s">
        <v>289</v>
      </c>
      <c r="B136" s="65" t="s">
        <v>314</v>
      </c>
      <c r="C136" s="66" t="s">
        <v>315</v>
      </c>
      <c r="D136" s="67"/>
      <c r="E136" s="138" t="s">
        <v>429</v>
      </c>
      <c r="F136" s="138">
        <v>5.4133298190000003E-3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0.37613041000000003</v>
      </c>
      <c r="J139" s="138">
        <v>0.37613041000000003</v>
      </c>
      <c r="K139" s="138">
        <v>0.37613041000000003</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5.8647266169757408</v>
      </c>
      <c r="X139" s="138">
        <v>1.5688036993530639E-2</v>
      </c>
      <c r="Y139" s="138">
        <v>2.9414408281914484E-2</v>
      </c>
      <c r="Z139" s="138">
        <v>1.9924428513511623E-2</v>
      </c>
      <c r="AA139" s="138">
        <v>8.6394814082857245E-4</v>
      </c>
      <c r="AB139" s="138">
        <v>6.589082192978532E-2</v>
      </c>
      <c r="AC139" s="138" t="s">
        <v>443</v>
      </c>
      <c r="AD139" s="138">
        <v>23.349257977377263</v>
      </c>
      <c r="AE139" s="55"/>
      <c r="AF139" s="147" t="s">
        <v>429</v>
      </c>
      <c r="AG139" s="147" t="s">
        <v>429</v>
      </c>
      <c r="AH139" s="147" t="s">
        <v>429</v>
      </c>
      <c r="AI139" s="147" t="s">
        <v>429</v>
      </c>
      <c r="AJ139" s="147" t="s">
        <v>429</v>
      </c>
      <c r="AK139" s="147">
        <v>2.0009999999999999</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181.63692806029607</v>
      </c>
      <c r="F141" s="19">
        <f t="shared" ref="F141:AD141" si="0">SUM(F14:F140)</f>
        <v>122.66871885425007</v>
      </c>
      <c r="G141" s="19">
        <f t="shared" si="0"/>
        <v>142.3259328985186</v>
      </c>
      <c r="H141" s="19">
        <f t="shared" si="0"/>
        <v>119.98026807102677</v>
      </c>
      <c r="I141" s="19">
        <f t="shared" si="0"/>
        <v>19.82842775767768</v>
      </c>
      <c r="J141" s="19">
        <f t="shared" si="0"/>
        <v>39.492840543344279</v>
      </c>
      <c r="K141" s="19">
        <f t="shared" si="0"/>
        <v>92.231516961691014</v>
      </c>
      <c r="L141" s="19">
        <f t="shared" si="0"/>
        <v>3.7612643279123774</v>
      </c>
      <c r="M141" s="19">
        <f t="shared" si="0"/>
        <v>242.50941121388655</v>
      </c>
      <c r="N141" s="19">
        <f t="shared" si="0"/>
        <v>13.035381565649745</v>
      </c>
      <c r="O141" s="19">
        <f t="shared" si="0"/>
        <v>0.47671604343220386</v>
      </c>
      <c r="P141" s="19">
        <f t="shared" si="0"/>
        <v>0.45267051902803257</v>
      </c>
      <c r="Q141" s="19">
        <f t="shared" si="0"/>
        <v>1.7457032143366189</v>
      </c>
      <c r="R141" s="19">
        <f>SUM(R14:R140)</f>
        <v>3.9882596643374697</v>
      </c>
      <c r="S141" s="19">
        <f t="shared" si="0"/>
        <v>18.602043253729711</v>
      </c>
      <c r="T141" s="19">
        <f t="shared" si="0"/>
        <v>31.660392642054997</v>
      </c>
      <c r="U141" s="19">
        <f t="shared" si="0"/>
        <v>5.1086704482054346</v>
      </c>
      <c r="V141" s="19">
        <f t="shared" si="0"/>
        <v>37.394628920056661</v>
      </c>
      <c r="W141" s="19">
        <f t="shared" si="0"/>
        <v>29.996157753520404</v>
      </c>
      <c r="X141" s="19">
        <f t="shared" si="0"/>
        <v>5.7098178595902089</v>
      </c>
      <c r="Y141" s="19">
        <f t="shared" si="0"/>
        <v>8.9342063154949223</v>
      </c>
      <c r="Z141" s="19">
        <f t="shared" si="0"/>
        <v>3.3125903990565142</v>
      </c>
      <c r="AA141" s="19">
        <f t="shared" si="0"/>
        <v>2.8094758309821244</v>
      </c>
      <c r="AB141" s="19">
        <f t="shared" si="0"/>
        <v>20.766090405123773</v>
      </c>
      <c r="AC141" s="19">
        <f t="shared" si="0"/>
        <v>8.2046163572128936</v>
      </c>
      <c r="AD141" s="19">
        <f t="shared" si="0"/>
        <v>33.752912189800263</v>
      </c>
      <c r="AE141" s="56"/>
      <c r="AF141" s="145">
        <f>SUM(AF14:AF140)</f>
        <v>338628.66857219435</v>
      </c>
      <c r="AG141" s="145">
        <f t="shared" ref="AG141:AI141" si="1">SUM(AG14:AG140)</f>
        <v>106585.47988016543</v>
      </c>
      <c r="AH141" s="145">
        <f t="shared" si="1"/>
        <v>132508.0858829639</v>
      </c>
      <c r="AI141" s="145">
        <f t="shared" si="1"/>
        <v>1496.3694660936403</v>
      </c>
      <c r="AJ141" s="145" t="str">
        <f>IF(SUM(AJ14:AJ140)=0, "NA",SUM(AJ14:AJ140))</f>
        <v>NA</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18.022486382355936</v>
      </c>
      <c r="F143" s="139">
        <v>14.289467628231751</v>
      </c>
      <c r="G143" s="139">
        <v>0.58882670536191783</v>
      </c>
      <c r="H143" s="139">
        <v>1.6879994553071049</v>
      </c>
      <c r="I143" s="139">
        <v>0.43926319455266238</v>
      </c>
      <c r="J143" s="139">
        <v>0.43926319455266249</v>
      </c>
      <c r="K143" s="139">
        <v>0.43926319455266238</v>
      </c>
      <c r="L143" s="139">
        <v>0.31049516990652803</v>
      </c>
      <c r="M143" s="139">
        <v>145.20735418727389</v>
      </c>
      <c r="N143" s="139">
        <v>3.7414263394275031</v>
      </c>
      <c r="O143" s="139">
        <v>2.9259296040190231E-4</v>
      </c>
      <c r="P143" s="139">
        <v>1.3477480101278073E-2</v>
      </c>
      <c r="Q143" s="139">
        <v>4.4488693119321593E-4</v>
      </c>
      <c r="R143" s="139">
        <v>1.0877983146190352E-2</v>
      </c>
      <c r="S143" s="139">
        <v>7.6808823870791508E-3</v>
      </c>
      <c r="T143" s="139">
        <v>3.2748566857664367E-3</v>
      </c>
      <c r="U143" s="139">
        <v>3.0458794158262756E-4</v>
      </c>
      <c r="V143" s="139">
        <v>5.0616859796555252E-2</v>
      </c>
      <c r="W143" s="139">
        <v>1.1189983999999999</v>
      </c>
      <c r="X143" s="139">
        <v>1.73856225315E-2</v>
      </c>
      <c r="Y143" s="139">
        <v>2.0570494797300002E-2</v>
      </c>
      <c r="Z143" s="139">
        <v>1.4400882874100001E-2</v>
      </c>
      <c r="AA143" s="139">
        <v>2.0181245549400002E-2</v>
      </c>
      <c r="AB143" s="139">
        <v>7.2538245752300001E-2</v>
      </c>
      <c r="AC143" s="139">
        <v>1.118998E-3</v>
      </c>
      <c r="AD143" s="139">
        <v>2.2476700000000001E-4</v>
      </c>
      <c r="AE143" s="58"/>
      <c r="AF143" s="144">
        <v>73140.40451109776</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7.2670348360301258</v>
      </c>
      <c r="F144" s="139">
        <v>0.92736084684014874</v>
      </c>
      <c r="G144" s="139">
        <v>0.28168775627850612</v>
      </c>
      <c r="H144" s="139">
        <v>1.3489534673015117E-2</v>
      </c>
      <c r="I144" s="139">
        <v>0.87463468399336541</v>
      </c>
      <c r="J144" s="139">
        <v>0.87463468399336541</v>
      </c>
      <c r="K144" s="139">
        <v>0.8746346839933653</v>
      </c>
      <c r="L144" s="139">
        <v>0.60118119720013252</v>
      </c>
      <c r="M144" s="139">
        <v>4.517537744325919</v>
      </c>
      <c r="N144" s="139">
        <v>2.39240046087833E-2</v>
      </c>
      <c r="O144" s="139">
        <v>2.1709261978696967E-5</v>
      </c>
      <c r="P144" s="139">
        <v>2.1899722126256216E-3</v>
      </c>
      <c r="Q144" s="139">
        <v>4.2528847500463867E-5</v>
      </c>
      <c r="R144" s="139">
        <v>3.444134157808859E-3</v>
      </c>
      <c r="S144" s="139">
        <v>2.3120450739532541E-3</v>
      </c>
      <c r="T144" s="139">
        <v>1.0018219476873877E-4</v>
      </c>
      <c r="U144" s="139">
        <v>4.1639171043533821E-5</v>
      </c>
      <c r="V144" s="139">
        <v>7.4683604941281874E-3</v>
      </c>
      <c r="W144" s="139">
        <v>0.3211021</v>
      </c>
      <c r="X144" s="139">
        <v>1.0695554179500001E-2</v>
      </c>
      <c r="Y144" s="139">
        <v>1.19927373253E-2</v>
      </c>
      <c r="Z144" s="139">
        <v>9.400371517200001E-3</v>
      </c>
      <c r="AA144" s="139">
        <v>9.9776606594999991E-3</v>
      </c>
      <c r="AB144" s="139">
        <v>4.2066323681499998E-2</v>
      </c>
      <c r="AC144" s="139">
        <v>3.2110230000000002E-4</v>
      </c>
      <c r="AD144" s="139">
        <v>6.5667799999999995E-5</v>
      </c>
      <c r="AE144" s="58"/>
      <c r="AF144" s="144">
        <v>17659.726220285411</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27.391119139765216</v>
      </c>
      <c r="F145" s="139">
        <v>1.192884022922841</v>
      </c>
      <c r="G145" s="139">
        <v>0.51976075894306151</v>
      </c>
      <c r="H145" s="139">
        <v>2.6051299327243975E-2</v>
      </c>
      <c r="I145" s="139">
        <v>0.74990772050746834</v>
      </c>
      <c r="J145" s="139">
        <v>0.74990772050746846</v>
      </c>
      <c r="K145" s="139">
        <v>0.74990772050746846</v>
      </c>
      <c r="L145" s="139">
        <v>0.46049568684397146</v>
      </c>
      <c r="M145" s="139">
        <v>5.3771953375723465</v>
      </c>
      <c r="N145" s="139">
        <v>5.6177129817332862E-3</v>
      </c>
      <c r="O145" s="139">
        <v>3.7477121861165914E-5</v>
      </c>
      <c r="P145" s="139">
        <v>3.9479801817172795E-3</v>
      </c>
      <c r="Q145" s="139">
        <v>7.4757485837801375E-5</v>
      </c>
      <c r="R145" s="139">
        <v>6.3166087823832689E-3</v>
      </c>
      <c r="S145" s="139">
        <v>4.2363851993038422E-3</v>
      </c>
      <c r="T145" s="139">
        <v>1.5285985571262053E-4</v>
      </c>
      <c r="U145" s="139">
        <v>7.4560727953270909E-5</v>
      </c>
      <c r="V145" s="139">
        <v>1.3415028295052851E-2</v>
      </c>
      <c r="W145" s="139">
        <v>0.22119929999999999</v>
      </c>
      <c r="X145" s="139">
        <v>3.1599932420000002E-3</v>
      </c>
      <c r="Y145" s="139">
        <v>1.9135514632700003E-2</v>
      </c>
      <c r="Z145" s="139">
        <v>2.1382620938300002E-2</v>
      </c>
      <c r="AA145" s="139">
        <v>4.9155450434000001E-3</v>
      </c>
      <c r="AB145" s="139">
        <v>4.8593673856400003E-2</v>
      </c>
      <c r="AC145" s="139">
        <v>1.8219460000000001E-4</v>
      </c>
      <c r="AD145" s="139">
        <v>4.2967199999999997E-5</v>
      </c>
      <c r="AE145" s="58"/>
      <c r="AF145" s="144">
        <v>32208.13506730962</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5.4243040158759276E-2</v>
      </c>
      <c r="F146" s="139">
        <v>0.34281862853829626</v>
      </c>
      <c r="G146" s="139">
        <v>1.6621675746608293E-3</v>
      </c>
      <c r="H146" s="139">
        <v>3.2119037949863912E-4</v>
      </c>
      <c r="I146" s="139">
        <v>7.3622898870725241E-3</v>
      </c>
      <c r="J146" s="139">
        <v>7.3622898870725241E-3</v>
      </c>
      <c r="K146" s="139">
        <v>7.3622898870725276E-3</v>
      </c>
      <c r="L146" s="139">
        <v>1.1022435807983579E-3</v>
      </c>
      <c r="M146" s="139">
        <v>2.7318295084994828</v>
      </c>
      <c r="N146" s="139">
        <v>1.4775550441793838E-2</v>
      </c>
      <c r="O146" s="139">
        <v>1.0103747901457323E-4</v>
      </c>
      <c r="P146" s="139">
        <v>4.8202859665164043E-5</v>
      </c>
      <c r="Q146" s="139">
        <v>1.6621675746608289E-6</v>
      </c>
      <c r="R146" s="139">
        <v>4.5566074979685713E-4</v>
      </c>
      <c r="S146" s="139">
        <v>1.7074285092117111E-2</v>
      </c>
      <c r="T146" s="139">
        <v>7.1159142577798126E-4</v>
      </c>
      <c r="U146" s="139">
        <v>1.0059919231589722E-4</v>
      </c>
      <c r="V146" s="139">
        <v>1.0048672020409913E-2</v>
      </c>
      <c r="W146" s="139">
        <v>4.7298999999999996E-3</v>
      </c>
      <c r="X146" s="139">
        <v>6.4039975500000007E-5</v>
      </c>
      <c r="Y146" s="139">
        <v>1.065436655E-4</v>
      </c>
      <c r="Z146" s="139">
        <v>4.2900473E-5</v>
      </c>
      <c r="AA146" s="139">
        <v>1.2320142110000001E-4</v>
      </c>
      <c r="AB146" s="139">
        <v>3.3668553509999999E-4</v>
      </c>
      <c r="AC146" s="139">
        <v>4.7299999999999996E-6</v>
      </c>
      <c r="AD146" s="139">
        <v>3.5030000000000002E-6</v>
      </c>
      <c r="AE146" s="58"/>
      <c r="AF146" s="144">
        <v>248.47483677050789</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2.7358844693645574</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0.4278197726103623</v>
      </c>
      <c r="J148" s="139">
        <v>0.78689681316475357</v>
      </c>
      <c r="K148" s="139">
        <v>1.0483019030792806</v>
      </c>
      <c r="L148" s="139">
        <v>5.4572560097929289E-2</v>
      </c>
      <c r="M148" s="139" t="s">
        <v>429</v>
      </c>
      <c r="N148" s="139">
        <v>1.0308689411730765</v>
      </c>
      <c r="O148" s="139">
        <v>4.8794157710122009E-3</v>
      </c>
      <c r="P148" s="139">
        <v>0</v>
      </c>
      <c r="Q148" s="139">
        <v>1.1949659932058402E-2</v>
      </c>
      <c r="R148" s="139">
        <v>0.38087169516786251</v>
      </c>
      <c r="S148" s="139">
        <v>8.3300309077141108</v>
      </c>
      <c r="T148" s="139">
        <v>6.0943208358552256E-2</v>
      </c>
      <c r="U148" s="139">
        <v>8.5563954522072452E-3</v>
      </c>
      <c r="V148" s="139">
        <v>3.3817048024081116</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0.22610415817179755</v>
      </c>
      <c r="J149" s="139">
        <v>0.41871140402184731</v>
      </c>
      <c r="K149" s="139">
        <v>0.83742280804369462</v>
      </c>
      <c r="L149" s="139">
        <v>1.0432894185032607E-2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166.92271719061097</v>
      </c>
      <c r="F152" s="13">
        <f t="shared" ref="F152:AD152" si="2">SUM(F$141, F$151, IF(AND(ISNUMBER(SEARCH($B$4,"AT|BE|CH|GB|IE|LT|LU|NL")),SUM(F$143:F$149)&gt;0),SUM(F$143:F$149)-SUM(F$27:F$33),0))</f>
        <v>120.48058932603153</v>
      </c>
      <c r="G152" s="13">
        <f t="shared" si="2"/>
        <v>141.97953071534118</v>
      </c>
      <c r="H152" s="13">
        <f t="shared" si="2"/>
        <v>119.80132446856317</v>
      </c>
      <c r="I152" s="13">
        <f t="shared" si="2"/>
        <v>19.079541608919797</v>
      </c>
      <c r="J152" s="13">
        <f t="shared" si="2"/>
        <v>38.629103358165445</v>
      </c>
      <c r="K152" s="13">
        <f t="shared" si="2"/>
        <v>91.229392877161217</v>
      </c>
      <c r="L152" s="13">
        <f t="shared" si="2"/>
        <v>3.3576658986659362</v>
      </c>
      <c r="M152" s="13">
        <f t="shared" si="2"/>
        <v>226.02776176422663</v>
      </c>
      <c r="N152" s="13">
        <f t="shared" si="2"/>
        <v>12.478580024954594</v>
      </c>
      <c r="O152" s="13">
        <f t="shared" si="2"/>
        <v>0.47564084675000445</v>
      </c>
      <c r="P152" s="13">
        <f t="shared" si="2"/>
        <v>0.44923581091788423</v>
      </c>
      <c r="Q152" s="13">
        <f t="shared" si="2"/>
        <v>1.7430833494617752</v>
      </c>
      <c r="R152" s="13">
        <f t="shared" si="2"/>
        <v>3.9022551205089995</v>
      </c>
      <c r="S152" s="13">
        <f t="shared" si="2"/>
        <v>16.814694632948452</v>
      </c>
      <c r="T152" s="13">
        <f t="shared" si="2"/>
        <v>31.647066323839251</v>
      </c>
      <c r="U152" s="13">
        <f t="shared" si="2"/>
        <v>5.1068699568589899</v>
      </c>
      <c r="V152" s="13">
        <f t="shared" si="2"/>
        <v>36.698366531205671</v>
      </c>
      <c r="W152" s="13">
        <f t="shared" si="2"/>
        <v>29.709746553520404</v>
      </c>
      <c r="X152" s="13">
        <f t="shared" si="2"/>
        <v>5.7037262891453091</v>
      </c>
      <c r="Y152" s="13">
        <f t="shared" si="2"/>
        <v>8.9211855859717222</v>
      </c>
      <c r="Z152" s="13">
        <f t="shared" si="2"/>
        <v>3.3000447481233142</v>
      </c>
      <c r="AA152" s="13">
        <f t="shared" si="2"/>
        <v>2.8026703383792242</v>
      </c>
      <c r="AB152" s="13">
        <f t="shared" si="2"/>
        <v>20.727626961619574</v>
      </c>
      <c r="AC152" s="13">
        <f t="shared" si="2"/>
        <v>8.2043449651128935</v>
      </c>
      <c r="AD152" s="13">
        <f t="shared" si="2"/>
        <v>33.752854734000266</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166.92271719061097</v>
      </c>
      <c r="F154" s="13">
        <f>SUM(F$141, F$153, -1 * IF(OR($B$6=2005,$B$6&gt;=2020),SUM(F$99:F$122),0), IF(AND(ISNUMBER(SEARCH($B$4,"AT|BE|CH|GB|IE|LT|LU|NL")),SUM(F$143:F$149)&gt;0),SUM(F$143:F$149)-SUM(F$27:F$33),0))</f>
        <v>120.48058932603153</v>
      </c>
      <c r="G154" s="13">
        <f>SUM(G$141, G$153, IF(AND(ISNUMBER(SEARCH($B$4,"AT|BE|CH|GB|IE|LT|LU|NL")),SUM(G$143:G$149)&gt;0),SUM(G$143:G$149)-SUM(G$27:G$33),0))</f>
        <v>141.97953071534118</v>
      </c>
      <c r="H154" s="13">
        <f>SUM(H$141, H$153, IF(AND(ISNUMBER(SEARCH($B$4,"AT|BE|CH|GB|IE|LT|LU|NL")),SUM(H$143:H$149)&gt;0),SUM(H$143:H$149)-SUM(H$27:H$33),0))</f>
        <v>119.80132446856317</v>
      </c>
      <c r="I154" s="13">
        <f t="shared" ref="I154:AD154" si="3">SUM(I$141, I$153, IF(AND(ISNUMBER(SEARCH($B$4,"AT|BE|CH|GB|IE|LT|LU|NL")),SUM(I$143:I$149)&gt;0),SUM(I$143:I$149)-SUM(I$27:I$33),0))</f>
        <v>19.079541608919797</v>
      </c>
      <c r="J154" s="13">
        <f t="shared" si="3"/>
        <v>38.629103358165445</v>
      </c>
      <c r="K154" s="13">
        <f t="shared" si="3"/>
        <v>91.229392877161217</v>
      </c>
      <c r="L154" s="13">
        <f t="shared" si="3"/>
        <v>3.3576658986659362</v>
      </c>
      <c r="M154" s="13">
        <f t="shared" si="3"/>
        <v>226.02776176422663</v>
      </c>
      <c r="N154" s="13">
        <f t="shared" si="3"/>
        <v>12.478580024954594</v>
      </c>
      <c r="O154" s="13">
        <f t="shared" si="3"/>
        <v>0.47564084675000445</v>
      </c>
      <c r="P154" s="13">
        <f t="shared" si="3"/>
        <v>0.44923581091788423</v>
      </c>
      <c r="Q154" s="13">
        <f t="shared" si="3"/>
        <v>1.7430833494617752</v>
      </c>
      <c r="R154" s="13">
        <f t="shared" si="3"/>
        <v>3.9022551205089995</v>
      </c>
      <c r="S154" s="13">
        <f t="shared" si="3"/>
        <v>16.814694632948452</v>
      </c>
      <c r="T154" s="13">
        <f t="shared" si="3"/>
        <v>31.647066323839251</v>
      </c>
      <c r="U154" s="13">
        <f t="shared" si="3"/>
        <v>5.1068699568589899</v>
      </c>
      <c r="V154" s="13">
        <f t="shared" si="3"/>
        <v>36.698366531205671</v>
      </c>
      <c r="W154" s="13">
        <f t="shared" si="3"/>
        <v>29.709746553520404</v>
      </c>
      <c r="X154" s="13">
        <f t="shared" si="3"/>
        <v>5.7037262891453091</v>
      </c>
      <c r="Y154" s="13">
        <f t="shared" si="3"/>
        <v>8.9211855859717222</v>
      </c>
      <c r="Z154" s="13">
        <f t="shared" si="3"/>
        <v>3.3000447481233142</v>
      </c>
      <c r="AA154" s="13">
        <f t="shared" si="3"/>
        <v>2.8026703383792242</v>
      </c>
      <c r="AB154" s="13">
        <f t="shared" si="3"/>
        <v>20.727626961619574</v>
      </c>
      <c r="AC154" s="13">
        <f t="shared" si="3"/>
        <v>8.2043449651128935</v>
      </c>
      <c r="AD154" s="13">
        <f t="shared" si="3"/>
        <v>33.752854734000266</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8.290650927293731</v>
      </c>
      <c r="F157" s="141">
        <v>0.28216792846818323</v>
      </c>
      <c r="G157" s="141">
        <v>0.51314920230913674</v>
      </c>
      <c r="H157" s="141" t="s">
        <v>443</v>
      </c>
      <c r="I157" s="141">
        <v>0.10008556855006917</v>
      </c>
      <c r="J157" s="141">
        <v>0.10008556855006917</v>
      </c>
      <c r="K157" s="141">
        <v>0.10008556855006917</v>
      </c>
      <c r="L157" s="141">
        <v>4.80410729040332E-2</v>
      </c>
      <c r="M157" s="141">
        <v>2.2926784511388707</v>
      </c>
      <c r="N157" s="141">
        <v>2.1552054425041851E-3</v>
      </c>
      <c r="O157" s="141">
        <v>1.6164040818781388E-4</v>
      </c>
      <c r="P157" s="141">
        <v>3.2328081637562774E-3</v>
      </c>
      <c r="Q157" s="141">
        <v>8.0820204093906935E-4</v>
      </c>
      <c r="R157" s="141">
        <v>5.3880136062604634E-3</v>
      </c>
      <c r="S157" s="141">
        <v>5.92681496688651E-3</v>
      </c>
      <c r="T157" s="141">
        <v>2.1552054425041852E-4</v>
      </c>
      <c r="U157" s="141">
        <v>2.963407483443255E-3</v>
      </c>
      <c r="V157" s="141">
        <v>0.78126197290776711</v>
      </c>
      <c r="W157" s="141" t="s">
        <v>443</v>
      </c>
      <c r="X157" s="141" t="s">
        <v>443</v>
      </c>
      <c r="Y157" s="141" t="s">
        <v>443</v>
      </c>
      <c r="Z157" s="141" t="s">
        <v>443</v>
      </c>
      <c r="AA157" s="141" t="s">
        <v>443</v>
      </c>
      <c r="AB157" s="141" t="s">
        <v>443</v>
      </c>
      <c r="AC157" s="141" t="s">
        <v>443</v>
      </c>
      <c r="AD157" s="141" t="s">
        <v>443</v>
      </c>
      <c r="AE157" s="58"/>
      <c r="AF157" s="142">
        <v>26940.068031302315</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0.22692628421810104</v>
      </c>
      <c r="F158" s="141">
        <v>5.6004605752787021E-3</v>
      </c>
      <c r="G158" s="141">
        <v>1.1292359623558009E-2</v>
      </c>
      <c r="H158" s="141" t="s">
        <v>443</v>
      </c>
      <c r="I158" s="141">
        <v>1.2130729885301143E-3</v>
      </c>
      <c r="J158" s="141">
        <v>1.2130729885301143E-3</v>
      </c>
      <c r="K158" s="141">
        <v>1.2130729885301143E-3</v>
      </c>
      <c r="L158" s="141">
        <v>5.8227503449445486E-4</v>
      </c>
      <c r="M158" s="141">
        <v>7.8832994513996488E-2</v>
      </c>
      <c r="N158" s="141">
        <v>4.7462043907357792E-5</v>
      </c>
      <c r="O158" s="141">
        <v>3.5596532930518345E-6</v>
      </c>
      <c r="P158" s="141">
        <v>7.1193065861036684E-5</v>
      </c>
      <c r="Q158" s="141">
        <v>1.7798266465259171E-5</v>
      </c>
      <c r="R158" s="141">
        <v>1.186551097683945E-4</v>
      </c>
      <c r="S158" s="141">
        <v>1.3052062074523393E-4</v>
      </c>
      <c r="T158" s="141">
        <v>4.7462043907357798E-6</v>
      </c>
      <c r="U158" s="141">
        <v>6.5260310372616966E-5</v>
      </c>
      <c r="V158" s="141">
        <v>1.7204990916417199E-2</v>
      </c>
      <c r="W158" s="141" t="s">
        <v>443</v>
      </c>
      <c r="X158" s="141" t="s">
        <v>443</v>
      </c>
      <c r="Y158" s="141" t="s">
        <v>443</v>
      </c>
      <c r="Z158" s="141" t="s">
        <v>443</v>
      </c>
      <c r="AA158" s="141" t="s">
        <v>443</v>
      </c>
      <c r="AB158" s="141" t="s">
        <v>443</v>
      </c>
      <c r="AC158" s="141" t="s">
        <v>443</v>
      </c>
      <c r="AD158" s="141" t="s">
        <v>443</v>
      </c>
      <c r="AE158" s="58"/>
      <c r="AF158" s="143">
        <v>593.27554884197241</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12.667300000000003</v>
      </c>
      <c r="F159" s="141">
        <v>0.44719999999999999</v>
      </c>
      <c r="G159" s="141">
        <v>2.40411959388</v>
      </c>
      <c r="H159" s="141" t="s">
        <v>443</v>
      </c>
      <c r="I159" s="141">
        <v>0.37660000000000005</v>
      </c>
      <c r="J159" s="141">
        <v>0.41070000000000007</v>
      </c>
      <c r="K159" s="141">
        <v>0.41070000000000007</v>
      </c>
      <c r="L159" s="141">
        <v>8.4909000000000012E-2</v>
      </c>
      <c r="M159" s="141">
        <v>1.1914</v>
      </c>
      <c r="N159" s="141">
        <v>1.5649962824242442E-2</v>
      </c>
      <c r="O159" s="141">
        <v>2.0779154904888887E-2</v>
      </c>
      <c r="P159" s="141">
        <v>3.3362993600000003E-3</v>
      </c>
      <c r="Q159" s="141">
        <v>1.5649962824242442E-2</v>
      </c>
      <c r="R159" s="141">
        <v>2.3446455167676777E-2</v>
      </c>
      <c r="S159" s="141">
        <v>6.2153091846464607E-2</v>
      </c>
      <c r="T159" s="141">
        <v>1.427747365252527</v>
      </c>
      <c r="U159" s="141">
        <v>4.6285506840000004E-2</v>
      </c>
      <c r="V159" s="141">
        <v>7.796256355555567E-2</v>
      </c>
      <c r="W159" s="141">
        <v>3.3170000000000005E-2</v>
      </c>
      <c r="X159" s="141" t="s">
        <v>443</v>
      </c>
      <c r="Y159" s="141" t="s">
        <v>443</v>
      </c>
      <c r="Z159" s="141" t="s">
        <v>443</v>
      </c>
      <c r="AA159" s="141" t="s">
        <v>443</v>
      </c>
      <c r="AB159" s="141" t="s">
        <v>443</v>
      </c>
      <c r="AC159" s="141" t="s">
        <v>443</v>
      </c>
      <c r="AD159" s="141">
        <v>2.3406302761614484E-2</v>
      </c>
      <c r="AE159" s="58"/>
      <c r="AF159" s="143">
        <v>6898.0209552000015</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1.2000626142299997</v>
      </c>
      <c r="X163" s="22">
        <v>8.6404508224559979</v>
      </c>
      <c r="Y163" s="22">
        <v>5.6402942868809989</v>
      </c>
      <c r="Z163" s="22">
        <v>2.7601440127289991</v>
      </c>
      <c r="AA163" s="22">
        <v>3.240169058420999</v>
      </c>
      <c r="AB163" s="22">
        <v>20.281058180486998</v>
      </c>
      <c r="AC163" s="22" t="s">
        <v>443</v>
      </c>
      <c r="AD163" s="22">
        <v>0.34801815812669989</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559AA-675E-4FD3-8948-9D0703E84F5D}">
  <dimension ref="A1:AL170"/>
  <sheetViews>
    <sheetView zoomScale="75" zoomScaleNormal="75" workbookViewId="0">
      <pane xSplit="4" ySplit="13" topLeftCell="Y113"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2002</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2002</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37.621453266901277</v>
      </c>
      <c r="F14" s="138">
        <v>0.37995856357380137</v>
      </c>
      <c r="G14" s="138">
        <v>61.225999999999999</v>
      </c>
      <c r="H14" s="138" t="s">
        <v>443</v>
      </c>
      <c r="I14" s="138">
        <v>1.1752890010464612</v>
      </c>
      <c r="J14" s="138">
        <v>1.6408464103806562</v>
      </c>
      <c r="K14" s="138">
        <v>2.1381775439658313</v>
      </c>
      <c r="L14" s="138">
        <v>4.9140470003376548E-2</v>
      </c>
      <c r="M14" s="138">
        <v>23.303814873400007</v>
      </c>
      <c r="N14" s="138">
        <v>0.78189269454732901</v>
      </c>
      <c r="O14" s="138">
        <v>0.12034880028941011</v>
      </c>
      <c r="P14" s="138">
        <v>0.13929313410297878</v>
      </c>
      <c r="Q14" s="138">
        <v>0.75199392382749952</v>
      </c>
      <c r="R14" s="138">
        <v>0.47152113793485601</v>
      </c>
      <c r="S14" s="138">
        <v>0.84992678307405856</v>
      </c>
      <c r="T14" s="138">
        <v>9.703428367871636</v>
      </c>
      <c r="U14" s="138">
        <v>2.0106443910865659</v>
      </c>
      <c r="V14" s="138">
        <v>4.7943094262367234</v>
      </c>
      <c r="W14" s="138">
        <v>0.75060049764085224</v>
      </c>
      <c r="X14" s="138">
        <v>1.0415756571899578E-4</v>
      </c>
      <c r="Y14" s="138">
        <v>3.2743455862552294E-3</v>
      </c>
      <c r="Z14" s="138">
        <v>2.6169558202245565E-3</v>
      </c>
      <c r="AA14" s="138">
        <v>4.1817936407106542E-4</v>
      </c>
      <c r="AB14" s="138">
        <v>6.4136383362698472E-3</v>
      </c>
      <c r="AC14" s="138">
        <v>0.55056392905068852</v>
      </c>
      <c r="AD14" s="138">
        <v>2.7117327848765247E-4</v>
      </c>
      <c r="AE14" s="55"/>
      <c r="AF14" s="147">
        <v>37259.296163999999</v>
      </c>
      <c r="AG14" s="147">
        <v>76759.230034389606</v>
      </c>
      <c r="AH14" s="147">
        <v>83278.502127342712</v>
      </c>
      <c r="AI14" s="147" t="s">
        <v>432</v>
      </c>
      <c r="AJ14" s="147" t="s">
        <v>432</v>
      </c>
      <c r="AK14" s="147" t="s">
        <v>429</v>
      </c>
      <c r="AL14" s="45" t="s">
        <v>50</v>
      </c>
    </row>
    <row r="15" spans="1:38" s="1" customFormat="1" ht="26.25" customHeight="1" thickBot="1" x14ac:dyDescent="0.25">
      <c r="A15" s="65" t="s">
        <v>54</v>
      </c>
      <c r="B15" s="65" t="s">
        <v>55</v>
      </c>
      <c r="C15" s="66" t="s">
        <v>56</v>
      </c>
      <c r="D15" s="67"/>
      <c r="E15" s="138">
        <v>0.84794599999999987</v>
      </c>
      <c r="F15" s="138">
        <v>1.3354852585032001E-2</v>
      </c>
      <c r="G15" s="138">
        <v>0.73338700000000001</v>
      </c>
      <c r="H15" s="138" t="s">
        <v>443</v>
      </c>
      <c r="I15" s="138">
        <v>1.2228797208751202E-2</v>
      </c>
      <c r="J15" s="138">
        <v>1.8406170137628002E-2</v>
      </c>
      <c r="K15" s="138">
        <v>2.3924338708283997E-2</v>
      </c>
      <c r="L15" s="138">
        <v>1.2296676019435922E-3</v>
      </c>
      <c r="M15" s="138">
        <v>2.7430999999999997E-2</v>
      </c>
      <c r="N15" s="138">
        <v>1.2051891215821802E-2</v>
      </c>
      <c r="O15" s="138">
        <v>1.0588845456258298E-2</v>
      </c>
      <c r="P15" s="138">
        <v>2.2711893553944E-3</v>
      </c>
      <c r="Q15" s="138">
        <v>5.6369998689984003E-3</v>
      </c>
      <c r="R15" s="138">
        <v>3.0487368309268757E-2</v>
      </c>
      <c r="S15" s="138">
        <v>1.9294349758711676E-2</v>
      </c>
      <c r="T15" s="138">
        <v>0.26232861555125847</v>
      </c>
      <c r="U15" s="138">
        <v>1.0402397997546241E-2</v>
      </c>
      <c r="V15" s="138">
        <v>0.15074525487726184</v>
      </c>
      <c r="W15" s="138">
        <v>2.4902814257999999E-3</v>
      </c>
      <c r="X15" s="138">
        <v>2.8553857764768006E-6</v>
      </c>
      <c r="Y15" s="138">
        <v>8.9318592034560005E-6</v>
      </c>
      <c r="Z15" s="138">
        <v>6.8196508585631993E-6</v>
      </c>
      <c r="AA15" s="138">
        <v>1.1112896564179201E-5</v>
      </c>
      <c r="AB15" s="138">
        <v>2.9719792402675199E-5</v>
      </c>
      <c r="AC15" s="138" t="s">
        <v>429</v>
      </c>
      <c r="AD15" s="138">
        <v>7.0000418952618449E-3</v>
      </c>
      <c r="AE15" s="55"/>
      <c r="AF15" s="147">
        <v>5501.5347492000001</v>
      </c>
      <c r="AG15" s="147" t="s">
        <v>432</v>
      </c>
      <c r="AH15" s="147" t="s">
        <v>432</v>
      </c>
      <c r="AI15" s="147" t="s">
        <v>432</v>
      </c>
      <c r="AJ15" s="147" t="s">
        <v>432</v>
      </c>
      <c r="AK15" s="147" t="s">
        <v>429</v>
      </c>
      <c r="AL15" s="45" t="s">
        <v>50</v>
      </c>
    </row>
    <row r="16" spans="1:38" s="1" customFormat="1" ht="26.25" customHeight="1" thickBot="1" x14ac:dyDescent="0.25">
      <c r="A16" s="65" t="s">
        <v>54</v>
      </c>
      <c r="B16" s="65" t="s">
        <v>57</v>
      </c>
      <c r="C16" s="66" t="s">
        <v>58</v>
      </c>
      <c r="D16" s="67"/>
      <c r="E16" s="138">
        <v>0.25112723488288557</v>
      </c>
      <c r="F16" s="138">
        <v>1.0092532608E-3</v>
      </c>
      <c r="G16" s="138">
        <v>0.20737667712682842</v>
      </c>
      <c r="H16" s="138" t="s">
        <v>443</v>
      </c>
      <c r="I16" s="138">
        <v>6.9386161679999989E-2</v>
      </c>
      <c r="J16" s="138">
        <v>9.9663759503999999E-2</v>
      </c>
      <c r="K16" s="138">
        <v>0.103448459232</v>
      </c>
      <c r="L16" s="138" t="s">
        <v>430</v>
      </c>
      <c r="M16" s="138">
        <v>0.26551145365351386</v>
      </c>
      <c r="N16" s="138">
        <v>3.5323864127999996E-2</v>
      </c>
      <c r="O16" s="138">
        <v>2.0185065215999999E-3</v>
      </c>
      <c r="P16" s="138">
        <v>3.7846997279999996E-2</v>
      </c>
      <c r="Q16" s="138">
        <v>1.3877232335999998E-2</v>
      </c>
      <c r="R16" s="138">
        <v>7.1909294831999995E-3</v>
      </c>
      <c r="S16" s="138">
        <v>3.15391644E-2</v>
      </c>
      <c r="T16" s="138">
        <v>6.5601461951999996E-3</v>
      </c>
      <c r="U16" s="138">
        <v>3.6585430703999994E-3</v>
      </c>
      <c r="V16" s="138">
        <v>5.8032062495999993E-2</v>
      </c>
      <c r="W16" s="138">
        <v>3.2800730975999996E-2</v>
      </c>
      <c r="X16" s="138">
        <v>3.6585430703999998E-7</v>
      </c>
      <c r="Y16" s="138">
        <v>3.7846997279999999E-9</v>
      </c>
      <c r="Z16" s="138">
        <v>1.2615665759999999E-9</v>
      </c>
      <c r="AA16" s="138">
        <v>1.2615665759999999E-9</v>
      </c>
      <c r="AB16" s="138">
        <v>3.7216213991999996E-7</v>
      </c>
      <c r="AC16" s="138" t="s">
        <v>430</v>
      </c>
      <c r="AD16" s="138" t="s">
        <v>430</v>
      </c>
      <c r="AE16" s="55"/>
      <c r="AF16" s="147" t="s">
        <v>430</v>
      </c>
      <c r="AG16" s="147">
        <v>1261.5665759999999</v>
      </c>
      <c r="AH16" s="147" t="s">
        <v>430</v>
      </c>
      <c r="AI16" s="147" t="s">
        <v>432</v>
      </c>
      <c r="AJ16" s="147" t="s">
        <v>432</v>
      </c>
      <c r="AK16" s="147" t="s">
        <v>429</v>
      </c>
      <c r="AL16" s="45" t="s">
        <v>50</v>
      </c>
    </row>
    <row r="17" spans="1:38" s="2" customFormat="1" ht="26.25" customHeight="1" thickBot="1" x14ac:dyDescent="0.25">
      <c r="A17" s="65" t="s">
        <v>54</v>
      </c>
      <c r="B17" s="65" t="s">
        <v>59</v>
      </c>
      <c r="C17" s="66" t="s">
        <v>60</v>
      </c>
      <c r="D17" s="67"/>
      <c r="E17" s="138">
        <v>2.2776191999999997E-2</v>
      </c>
      <c r="F17" s="138">
        <v>6.1964640000000005E-3</v>
      </c>
      <c r="G17" s="138">
        <v>2.782093048185069E-3</v>
      </c>
      <c r="H17" s="138" t="s">
        <v>432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432</v>
      </c>
      <c r="AD17" s="138" t="s">
        <v>432</v>
      </c>
      <c r="AE17" s="55"/>
      <c r="AF17" s="147">
        <v>251.20800000000003</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2.3579552856654367</v>
      </c>
      <c r="F18" s="138">
        <v>0.1623237154418613</v>
      </c>
      <c r="G18" s="138">
        <v>11.879681087774948</v>
      </c>
      <c r="H18" s="138" t="s">
        <v>432</v>
      </c>
      <c r="I18" s="138">
        <v>0.2453374128719201</v>
      </c>
      <c r="J18" s="138">
        <v>0.31953902705014864</v>
      </c>
      <c r="K18" s="138">
        <v>0.40858096406402294</v>
      </c>
      <c r="L18" s="138">
        <v>0.13714346644471703</v>
      </c>
      <c r="M18" s="138">
        <v>0.6111648319248163</v>
      </c>
      <c r="N18" s="138">
        <v>0.23744516537368376</v>
      </c>
      <c r="O18" s="138">
        <v>4.4520968509680001E-3</v>
      </c>
      <c r="P18" s="138">
        <v>1.6786517210704835E-3</v>
      </c>
      <c r="Q18" s="138">
        <v>1.4840322866121979E-2</v>
      </c>
      <c r="R18" s="138">
        <v>0.18995613230022704</v>
      </c>
      <c r="S18" s="138">
        <v>0.10685032441744151</v>
      </c>
      <c r="T18" s="138">
        <v>3.858483937271846</v>
      </c>
      <c r="U18" s="138">
        <v>1.484032301240807E-3</v>
      </c>
      <c r="V18" s="138">
        <v>0.11872258290764244</v>
      </c>
      <c r="W18" s="138">
        <v>2.1091176025747917E-2</v>
      </c>
      <c r="X18" s="138">
        <v>2.8632385157356891E-2</v>
      </c>
      <c r="Y18" s="138">
        <v>0.22436003438458446</v>
      </c>
      <c r="Z18" s="138">
        <v>2.5894311246421386E-2</v>
      </c>
      <c r="AA18" s="138">
        <v>2.2914141907913632E-2</v>
      </c>
      <c r="AB18" s="138">
        <v>0.30180087269627637</v>
      </c>
      <c r="AC18" s="138" t="s">
        <v>432</v>
      </c>
      <c r="AD18" s="138" t="s">
        <v>432</v>
      </c>
      <c r="AE18" s="55"/>
      <c r="AF18" s="147">
        <v>15140.798721365305</v>
      </c>
      <c r="AG18" s="147" t="s">
        <v>432</v>
      </c>
      <c r="AH18" s="147">
        <v>304.76268321102413</v>
      </c>
      <c r="AI18" s="147" t="s">
        <v>432</v>
      </c>
      <c r="AJ18" s="147" t="s">
        <v>432</v>
      </c>
      <c r="AK18" s="147" t="s">
        <v>429</v>
      </c>
      <c r="AL18" s="45" t="s">
        <v>50</v>
      </c>
    </row>
    <row r="19" spans="1:38" s="2" customFormat="1" ht="26.25" customHeight="1" thickBot="1" x14ac:dyDescent="0.25">
      <c r="A19" s="65" t="s">
        <v>54</v>
      </c>
      <c r="B19" s="65" t="s">
        <v>63</v>
      </c>
      <c r="C19" s="66" t="s">
        <v>64</v>
      </c>
      <c r="D19" s="67"/>
      <c r="E19" s="138">
        <v>0.57218974109314791</v>
      </c>
      <c r="F19" s="138">
        <v>0.13580457576093061</v>
      </c>
      <c r="G19" s="138">
        <v>0.73946513698759797</v>
      </c>
      <c r="H19" s="138" t="s">
        <v>432</v>
      </c>
      <c r="I19" s="138">
        <v>3.6832241454858528E-2</v>
      </c>
      <c r="J19" s="138">
        <v>4.6802835810094201E-2</v>
      </c>
      <c r="K19" s="138">
        <v>5.8767549036377015E-2</v>
      </c>
      <c r="L19" s="138">
        <v>1.8582829571778762E-2</v>
      </c>
      <c r="M19" s="138">
        <v>0.22585337329681232</v>
      </c>
      <c r="N19" s="138">
        <v>3.1961314860995689E-2</v>
      </c>
      <c r="O19" s="138">
        <v>6.0276944602481069E-4</v>
      </c>
      <c r="P19" s="138">
        <v>2.9196827135068012E-3</v>
      </c>
      <c r="Q19" s="138">
        <v>2.4978727277882623E-3</v>
      </c>
      <c r="R19" s="138">
        <v>2.5590209550779678E-2</v>
      </c>
      <c r="S19" s="138">
        <v>1.4370753471814643E-2</v>
      </c>
      <c r="T19" s="138">
        <v>0.51853639447363153</v>
      </c>
      <c r="U19" s="138">
        <v>4.9158912401456745E-4</v>
      </c>
      <c r="V19" s="138">
        <v>1.9630354122587311E-2</v>
      </c>
      <c r="W19" s="138">
        <v>5.4112864745198509E-3</v>
      </c>
      <c r="X19" s="138">
        <v>7.415853623525673E-3</v>
      </c>
      <c r="Y19" s="138">
        <v>4.4520644911199718E-2</v>
      </c>
      <c r="Z19" s="138">
        <v>8.9312945049325309E-3</v>
      </c>
      <c r="AA19" s="138">
        <v>8.4317199593748771E-3</v>
      </c>
      <c r="AB19" s="138">
        <v>6.9299512999032808E-2</v>
      </c>
      <c r="AC19" s="138" t="s">
        <v>432</v>
      </c>
      <c r="AD19" s="138" t="s">
        <v>432</v>
      </c>
      <c r="AE19" s="55"/>
      <c r="AF19" s="147">
        <v>2071.783947903938</v>
      </c>
      <c r="AG19" s="147" t="s">
        <v>432</v>
      </c>
      <c r="AH19" s="147">
        <v>4959.8734905544707</v>
      </c>
      <c r="AI19" s="147" t="s">
        <v>432</v>
      </c>
      <c r="AJ19" s="147" t="s">
        <v>432</v>
      </c>
      <c r="AK19" s="147" t="s">
        <v>429</v>
      </c>
      <c r="AL19" s="45" t="s">
        <v>50</v>
      </c>
    </row>
    <row r="20" spans="1:38" s="2" customFormat="1" ht="26.25" customHeight="1" thickBot="1" x14ac:dyDescent="0.25">
      <c r="A20" s="65" t="s">
        <v>54</v>
      </c>
      <c r="B20" s="65" t="s">
        <v>65</v>
      </c>
      <c r="C20" s="66" t="s">
        <v>66</v>
      </c>
      <c r="D20" s="67"/>
      <c r="E20" s="138">
        <v>0.10950589650725456</v>
      </c>
      <c r="F20" s="138">
        <v>2.8773903605597784E-2</v>
      </c>
      <c r="G20" s="138">
        <v>6.1158493603907585E-2</v>
      </c>
      <c r="H20" s="138" t="s">
        <v>432</v>
      </c>
      <c r="I20" s="138">
        <v>5.4925397362820582E-3</v>
      </c>
      <c r="J20" s="138">
        <v>6.8039279527443777E-3</v>
      </c>
      <c r="K20" s="138">
        <v>8.363670585841301E-3</v>
      </c>
      <c r="L20" s="138">
        <v>2.4229539507409342E-3</v>
      </c>
      <c r="M20" s="138">
        <v>4.6284563792728349E-2</v>
      </c>
      <c r="N20" s="138">
        <v>4.5942788250393175E-3</v>
      </c>
      <c r="O20" s="138">
        <v>8.4313095910767627E-5</v>
      </c>
      <c r="P20" s="138">
        <v>6.6240634879276619E-4</v>
      </c>
      <c r="Q20" s="138">
        <v>3.8291113470854938E-4</v>
      </c>
      <c r="R20" s="138">
        <v>3.3368336550960147E-3</v>
      </c>
      <c r="S20" s="138">
        <v>1.9079605131304149E-3</v>
      </c>
      <c r="T20" s="138">
        <v>6.6539698511990347E-2</v>
      </c>
      <c r="U20" s="138">
        <v>9.7455607763813812E-5</v>
      </c>
      <c r="V20" s="138">
        <v>3.6000413830386082E-3</v>
      </c>
      <c r="W20" s="138">
        <v>1.6871267421314806E-3</v>
      </c>
      <c r="X20" s="138">
        <v>1.4630322045310355E-3</v>
      </c>
      <c r="Y20" s="138">
        <v>7.3156540766677151E-3</v>
      </c>
      <c r="Z20" s="138">
        <v>1.7597965341999227E-3</v>
      </c>
      <c r="AA20" s="138">
        <v>1.6670926763912169E-3</v>
      </c>
      <c r="AB20" s="138">
        <v>1.2205575491789892E-2</v>
      </c>
      <c r="AC20" s="138">
        <v>2.2716843494403293E-6</v>
      </c>
      <c r="AD20" s="138">
        <v>6.2288119258847743E-4</v>
      </c>
      <c r="AE20" s="55"/>
      <c r="AF20" s="147">
        <v>263.35319153744626</v>
      </c>
      <c r="AG20" s="147">
        <v>3.6640070152263373</v>
      </c>
      <c r="AH20" s="147">
        <v>1118.0559989534852</v>
      </c>
      <c r="AI20" s="147" t="s">
        <v>432</v>
      </c>
      <c r="AJ20" s="147" t="s">
        <v>432</v>
      </c>
      <c r="AK20" s="147" t="s">
        <v>429</v>
      </c>
      <c r="AL20" s="45" t="s">
        <v>50</v>
      </c>
    </row>
    <row r="21" spans="1:38" s="2" customFormat="1" ht="26.25" customHeight="1" thickBot="1" x14ac:dyDescent="0.25">
      <c r="A21" s="65" t="s">
        <v>54</v>
      </c>
      <c r="B21" s="65" t="s">
        <v>67</v>
      </c>
      <c r="C21" s="66" t="s">
        <v>68</v>
      </c>
      <c r="D21" s="67"/>
      <c r="E21" s="138">
        <v>1.6710891456093169</v>
      </c>
      <c r="F21" s="138">
        <v>0.37713487456868316</v>
      </c>
      <c r="G21" s="138">
        <v>6.2265801770615994</v>
      </c>
      <c r="H21" s="138" t="s">
        <v>432</v>
      </c>
      <c r="I21" s="138">
        <v>0.2240456022411739</v>
      </c>
      <c r="J21" s="138">
        <v>0.27122153215363853</v>
      </c>
      <c r="K21" s="138">
        <v>0.32488295768403974</v>
      </c>
      <c r="L21" s="138">
        <v>7.9939556512783963E-2</v>
      </c>
      <c r="M21" s="138">
        <v>1.3314511063568737</v>
      </c>
      <c r="N21" s="138">
        <v>0.23273178484163826</v>
      </c>
      <c r="O21" s="138">
        <v>3.8175259366842519E-3</v>
      </c>
      <c r="P21" s="138">
        <v>1.2284996920527308E-2</v>
      </c>
      <c r="Q21" s="138">
        <v>1.2133447656041236E-2</v>
      </c>
      <c r="R21" s="138">
        <v>0.11349387629817315</v>
      </c>
      <c r="S21" s="138">
        <v>7.1483197026470185E-2</v>
      </c>
      <c r="T21" s="138">
        <v>2.1000905170137685</v>
      </c>
      <c r="U21" s="138">
        <v>2.7755349703303097E-3</v>
      </c>
      <c r="V21" s="138">
        <v>0.22678156239444969</v>
      </c>
      <c r="W21" s="138">
        <v>0.19188251347773405</v>
      </c>
      <c r="X21" s="138">
        <v>5.9392804633788814E-2</v>
      </c>
      <c r="Y21" s="138">
        <v>0.19737305078087014</v>
      </c>
      <c r="Z21" s="138">
        <v>4.3659165551943817E-2</v>
      </c>
      <c r="AA21" s="138">
        <v>3.7640678969325825E-2</v>
      </c>
      <c r="AB21" s="138">
        <v>0.33806569993592861</v>
      </c>
      <c r="AC21" s="138">
        <v>1.3810923260065724E-3</v>
      </c>
      <c r="AD21" s="138">
        <v>0.1319706300232483</v>
      </c>
      <c r="AE21" s="55"/>
      <c r="AF21" s="147">
        <v>8357.2288450315355</v>
      </c>
      <c r="AG21" s="147">
        <v>776.23430646221334</v>
      </c>
      <c r="AH21" s="147">
        <v>9586.1973791437267</v>
      </c>
      <c r="AI21" s="147" t="s">
        <v>432</v>
      </c>
      <c r="AJ21" s="147" t="s">
        <v>432</v>
      </c>
      <c r="AK21" s="147" t="s">
        <v>429</v>
      </c>
      <c r="AL21" s="45" t="s">
        <v>50</v>
      </c>
    </row>
    <row r="22" spans="1:38" s="2" customFormat="1" ht="26.25" customHeight="1" thickBot="1" x14ac:dyDescent="0.25">
      <c r="A22" s="65" t="s">
        <v>54</v>
      </c>
      <c r="B22" s="69" t="s">
        <v>69</v>
      </c>
      <c r="C22" s="66" t="s">
        <v>70</v>
      </c>
      <c r="D22" s="67"/>
      <c r="E22" s="138">
        <v>3.8844227794043849</v>
      </c>
      <c r="F22" s="138">
        <v>0.44896350742089614</v>
      </c>
      <c r="G22" s="138">
        <v>1.6932216209996138</v>
      </c>
      <c r="H22" s="138" t="s">
        <v>432</v>
      </c>
      <c r="I22" s="138">
        <v>0.49360674973022461</v>
      </c>
      <c r="J22" s="138">
        <v>0.56217717382889376</v>
      </c>
      <c r="K22" s="138">
        <v>0.61610484331013593</v>
      </c>
      <c r="L22" s="138">
        <v>6.7664964277685979E-2</v>
      </c>
      <c r="M22" s="138">
        <v>3.9566700626525209</v>
      </c>
      <c r="N22" s="138">
        <v>3.7866562596246427E-2</v>
      </c>
      <c r="O22" s="138">
        <v>6.1817299065996013E-3</v>
      </c>
      <c r="P22" s="138">
        <v>4.7494288347485425E-2</v>
      </c>
      <c r="Q22" s="138">
        <v>9.225372800074938E-2</v>
      </c>
      <c r="R22" s="138">
        <v>0.1601910452432484</v>
      </c>
      <c r="S22" s="138">
        <v>0.23221897180598355</v>
      </c>
      <c r="T22" s="138">
        <v>0.57792486738396853</v>
      </c>
      <c r="U22" s="138">
        <v>8.664327886967596E-2</v>
      </c>
      <c r="V22" s="138">
        <v>1.4614977971128267</v>
      </c>
      <c r="W22" s="138">
        <v>1.7357322335390661E-2</v>
      </c>
      <c r="X22" s="138">
        <v>4.817202618268587E-3</v>
      </c>
      <c r="Y22" s="138">
        <v>3.1068916354604428E-2</v>
      </c>
      <c r="Z22" s="138">
        <v>5.3838138567939738E-3</v>
      </c>
      <c r="AA22" s="138">
        <v>4.9075903126440945E-3</v>
      </c>
      <c r="AB22" s="138">
        <v>4.6177523142311078E-2</v>
      </c>
      <c r="AC22" s="138">
        <v>1.5701253599999999E-2</v>
      </c>
      <c r="AD22" s="138">
        <v>0.35157154800000001</v>
      </c>
      <c r="AE22" s="55"/>
      <c r="AF22" s="147">
        <v>4429.1797186171916</v>
      </c>
      <c r="AG22" s="147">
        <v>3995.0209045159627</v>
      </c>
      <c r="AH22" s="147">
        <v>2112.4630896760568</v>
      </c>
      <c r="AI22" s="147" t="s">
        <v>432</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0.19508553610574086</v>
      </c>
      <c r="X23" s="138">
        <v>5.4122625797983173E-2</v>
      </c>
      <c r="Y23" s="138">
        <v>0.2186284521195925</v>
      </c>
      <c r="Z23" s="138">
        <v>3.9684095999334541E-2</v>
      </c>
      <c r="AA23" s="138">
        <v>3.4142848596888195E-2</v>
      </c>
      <c r="AB23" s="138">
        <v>0.34657802251379843</v>
      </c>
      <c r="AC23" s="138">
        <v>4.3376632869691362E-3</v>
      </c>
      <c r="AD23" s="138">
        <v>8.0672964210394507E-2</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1.9840972480290411</v>
      </c>
      <c r="F24" s="138">
        <v>0.56456623393468475</v>
      </c>
      <c r="G24" s="138">
        <v>6.4544422240712382</v>
      </c>
      <c r="H24" s="138">
        <v>0.13988253617397978</v>
      </c>
      <c r="I24" s="138">
        <v>0.4855773074927337</v>
      </c>
      <c r="J24" s="138">
        <v>0.54994376163501857</v>
      </c>
      <c r="K24" s="138">
        <v>0.63113513195656856</v>
      </c>
      <c r="L24" s="138">
        <v>0.15563088385791149</v>
      </c>
      <c r="M24" s="138">
        <v>2.620112297013411</v>
      </c>
      <c r="N24" s="138">
        <v>0.35933577584038645</v>
      </c>
      <c r="O24" s="138">
        <v>6.3414091707866049E-2</v>
      </c>
      <c r="P24" s="138">
        <v>1.0359787353284472E-2</v>
      </c>
      <c r="Q24" s="138">
        <v>1.4099163336956629E-2</v>
      </c>
      <c r="R24" s="138">
        <v>0.24945636663793691</v>
      </c>
      <c r="S24" s="138">
        <v>0.11333314980450845</v>
      </c>
      <c r="T24" s="138">
        <v>2.8191433051599186</v>
      </c>
      <c r="U24" s="138">
        <v>4.533471762593516E-3</v>
      </c>
      <c r="V24" s="138">
        <v>2.5214398954650088</v>
      </c>
      <c r="W24" s="138" t="s">
        <v>430</v>
      </c>
      <c r="X24" s="138" t="s">
        <v>430</v>
      </c>
      <c r="Y24" s="138" t="s">
        <v>430</v>
      </c>
      <c r="Z24" s="138" t="s">
        <v>430</v>
      </c>
      <c r="AA24" s="138" t="s">
        <v>430</v>
      </c>
      <c r="AB24" s="138" t="s">
        <v>430</v>
      </c>
      <c r="AC24" s="138" t="s">
        <v>429</v>
      </c>
      <c r="AD24" s="138" t="s">
        <v>429</v>
      </c>
      <c r="AE24" s="55"/>
      <c r="AF24" s="147">
        <v>11872.873952619075</v>
      </c>
      <c r="AG24" s="147">
        <v>474.10681734519949</v>
      </c>
      <c r="AH24" s="147">
        <v>4474.5669611976164</v>
      </c>
      <c r="AI24" s="147">
        <v>808.74341204302254</v>
      </c>
      <c r="AJ24" s="147" t="s">
        <v>432</v>
      </c>
      <c r="AK24" s="147" t="s">
        <v>429</v>
      </c>
      <c r="AL24" s="45" t="s">
        <v>50</v>
      </c>
    </row>
    <row r="25" spans="1:38" s="2" customFormat="1" ht="26.25" customHeight="1" thickBot="1" x14ac:dyDescent="0.25">
      <c r="A25" s="65" t="s">
        <v>74</v>
      </c>
      <c r="B25" s="69" t="s">
        <v>75</v>
      </c>
      <c r="C25" s="71" t="s">
        <v>76</v>
      </c>
      <c r="D25" s="67"/>
      <c r="E25" s="138">
        <v>1.0222124132199812</v>
      </c>
      <c r="F25" s="138">
        <v>0.12563940573125909</v>
      </c>
      <c r="G25" s="138">
        <v>6.762173993517083E-2</v>
      </c>
      <c r="H25" s="138" t="s">
        <v>443</v>
      </c>
      <c r="I25" s="138">
        <v>8.4853260130512004E-3</v>
      </c>
      <c r="J25" s="138">
        <v>8.4853260130512004E-3</v>
      </c>
      <c r="K25" s="138">
        <v>8.4853260130512004E-3</v>
      </c>
      <c r="L25" s="138">
        <v>4.0729564862645755E-3</v>
      </c>
      <c r="M25" s="138">
        <v>0.9271782439493379</v>
      </c>
      <c r="N25" s="138">
        <v>2.8400845870039812E-4</v>
      </c>
      <c r="O25" s="138">
        <v>2.1300634402529857E-5</v>
      </c>
      <c r="P25" s="138">
        <v>4.2601268805059716E-4</v>
      </c>
      <c r="Q25" s="138">
        <v>1.0650317201264929E-4</v>
      </c>
      <c r="R25" s="138">
        <v>7.1002114675099539E-4</v>
      </c>
      <c r="S25" s="138">
        <v>7.810232614260949E-4</v>
      </c>
      <c r="T25" s="138">
        <v>2.8400845870039813E-5</v>
      </c>
      <c r="U25" s="138">
        <v>3.9051163071304745E-4</v>
      </c>
      <c r="V25" s="138">
        <v>0.10295306627889432</v>
      </c>
      <c r="W25" s="138" t="s">
        <v>443</v>
      </c>
      <c r="X25" s="138" t="s">
        <v>443</v>
      </c>
      <c r="Y25" s="138" t="s">
        <v>443</v>
      </c>
      <c r="Z25" s="138" t="s">
        <v>443</v>
      </c>
      <c r="AA25" s="138" t="s">
        <v>443</v>
      </c>
      <c r="AB25" s="138" t="s">
        <v>443</v>
      </c>
      <c r="AC25" s="138" t="s">
        <v>429</v>
      </c>
      <c r="AD25" s="138" t="s">
        <v>429</v>
      </c>
      <c r="AE25" s="55"/>
      <c r="AF25" s="147">
        <v>3550.1057337549764</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0.11308310436495925</v>
      </c>
      <c r="F26" s="138">
        <v>8.3613416883647554E-3</v>
      </c>
      <c r="G26" s="138">
        <v>6.954390132806903E-3</v>
      </c>
      <c r="H26" s="138" t="s">
        <v>443</v>
      </c>
      <c r="I26" s="138">
        <v>6.2110782559803208E-4</v>
      </c>
      <c r="J26" s="138">
        <v>6.2110782559803208E-4</v>
      </c>
      <c r="K26" s="138">
        <v>6.2110782559803208E-4</v>
      </c>
      <c r="L26" s="138">
        <v>2.9813175628705542E-4</v>
      </c>
      <c r="M26" s="138">
        <v>7.809485942743849E-2</v>
      </c>
      <c r="N26" s="138">
        <v>0.94251387735326797</v>
      </c>
      <c r="O26" s="138">
        <v>4.7324190642351079E-6</v>
      </c>
      <c r="P26" s="138">
        <v>5.4891475624324797E-5</v>
      </c>
      <c r="Q26" s="138">
        <v>1.1341265132496296E-5</v>
      </c>
      <c r="R26" s="138">
        <v>8.1070245537396697E-5</v>
      </c>
      <c r="S26" s="138">
        <v>8.6090711600570323E-5</v>
      </c>
      <c r="T26" s="138">
        <v>5.8441562365902074E-6</v>
      </c>
      <c r="U26" s="138">
        <v>4.0441469007832328E-5</v>
      </c>
      <c r="V26" s="138">
        <v>1.0636784470847049E-2</v>
      </c>
      <c r="W26" s="138" t="s">
        <v>443</v>
      </c>
      <c r="X26" s="138" t="s">
        <v>443</v>
      </c>
      <c r="Y26" s="138" t="s">
        <v>443</v>
      </c>
      <c r="Z26" s="138" t="s">
        <v>443</v>
      </c>
      <c r="AA26" s="138" t="s">
        <v>443</v>
      </c>
      <c r="AB26" s="138" t="s">
        <v>443</v>
      </c>
      <c r="AC26" s="138" t="s">
        <v>429</v>
      </c>
      <c r="AD26" s="138" t="s">
        <v>429</v>
      </c>
      <c r="AE26" s="55"/>
      <c r="AF26" s="147">
        <v>365.34028429075704</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16.73582190867792</v>
      </c>
      <c r="F27" s="138">
        <v>13.714799772233969</v>
      </c>
      <c r="G27" s="138">
        <v>0.60817594086782911</v>
      </c>
      <c r="H27" s="138">
        <v>1.87577942046249</v>
      </c>
      <c r="I27" s="138">
        <v>0.4228016419485347</v>
      </c>
      <c r="J27" s="138">
        <v>0.42280164194853409</v>
      </c>
      <c r="K27" s="138">
        <v>0.42280164194853542</v>
      </c>
      <c r="L27" s="138">
        <v>0.30955449296746812</v>
      </c>
      <c r="M27" s="138">
        <v>149.16862216906273</v>
      </c>
      <c r="N27" s="138">
        <v>4.1723633631561663</v>
      </c>
      <c r="O27" s="138">
        <v>3.2581716625800888E-4</v>
      </c>
      <c r="P27" s="138">
        <v>1.4979271026775329E-2</v>
      </c>
      <c r="Q27" s="138">
        <v>4.9517554374342891E-4</v>
      </c>
      <c r="R27" s="138">
        <v>1.2049833773854384E-2</v>
      </c>
      <c r="S27" s="138">
        <v>8.5111986080292426E-3</v>
      </c>
      <c r="T27" s="138">
        <v>3.6501504966208681E-3</v>
      </c>
      <c r="U27" s="138">
        <v>3.3871675497084005E-4</v>
      </c>
      <c r="V27" s="138">
        <v>5.6275252231573536E-2</v>
      </c>
      <c r="W27" s="138">
        <v>1.1701009</v>
      </c>
      <c r="X27" s="138">
        <v>1.8813072529300003E-2</v>
      </c>
      <c r="Y27" s="138">
        <v>2.1866842708299999E-2</v>
      </c>
      <c r="Z27" s="138">
        <v>1.5683148971699999E-2</v>
      </c>
      <c r="AA27" s="138">
        <v>2.1341720791199999E-2</v>
      </c>
      <c r="AB27" s="138">
        <v>7.7704785000500001E-2</v>
      </c>
      <c r="AC27" s="138">
        <v>1.1701011E-3</v>
      </c>
      <c r="AD27" s="138">
        <v>2.3469149999999999E-4</v>
      </c>
      <c r="AE27" s="55"/>
      <c r="AF27" s="147">
        <v>81165.581863759435</v>
      </c>
      <c r="AG27" s="147" t="s">
        <v>429</v>
      </c>
      <c r="AH27" s="147" t="s">
        <v>432</v>
      </c>
      <c r="AI27" s="147" t="s">
        <v>429</v>
      </c>
      <c r="AJ27" s="147" t="s">
        <v>432</v>
      </c>
      <c r="AK27" s="147" t="s">
        <v>429</v>
      </c>
      <c r="AL27" s="45" t="s">
        <v>50</v>
      </c>
    </row>
    <row r="28" spans="1:38" s="2" customFormat="1" ht="26.25" customHeight="1" thickBot="1" x14ac:dyDescent="0.25">
      <c r="A28" s="65" t="s">
        <v>79</v>
      </c>
      <c r="B28" s="65" t="s">
        <v>82</v>
      </c>
      <c r="C28" s="66" t="s">
        <v>83</v>
      </c>
      <c r="D28" s="67"/>
      <c r="E28" s="138">
        <v>10.03714880248164</v>
      </c>
      <c r="F28" s="138">
        <v>1.2339569171227773</v>
      </c>
      <c r="G28" s="138">
        <v>0.30800159297270246</v>
      </c>
      <c r="H28" s="138">
        <v>1.5110783389903194E-2</v>
      </c>
      <c r="I28" s="138">
        <v>1.1058706249447006</v>
      </c>
      <c r="J28" s="138">
        <v>1.1058706249447006</v>
      </c>
      <c r="K28" s="138">
        <v>1.105870624944701</v>
      </c>
      <c r="L28" s="138">
        <v>0.78788592153218928</v>
      </c>
      <c r="M28" s="138">
        <v>5.4700919575027607</v>
      </c>
      <c r="N28" s="138">
        <v>2.1395191334241476E-2</v>
      </c>
      <c r="O28" s="138">
        <v>2.9987294411321205E-5</v>
      </c>
      <c r="P28" s="138">
        <v>3.0796946837534367E-3</v>
      </c>
      <c r="Q28" s="138">
        <v>5.918292063186953E-5</v>
      </c>
      <c r="R28" s="138">
        <v>4.878547961080516E-3</v>
      </c>
      <c r="S28" s="138">
        <v>3.2736762839791797E-3</v>
      </c>
      <c r="T28" s="138">
        <v>1.3182420050687825E-4</v>
      </c>
      <c r="U28" s="138">
        <v>5.8391252441096649E-5</v>
      </c>
      <c r="V28" s="138">
        <v>1.0486675393674217E-2</v>
      </c>
      <c r="W28" s="138">
        <v>0.47683019999999998</v>
      </c>
      <c r="X28" s="138">
        <v>1.52597787667E-2</v>
      </c>
      <c r="Y28" s="138">
        <v>1.7105827267199999E-2</v>
      </c>
      <c r="Z28" s="138">
        <v>1.34146089781E-2</v>
      </c>
      <c r="AA28" s="138">
        <v>1.4223042829800001E-2</v>
      </c>
      <c r="AB28" s="138">
        <v>6.0003257841799995E-2</v>
      </c>
      <c r="AC28" s="138">
        <v>4.7682999999999997E-4</v>
      </c>
      <c r="AD28" s="138">
        <v>9.6787599999999995E-5</v>
      </c>
      <c r="AE28" s="55"/>
      <c r="AF28" s="147">
        <v>24973.981922635394</v>
      </c>
      <c r="AG28" s="147" t="s">
        <v>429</v>
      </c>
      <c r="AH28" s="147" t="s">
        <v>432</v>
      </c>
      <c r="AI28" s="147" t="s">
        <v>429</v>
      </c>
      <c r="AJ28" s="147" t="s">
        <v>432</v>
      </c>
      <c r="AK28" s="147" t="s">
        <v>429</v>
      </c>
      <c r="AL28" s="45" t="s">
        <v>50</v>
      </c>
    </row>
    <row r="29" spans="1:38" s="2" customFormat="1" ht="26.25" customHeight="1" thickBot="1" x14ac:dyDescent="0.25">
      <c r="A29" s="65" t="s">
        <v>79</v>
      </c>
      <c r="B29" s="65" t="s">
        <v>84</v>
      </c>
      <c r="C29" s="66" t="s">
        <v>85</v>
      </c>
      <c r="D29" s="67"/>
      <c r="E29" s="138">
        <v>36.635649143091172</v>
      </c>
      <c r="F29" s="138">
        <v>1.5291477413547125</v>
      </c>
      <c r="G29" s="138">
        <v>0.55294511358962273</v>
      </c>
      <c r="H29" s="138">
        <v>3.5700896788441433E-2</v>
      </c>
      <c r="I29" s="138">
        <v>0.95470236187702662</v>
      </c>
      <c r="J29" s="138">
        <v>0.95470236187702695</v>
      </c>
      <c r="K29" s="138">
        <v>0.95470236187702673</v>
      </c>
      <c r="L29" s="138">
        <v>0.59825223015864415</v>
      </c>
      <c r="M29" s="138">
        <v>7.3373765416786947</v>
      </c>
      <c r="N29" s="138">
        <v>5.2160363040489061E-3</v>
      </c>
      <c r="O29" s="138">
        <v>5.1692481041706711E-5</v>
      </c>
      <c r="P29" s="138">
        <v>5.457359372581131E-3</v>
      </c>
      <c r="Q29" s="138">
        <v>1.032086131406952E-4</v>
      </c>
      <c r="R29" s="138">
        <v>8.7388731199571894E-3</v>
      </c>
      <c r="S29" s="138">
        <v>5.8606709822371268E-3</v>
      </c>
      <c r="T29" s="138">
        <v>2.0941515830760036E-4</v>
      </c>
      <c r="U29" s="138">
        <v>1.0303226419797697E-4</v>
      </c>
      <c r="V29" s="138">
        <v>1.85405170873543E-2</v>
      </c>
      <c r="W29" s="138">
        <v>0.30594399999999999</v>
      </c>
      <c r="X29" s="138">
        <v>4.3706278283999998E-3</v>
      </c>
      <c r="Y29" s="138">
        <v>2.64665796277E-2</v>
      </c>
      <c r="Z29" s="138">
        <v>2.9574581639000001E-2</v>
      </c>
      <c r="AA29" s="138">
        <v>6.7987543996000004E-3</v>
      </c>
      <c r="AB29" s="138">
        <v>6.7210543494700001E-2</v>
      </c>
      <c r="AC29" s="138">
        <v>2.6290150000000002E-4</v>
      </c>
      <c r="AD29" s="138">
        <v>5.9784599999999997E-5</v>
      </c>
      <c r="AE29" s="55"/>
      <c r="AF29" s="147">
        <v>44520.194500920312</v>
      </c>
      <c r="AG29" s="147" t="s">
        <v>429</v>
      </c>
      <c r="AH29" s="147" t="s">
        <v>432</v>
      </c>
      <c r="AI29" s="147" t="s">
        <v>429</v>
      </c>
      <c r="AJ29" s="147" t="s">
        <v>432</v>
      </c>
      <c r="AK29" s="147" t="s">
        <v>429</v>
      </c>
      <c r="AL29" s="45" t="s">
        <v>50</v>
      </c>
    </row>
    <row r="30" spans="1:38" s="2" customFormat="1" ht="26.25" customHeight="1" thickBot="1" x14ac:dyDescent="0.25">
      <c r="A30" s="65" t="s">
        <v>79</v>
      </c>
      <c r="B30" s="65" t="s">
        <v>86</v>
      </c>
      <c r="C30" s="66" t="s">
        <v>87</v>
      </c>
      <c r="D30" s="67"/>
      <c r="E30" s="138">
        <v>5.7757504716818966E-2</v>
      </c>
      <c r="F30" s="138">
        <v>0.35007309163761829</v>
      </c>
      <c r="G30" s="138">
        <v>1.7528967569826841E-3</v>
      </c>
      <c r="H30" s="138">
        <v>3.4117675100130569E-4</v>
      </c>
      <c r="I30" s="138">
        <v>7.688469283094075E-3</v>
      </c>
      <c r="J30" s="138">
        <v>7.6884692830940758E-3</v>
      </c>
      <c r="K30" s="138">
        <v>7.6884692830940758E-3</v>
      </c>
      <c r="L30" s="138">
        <v>1.1804688391423425E-3</v>
      </c>
      <c r="M30" s="138">
        <v>2.752495306159906</v>
      </c>
      <c r="N30" s="138">
        <v>1.5582077101927225E-2</v>
      </c>
      <c r="O30" s="138">
        <v>1.072841125970528E-4</v>
      </c>
      <c r="P30" s="138">
        <v>5.0834005952497848E-5</v>
      </c>
      <c r="Q30" s="138">
        <v>1.7528967569826837E-6</v>
      </c>
      <c r="R30" s="138">
        <v>4.8361299930322309E-4</v>
      </c>
      <c r="S30" s="138">
        <v>1.813108960980914E-2</v>
      </c>
      <c r="T30" s="138">
        <v>7.5554935006374503E-4</v>
      </c>
      <c r="U30" s="138">
        <v>1.0681869367267096E-4</v>
      </c>
      <c r="V30" s="138">
        <v>1.0669398631103793E-2</v>
      </c>
      <c r="W30" s="138">
        <v>5.0317000000000001E-3</v>
      </c>
      <c r="X30" s="138">
        <v>6.5629873300000001E-5</v>
      </c>
      <c r="Y30" s="138">
        <v>1.0538808900000001E-4</v>
      </c>
      <c r="Z30" s="138">
        <v>4.4971615200000006E-5</v>
      </c>
      <c r="AA30" s="138">
        <v>1.212856559E-4</v>
      </c>
      <c r="AB30" s="138">
        <v>3.3727523340000001E-4</v>
      </c>
      <c r="AC30" s="138">
        <v>5.0315E-6</v>
      </c>
      <c r="AD30" s="138">
        <v>3.3450000000000002E-6</v>
      </c>
      <c r="AE30" s="55"/>
      <c r="AF30" s="147">
        <v>261.95083910029223</v>
      </c>
      <c r="AG30" s="147" t="s">
        <v>429</v>
      </c>
      <c r="AH30" s="147" t="s">
        <v>432</v>
      </c>
      <c r="AI30" s="147" t="s">
        <v>429</v>
      </c>
      <c r="AJ30" s="147" t="s">
        <v>432</v>
      </c>
      <c r="AK30" s="147" t="s">
        <v>429</v>
      </c>
      <c r="AL30" s="45" t="s">
        <v>50</v>
      </c>
    </row>
    <row r="31" spans="1:38" s="2" customFormat="1" ht="26.25" customHeight="1" thickBot="1" x14ac:dyDescent="0.25">
      <c r="A31" s="65" t="s">
        <v>79</v>
      </c>
      <c r="B31" s="65" t="s">
        <v>88</v>
      </c>
      <c r="C31" s="66" t="s">
        <v>89</v>
      </c>
      <c r="D31" s="67"/>
      <c r="E31" s="138" t="s">
        <v>429</v>
      </c>
      <c r="F31" s="138">
        <v>2.5377991275594374</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0.52503607377561134</v>
      </c>
      <c r="J32" s="138">
        <v>0.96752296043072494</v>
      </c>
      <c r="K32" s="138">
        <v>1.2868209281962504</v>
      </c>
      <c r="L32" s="138">
        <v>5.5880579415630627E-2</v>
      </c>
      <c r="M32" s="138" t="s">
        <v>429</v>
      </c>
      <c r="N32" s="138">
        <v>1.2749865780736509</v>
      </c>
      <c r="O32" s="138">
        <v>6.0178171137192241E-3</v>
      </c>
      <c r="P32" s="138" t="s">
        <v>429</v>
      </c>
      <c r="Q32" s="138">
        <v>1.4771656855275836E-2</v>
      </c>
      <c r="R32" s="138">
        <v>0.47124713060007434</v>
      </c>
      <c r="S32" s="138">
        <v>10.308159483984646</v>
      </c>
      <c r="T32" s="138">
        <v>7.5288908670745738E-2</v>
      </c>
      <c r="U32" s="138">
        <v>1.0500721475512224E-2</v>
      </c>
      <c r="V32" s="138">
        <v>4.1522302220626726</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48952.432078530357</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0.27781336977495336</v>
      </c>
      <c r="J33" s="138">
        <v>0.51446920328695045</v>
      </c>
      <c r="K33" s="138">
        <v>1.0289384065739009</v>
      </c>
      <c r="L33" s="138">
        <v>1.0611837880964991E-2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48952.432078530357</v>
      </c>
      <c r="AL33" s="45" t="s">
        <v>414</v>
      </c>
    </row>
    <row r="34" spans="1:38" s="2" customFormat="1" ht="26.25" customHeight="1" thickBot="1" x14ac:dyDescent="0.25">
      <c r="A34" s="65" t="s">
        <v>71</v>
      </c>
      <c r="B34" s="65" t="s">
        <v>94</v>
      </c>
      <c r="C34" s="66" t="s">
        <v>95</v>
      </c>
      <c r="D34" s="67"/>
      <c r="E34" s="138">
        <v>1.9401778808971382</v>
      </c>
      <c r="F34" s="138">
        <v>0.17217227378190256</v>
      </c>
      <c r="G34" s="138">
        <v>0.1010232972</v>
      </c>
      <c r="H34" s="138">
        <v>2.5918406805877805E-4</v>
      </c>
      <c r="I34" s="138">
        <v>5.0726024748646556E-2</v>
      </c>
      <c r="J34" s="138">
        <v>5.3317865429234348E-2</v>
      </c>
      <c r="K34" s="138">
        <v>5.6279969064191797E-2</v>
      </c>
      <c r="L34" s="138">
        <v>3.6581979891724674E-2</v>
      </c>
      <c r="M34" s="138">
        <v>0.39618136117556063</v>
      </c>
      <c r="N34" s="138" t="s">
        <v>443</v>
      </c>
      <c r="O34" s="138">
        <v>3.7026295436968295E-4</v>
      </c>
      <c r="P34" s="138" t="s">
        <v>443</v>
      </c>
      <c r="Q34" s="138" t="s">
        <v>443</v>
      </c>
      <c r="R34" s="138">
        <v>1.8513147718484146E-3</v>
      </c>
      <c r="S34" s="138">
        <v>6.2944702242846096E-2</v>
      </c>
      <c r="T34" s="138">
        <v>2.5918406805877808E-3</v>
      </c>
      <c r="U34" s="138">
        <v>3.7026295436968295E-4</v>
      </c>
      <c r="V34" s="138">
        <v>3.7026295436968289E-2</v>
      </c>
      <c r="W34" s="138">
        <v>1.7378780340874967E-2</v>
      </c>
      <c r="X34" s="138">
        <v>1.1107888631090486E-3</v>
      </c>
      <c r="Y34" s="138">
        <v>1.8513147718484146E-3</v>
      </c>
      <c r="Z34" s="138">
        <v>1.6799487662845795E-3</v>
      </c>
      <c r="AA34" s="138">
        <v>3.8619511868611051E-4</v>
      </c>
      <c r="AB34" s="138">
        <v>5.0282475199281531E-3</v>
      </c>
      <c r="AC34" s="138" t="s">
        <v>429</v>
      </c>
      <c r="AD34" s="138" t="s">
        <v>429</v>
      </c>
      <c r="AE34" s="55"/>
      <c r="AF34" s="147">
        <v>1603.5444</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3.9979893375420881</v>
      </c>
      <c r="F36" s="138">
        <v>0.14028981076583241</v>
      </c>
      <c r="G36" s="138">
        <v>0.62929075284941971</v>
      </c>
      <c r="H36" s="138" t="s">
        <v>443</v>
      </c>
      <c r="I36" s="138">
        <v>0.14664490538291622</v>
      </c>
      <c r="J36" s="138">
        <v>0.16071954148169593</v>
      </c>
      <c r="K36" s="138">
        <v>0.16071954148169593</v>
      </c>
      <c r="L36" s="138">
        <v>2.8619057859325742E-2</v>
      </c>
      <c r="M36" s="138">
        <v>0.37552307130970003</v>
      </c>
      <c r="N36" s="138">
        <v>7.4970269284136484E-3</v>
      </c>
      <c r="O36" s="138">
        <v>6.8746360987797302E-4</v>
      </c>
      <c r="P36" s="138">
        <v>1.3423908296339188E-3</v>
      </c>
      <c r="Q36" s="138">
        <v>2.209854439511892E-3</v>
      </c>
      <c r="R36" s="138">
        <v>1.4597318049389863E-2</v>
      </c>
      <c r="S36" s="138">
        <v>1.0149272197559459E-2</v>
      </c>
      <c r="T36" s="138">
        <v>0.60874636098779733</v>
      </c>
      <c r="U36" s="138">
        <v>1.047463609877973E-3</v>
      </c>
      <c r="V36" s="138">
        <v>6.0895633185356748E-2</v>
      </c>
      <c r="W36" s="138">
        <v>1.2717026928413649E-2</v>
      </c>
      <c r="X36" s="138">
        <v>1.5549272197559459E-4</v>
      </c>
      <c r="Y36" s="138">
        <v>6.0549272197559444E-4</v>
      </c>
      <c r="Z36" s="138">
        <v>6.8746360987797302E-4</v>
      </c>
      <c r="AA36" s="138">
        <v>1.9474636098779728E-4</v>
      </c>
      <c r="AB36" s="138">
        <v>1.6431954148169595E-3</v>
      </c>
      <c r="AC36" s="138">
        <v>5.1397088790237841E-3</v>
      </c>
      <c r="AD36" s="138">
        <v>1.1504361717536297E-2</v>
      </c>
      <c r="AE36" s="55"/>
      <c r="AF36" s="147">
        <v>2160.4321671162934</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9.0508816399292383E-2</v>
      </c>
      <c r="F37" s="138">
        <v>3.0169605466430793E-3</v>
      </c>
      <c r="G37" s="138">
        <v>1.8695889452678677E-4</v>
      </c>
      <c r="H37" s="138" t="s">
        <v>443</v>
      </c>
      <c r="I37" s="138">
        <v>3.7712006833038491E-4</v>
      </c>
      <c r="J37" s="138">
        <v>3.7712006833038491E-4</v>
      </c>
      <c r="K37" s="138">
        <v>3.7712006833038491E-4</v>
      </c>
      <c r="L37" s="138">
        <v>9.4280017082596224E-6</v>
      </c>
      <c r="M37" s="138">
        <v>9.0508816399292365E-3</v>
      </c>
      <c r="N37" s="138">
        <v>2.8284005124778867E-6</v>
      </c>
      <c r="O37" s="138">
        <v>4.7140008541298117E-7</v>
      </c>
      <c r="P37" s="138">
        <v>1.8856003416519246E-4</v>
      </c>
      <c r="Q37" s="138">
        <v>2.2627204099823092E-4</v>
      </c>
      <c r="R37" s="138">
        <v>1.4330562596554628E-6</v>
      </c>
      <c r="S37" s="138">
        <v>1.4330562596554629E-7</v>
      </c>
      <c r="T37" s="138">
        <v>9.6165617424248149E-7</v>
      </c>
      <c r="U37" s="138">
        <v>2.0741603758171168E-5</v>
      </c>
      <c r="V37" s="138">
        <v>2.8284005124778867E-6</v>
      </c>
      <c r="W37" s="138">
        <v>9.4280017082596225E-4</v>
      </c>
      <c r="X37" s="138" t="s">
        <v>443</v>
      </c>
      <c r="Y37" s="138" t="s">
        <v>443</v>
      </c>
      <c r="Z37" s="138" t="s">
        <v>443</v>
      </c>
      <c r="AA37" s="138" t="s">
        <v>443</v>
      </c>
      <c r="AB37" s="138" t="s">
        <v>443</v>
      </c>
      <c r="AC37" s="138" t="s">
        <v>443</v>
      </c>
      <c r="AD37" s="138" t="s">
        <v>443</v>
      </c>
      <c r="AE37" s="55"/>
      <c r="AF37" s="147" t="s">
        <v>432</v>
      </c>
      <c r="AG37" s="147" t="s">
        <v>429</v>
      </c>
      <c r="AH37" s="147">
        <v>1885.6003416519245</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2.4376726901649994</v>
      </c>
      <c r="F39" s="138">
        <v>0.4709174954161901</v>
      </c>
      <c r="G39" s="138">
        <v>1.1999068311305319</v>
      </c>
      <c r="H39" s="138" t="s">
        <v>432</v>
      </c>
      <c r="I39" s="138">
        <v>0.25290223383439575</v>
      </c>
      <c r="J39" s="138">
        <v>0.32315768122776278</v>
      </c>
      <c r="K39" s="138">
        <v>0.4069708539614032</v>
      </c>
      <c r="L39" s="138">
        <v>0.12900582763125765</v>
      </c>
      <c r="M39" s="138">
        <v>1.078579362016181</v>
      </c>
      <c r="N39" s="138">
        <v>0.23862945263346519</v>
      </c>
      <c r="O39" s="138">
        <v>4.3914852662803499E-3</v>
      </c>
      <c r="P39" s="138">
        <v>3.8040017001971503E-3</v>
      </c>
      <c r="Q39" s="138">
        <v>1.5733305903643215E-2</v>
      </c>
      <c r="R39" s="138">
        <v>0.17879689766649773</v>
      </c>
      <c r="S39" s="138">
        <v>0.10179359575760816</v>
      </c>
      <c r="T39" s="138">
        <v>3.5943909565072842</v>
      </c>
      <c r="U39" s="138">
        <v>2.4254569121418307E-3</v>
      </c>
      <c r="V39" s="138">
        <v>0.14670072626438688</v>
      </c>
      <c r="W39" s="138">
        <v>0.11652261534956346</v>
      </c>
      <c r="X39" s="138">
        <v>4.2215837477582098E-2</v>
      </c>
      <c r="Y39" s="138">
        <v>0.25540895639502559</v>
      </c>
      <c r="Z39" s="138">
        <v>4.1929028490332698E-2</v>
      </c>
      <c r="AA39" s="138">
        <v>3.8211103570404054E-2</v>
      </c>
      <c r="AB39" s="138">
        <v>0.37776492593334443</v>
      </c>
      <c r="AC39" s="138">
        <v>3.1203222029401495E-3</v>
      </c>
      <c r="AD39" s="138">
        <v>2.2073349820787919E-2</v>
      </c>
      <c r="AE39" s="55"/>
      <c r="AF39" s="147">
        <v>15754.886870018596</v>
      </c>
      <c r="AG39" s="147">
        <v>129.83266800000001</v>
      </c>
      <c r="AH39" s="147">
        <v>12028.349359952901</v>
      </c>
      <c r="AI39" s="147" t="s">
        <v>432</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6.0159467421223711</v>
      </c>
      <c r="F41" s="138">
        <v>11.472046415868375</v>
      </c>
      <c r="G41" s="138">
        <v>13.201707030744071</v>
      </c>
      <c r="H41" s="138">
        <v>5.4522466542153071E-2</v>
      </c>
      <c r="I41" s="138">
        <v>9.6201898179969874</v>
      </c>
      <c r="J41" s="138">
        <v>9.770045698248369</v>
      </c>
      <c r="K41" s="138">
        <v>10.705469883942197</v>
      </c>
      <c r="L41" s="138">
        <v>0.63538467326195569</v>
      </c>
      <c r="M41" s="138">
        <v>27.207254406545289</v>
      </c>
      <c r="N41" s="138">
        <v>2.9705596052520797</v>
      </c>
      <c r="O41" s="138">
        <v>4.2972339697232249E-2</v>
      </c>
      <c r="P41" s="138">
        <v>0.12439680183866296</v>
      </c>
      <c r="Q41" s="138">
        <v>5.9640358528920606E-2</v>
      </c>
      <c r="R41" s="138">
        <v>0.28000471244341507</v>
      </c>
      <c r="S41" s="138">
        <v>0.51690791276799886</v>
      </c>
      <c r="T41" s="138">
        <v>0.28996609657570616</v>
      </c>
      <c r="U41" s="138">
        <v>2.7251658484599588</v>
      </c>
      <c r="V41" s="138">
        <v>5.3649457105018943</v>
      </c>
      <c r="W41" s="138">
        <v>18.866997023331468</v>
      </c>
      <c r="X41" s="138">
        <v>5.3084187453912124</v>
      </c>
      <c r="Y41" s="138">
        <v>7.5700052743863209</v>
      </c>
      <c r="Z41" s="138">
        <v>2.9836765244794066</v>
      </c>
      <c r="AA41" s="138">
        <v>2.5538741941281971</v>
      </c>
      <c r="AB41" s="138">
        <v>18.415974738385138</v>
      </c>
      <c r="AC41" s="138">
        <v>1.748443669969749E-2</v>
      </c>
      <c r="AD41" s="138">
        <v>3.8597234768846014</v>
      </c>
      <c r="AE41" s="55"/>
      <c r="AF41" s="147">
        <v>52310.317530472086</v>
      </c>
      <c r="AG41" s="147">
        <v>22704.015185395205</v>
      </c>
      <c r="AH41" s="147">
        <v>19909.62743067936</v>
      </c>
      <c r="AI41" s="147">
        <v>681.58945695049306</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0.113900721696</v>
      </c>
      <c r="F43" s="138">
        <v>1.13900721696E-2</v>
      </c>
      <c r="G43" s="138">
        <v>7.1757454668479992E-2</v>
      </c>
      <c r="H43" s="138" t="s">
        <v>443</v>
      </c>
      <c r="I43" s="138">
        <v>1.8793619079840004E-2</v>
      </c>
      <c r="J43" s="138">
        <v>2.4488655164640001E-2</v>
      </c>
      <c r="K43" s="138">
        <v>3.1322698466400005E-2</v>
      </c>
      <c r="L43" s="138">
        <v>1.0524426684710403E-2</v>
      </c>
      <c r="M43" s="138">
        <v>4.55602886784E-2</v>
      </c>
      <c r="N43" s="138">
        <v>1.8224115471359999E-2</v>
      </c>
      <c r="O43" s="138">
        <v>3.4170216508800001E-4</v>
      </c>
      <c r="P43" s="138">
        <v>1.1390072169600002E-4</v>
      </c>
      <c r="Q43" s="138">
        <v>1.1390072169599999E-3</v>
      </c>
      <c r="R43" s="138">
        <v>1.4579292377088002E-2</v>
      </c>
      <c r="S43" s="138">
        <v>8.2008519621120015E-3</v>
      </c>
      <c r="T43" s="138">
        <v>0.29614187640959999</v>
      </c>
      <c r="U43" s="138">
        <v>1.1390072169600002E-4</v>
      </c>
      <c r="V43" s="138">
        <v>9.1120577356799994E-3</v>
      </c>
      <c r="W43" s="138">
        <v>6.8340433017600004E-3</v>
      </c>
      <c r="X43" s="138">
        <v>2.1641137122239999E-3</v>
      </c>
      <c r="Y43" s="138">
        <v>1.7085108254400003E-2</v>
      </c>
      <c r="Z43" s="138">
        <v>1.9363122688320002E-3</v>
      </c>
      <c r="AA43" s="138">
        <v>1.7085108254400001E-3</v>
      </c>
      <c r="AB43" s="138">
        <v>2.2894045060896005E-2</v>
      </c>
      <c r="AC43" s="138">
        <v>2.5058158773120002E-4</v>
      </c>
      <c r="AD43" s="138">
        <v>1.4807093820480004E-7</v>
      </c>
      <c r="AE43" s="55"/>
      <c r="AF43" s="147">
        <v>1139.0072169600001</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9.9135612345178359</v>
      </c>
      <c r="F44" s="138">
        <v>1.1353747242320045</v>
      </c>
      <c r="G44" s="138">
        <v>0.64581709201632009</v>
      </c>
      <c r="H44" s="138">
        <v>1.8212881500000002E-3</v>
      </c>
      <c r="I44" s="138">
        <v>0.62365673837229774</v>
      </c>
      <c r="J44" s="138">
        <v>0.62365673837229774</v>
      </c>
      <c r="K44" s="138">
        <v>0.62366340465336878</v>
      </c>
      <c r="L44" s="138">
        <v>0.34924777348848673</v>
      </c>
      <c r="M44" s="138">
        <v>3.3921053433185708</v>
      </c>
      <c r="N44" s="138" t="s">
        <v>443</v>
      </c>
      <c r="O44" s="138">
        <v>2.3670000000000002E-3</v>
      </c>
      <c r="P44" s="138" t="s">
        <v>443</v>
      </c>
      <c r="Q44" s="138" t="s">
        <v>443</v>
      </c>
      <c r="R44" s="138">
        <v>1.1835000000000002E-2</v>
      </c>
      <c r="S44" s="138">
        <v>0.40239000000000003</v>
      </c>
      <c r="T44" s="138">
        <v>1.6569000000000004E-2</v>
      </c>
      <c r="U44" s="138">
        <v>2.3670000000000002E-3</v>
      </c>
      <c r="V44" s="138">
        <v>0.23670000000000002</v>
      </c>
      <c r="W44" s="138" t="s">
        <v>443</v>
      </c>
      <c r="X44" s="138">
        <v>7.1010000000000005E-3</v>
      </c>
      <c r="Y44" s="138">
        <v>1.1835000000000002E-2</v>
      </c>
      <c r="Z44" s="138" t="s">
        <v>443</v>
      </c>
      <c r="AA44" s="138" t="s">
        <v>443</v>
      </c>
      <c r="AB44" s="138">
        <v>1.8936000000000001E-2</v>
      </c>
      <c r="AC44" s="138" t="s">
        <v>430</v>
      </c>
      <c r="AD44" s="138" t="s">
        <v>430</v>
      </c>
      <c r="AE44" s="55"/>
      <c r="AF44" s="147">
        <v>10251.064952640001</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2.4195725575899654</v>
      </c>
      <c r="F45" s="138">
        <v>8.6303224984100646E-2</v>
      </c>
      <c r="G45" s="138">
        <v>8.4096954841665322E-2</v>
      </c>
      <c r="H45" s="138" t="s">
        <v>443</v>
      </c>
      <c r="I45" s="138">
        <v>4.3151612492050323E-2</v>
      </c>
      <c r="J45" s="138">
        <v>4.6233870527196783E-2</v>
      </c>
      <c r="K45" s="138">
        <v>4.6233870527196783E-2</v>
      </c>
      <c r="L45" s="138">
        <v>1.4332499863431004E-2</v>
      </c>
      <c r="M45" s="138">
        <v>0.22808709460083751</v>
      </c>
      <c r="N45" s="138">
        <v>4.0069354456903888E-3</v>
      </c>
      <c r="O45" s="138">
        <v>3.0822580351464525E-4</v>
      </c>
      <c r="P45" s="138">
        <v>9.246774105439356E-4</v>
      </c>
      <c r="Q45" s="138">
        <v>1.232903214058581E-3</v>
      </c>
      <c r="R45" s="138">
        <v>1.5411290175732263E-3</v>
      </c>
      <c r="S45" s="138">
        <v>6.1645160702929053E-3</v>
      </c>
      <c r="T45" s="138">
        <v>3.0822580351464523E-2</v>
      </c>
      <c r="U45" s="138">
        <v>3.0822580351464525E-4</v>
      </c>
      <c r="V45" s="138">
        <v>3.6987096421757425E-2</v>
      </c>
      <c r="W45" s="138">
        <v>4.0069354456903888E-3</v>
      </c>
      <c r="X45" s="138" t="s">
        <v>443</v>
      </c>
      <c r="Y45" s="138" t="s">
        <v>443</v>
      </c>
      <c r="Z45" s="138" t="s">
        <v>443</v>
      </c>
      <c r="AA45" s="138" t="s">
        <v>443</v>
      </c>
      <c r="AB45" s="138" t="s">
        <v>443</v>
      </c>
      <c r="AC45" s="138">
        <v>2.465806428117162E-3</v>
      </c>
      <c r="AD45" s="138">
        <v>1.171258053355652E-3</v>
      </c>
      <c r="AE45" s="55"/>
      <c r="AF45" s="147">
        <v>1334.8722990740528</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1.3453486170194331E-2</v>
      </c>
      <c r="J48" s="138">
        <v>0.13453486170194334</v>
      </c>
      <c r="K48" s="138">
        <v>0.33633715425485838</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2.8024411902817734</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3.1803269040000002</v>
      </c>
      <c r="AL52" s="45" t="s">
        <v>133</v>
      </c>
    </row>
    <row r="53" spans="1:38" s="2" customFormat="1" ht="26.25" customHeight="1" thickBot="1" x14ac:dyDescent="0.25">
      <c r="A53" s="65" t="s">
        <v>120</v>
      </c>
      <c r="B53" s="69" t="s">
        <v>134</v>
      </c>
      <c r="C53" s="71" t="s">
        <v>135</v>
      </c>
      <c r="D53" s="68"/>
      <c r="E53" s="138" t="s">
        <v>429</v>
      </c>
      <c r="F53" s="138">
        <v>3.4594905572495729</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1.5849729098461696</v>
      </c>
      <c r="AL53" s="45" t="s">
        <v>136</v>
      </c>
    </row>
    <row r="54" spans="1:38" s="2" customFormat="1" ht="37.5" customHeight="1" thickBot="1" x14ac:dyDescent="0.25">
      <c r="A54" s="65" t="s">
        <v>120</v>
      </c>
      <c r="B54" s="69" t="s">
        <v>137</v>
      </c>
      <c r="C54" s="71" t="s">
        <v>138</v>
      </c>
      <c r="D54" s="68"/>
      <c r="E54" s="138" t="s">
        <v>429</v>
      </c>
      <c r="F54" s="138">
        <v>0.25392056623895531</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3413.3159999999998</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242.358</v>
      </c>
      <c r="AL58" s="45" t="s">
        <v>149</v>
      </c>
    </row>
    <row r="59" spans="1:38" s="2" customFormat="1" ht="26.25" customHeight="1" thickBot="1" x14ac:dyDescent="0.25">
      <c r="A59" s="65" t="s">
        <v>54</v>
      </c>
      <c r="B59" s="73" t="s">
        <v>150</v>
      </c>
      <c r="C59" s="66" t="s">
        <v>403</v>
      </c>
      <c r="D59" s="67"/>
      <c r="E59" s="138" t="s">
        <v>430</v>
      </c>
      <c r="F59" s="138" t="s">
        <v>430</v>
      </c>
      <c r="G59" s="138" t="s">
        <v>430</v>
      </c>
      <c r="H59" s="138" t="s">
        <v>429</v>
      </c>
      <c r="I59" s="138">
        <v>1.09798E-2</v>
      </c>
      <c r="J59" s="138">
        <v>1.246835E-2</v>
      </c>
      <c r="K59" s="138">
        <v>1.4039050000000001E-2</v>
      </c>
      <c r="L59" s="138">
        <v>8.9594960000000009E-5</v>
      </c>
      <c r="M59" s="138" t="s">
        <v>430</v>
      </c>
      <c r="N59" s="138">
        <v>0.22372686060785238</v>
      </c>
      <c r="O59" s="138">
        <v>3.8325388145063807E-3</v>
      </c>
      <c r="P59" s="138">
        <v>5.6563495420471001E-4</v>
      </c>
      <c r="Q59" s="138">
        <v>8.8659647470421005E-3</v>
      </c>
      <c r="R59" s="138">
        <v>1.2759647470421003E-2</v>
      </c>
      <c r="S59" s="138">
        <v>1.6596474704210031E-3</v>
      </c>
      <c r="T59" s="138">
        <v>1.1223354204911773E-2</v>
      </c>
      <c r="U59" s="138">
        <v>4.5109984574428691E-2</v>
      </c>
      <c r="V59" s="138">
        <v>3.3032689668484098E-2</v>
      </c>
      <c r="W59" s="138">
        <v>0.11211316722846441</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31.963705183520599</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0.35574366294117649</v>
      </c>
      <c r="J60" s="138">
        <v>3.5574366294117645</v>
      </c>
      <c r="K60" s="138">
        <v>7.2571707239999999</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71.148732588235305</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8.3608651191804606E-2</v>
      </c>
      <c r="J61" s="138">
        <v>0.83608651191804606</v>
      </c>
      <c r="K61" s="138">
        <v>2.7846144785787015</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12466513.678767782</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4.2689239552941182E-8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71.148732588235305</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7.0054435999999984E-2</v>
      </c>
      <c r="X63" s="138">
        <v>1.76832E-2</v>
      </c>
      <c r="Y63" s="138" t="s">
        <v>429</v>
      </c>
      <c r="Z63" s="138">
        <v>2.9408000000000004E-3</v>
      </c>
      <c r="AA63" s="138" t="s">
        <v>429</v>
      </c>
      <c r="AB63" s="138">
        <v>2.0624E-2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v>0.187</v>
      </c>
      <c r="F65" s="138" t="s">
        <v>429</v>
      </c>
      <c r="G65" s="138" t="s">
        <v>429</v>
      </c>
      <c r="H65" s="138" t="s">
        <v>443</v>
      </c>
      <c r="I65" s="138" t="s">
        <v>432</v>
      </c>
      <c r="J65" s="138" t="s">
        <v>432</v>
      </c>
      <c r="K65" s="138" t="s">
        <v>432</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130</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0.13200000000000001</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t="s">
        <v>432</v>
      </c>
      <c r="O72" s="138" t="s">
        <v>432</v>
      </c>
      <c r="P72" s="138" t="s">
        <v>432</v>
      </c>
      <c r="Q72" s="138" t="s">
        <v>432</v>
      </c>
      <c r="R72" s="138" t="s">
        <v>432</v>
      </c>
      <c r="S72" s="138" t="s">
        <v>432</v>
      </c>
      <c r="T72" s="138" t="s">
        <v>432</v>
      </c>
      <c r="U72" s="138" t="s">
        <v>432</v>
      </c>
      <c r="V72" s="138" t="s">
        <v>432</v>
      </c>
      <c r="W72" s="138">
        <v>1.2294157449716599E-2</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3.1278480000000003E-3</v>
      </c>
      <c r="J73" s="138">
        <v>4.4311180000000004E-3</v>
      </c>
      <c r="K73" s="138">
        <v>5.2130800000000001E-3</v>
      </c>
      <c r="L73" s="138" t="s">
        <v>443</v>
      </c>
      <c r="M73" s="138" t="s">
        <v>432</v>
      </c>
      <c r="N73" s="138">
        <v>0.12857835294117645</v>
      </c>
      <c r="O73" s="138">
        <v>2.4140235294117648E-3</v>
      </c>
      <c r="P73" s="138" t="s">
        <v>432</v>
      </c>
      <c r="Q73" s="138">
        <v>5.0657647058823529E-3</v>
      </c>
      <c r="R73" s="138">
        <v>1.8574470588235293E-2</v>
      </c>
      <c r="S73" s="138" t="s">
        <v>432</v>
      </c>
      <c r="T73" s="138">
        <v>8.4429411764705888E-3</v>
      </c>
      <c r="U73" s="138" t="s">
        <v>432</v>
      </c>
      <c r="V73" s="138">
        <v>0.14342941176470589</v>
      </c>
      <c r="W73" s="138" t="s">
        <v>430</v>
      </c>
      <c r="X73" s="138" t="s">
        <v>430</v>
      </c>
      <c r="Y73" s="138" t="s">
        <v>430</v>
      </c>
      <c r="Z73" s="138" t="s">
        <v>430</v>
      </c>
      <c r="AA73" s="138" t="s">
        <v>430</v>
      </c>
      <c r="AB73" s="138" t="s">
        <v>430</v>
      </c>
      <c r="AC73" s="138" t="s">
        <v>432</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v>4.2622594716198094E-2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v>1.7999999999999997E-5</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v>3.0000000000000001E-3</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9.1300000000000007E-4</v>
      </c>
      <c r="O80" s="138">
        <v>2.0000000000000002E-5</v>
      </c>
      <c r="P80" s="138" t="s">
        <v>432</v>
      </c>
      <c r="Q80" s="138" t="s">
        <v>432</v>
      </c>
      <c r="R80" s="138">
        <v>0.28999999999999998</v>
      </c>
      <c r="S80" s="138">
        <v>1.84E-4</v>
      </c>
      <c r="T80" s="138">
        <v>1.26E-2</v>
      </c>
      <c r="U80" s="138" t="s">
        <v>432</v>
      </c>
      <c r="V80" s="138">
        <v>0.2359</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8.8567891999999979</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5.1200000000000002E-2</v>
      </c>
      <c r="G83" s="138" t="s">
        <v>443</v>
      </c>
      <c r="H83" s="138" t="s">
        <v>429</v>
      </c>
      <c r="I83" s="138">
        <v>0.32</v>
      </c>
      <c r="J83" s="138">
        <v>6.4</v>
      </c>
      <c r="K83" s="138">
        <v>48</v>
      </c>
      <c r="L83" s="138">
        <v>1.8239999999999999E-2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3.2</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6.4021256079778945</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1.7028495841570683</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3.264389</v>
      </c>
      <c r="AL86" s="45" t="s">
        <v>220</v>
      </c>
    </row>
    <row r="87" spans="1:38" s="2" customFormat="1" ht="26.25" customHeight="1" thickBot="1" x14ac:dyDescent="0.25">
      <c r="A87" s="65" t="s">
        <v>209</v>
      </c>
      <c r="B87" s="71" t="s">
        <v>221</v>
      </c>
      <c r="C87" s="75" t="s">
        <v>222</v>
      </c>
      <c r="D87" s="67"/>
      <c r="E87" s="138" t="s">
        <v>429</v>
      </c>
      <c r="F87" s="138">
        <v>6.9446050954792421E-2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0.22207199999999996</v>
      </c>
      <c r="AL87" s="45" t="s">
        <v>220</v>
      </c>
    </row>
    <row r="88" spans="1:38" s="2" customFormat="1" ht="26.25" customHeight="1" thickBot="1" x14ac:dyDescent="0.25">
      <c r="A88" s="65" t="s">
        <v>209</v>
      </c>
      <c r="B88" s="71" t="s">
        <v>223</v>
      </c>
      <c r="C88" s="75" t="s">
        <v>224</v>
      </c>
      <c r="D88" s="67"/>
      <c r="E88" s="138" t="s">
        <v>443</v>
      </c>
      <c r="F88" s="138">
        <v>2.4733607067187497</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1.7044687499999998</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1.9488609518333333</v>
      </c>
      <c r="G90" s="138" t="s">
        <v>429</v>
      </c>
      <c r="H90" s="138" t="s">
        <v>429</v>
      </c>
      <c r="I90" s="138">
        <v>4.0200000000000001E-3</v>
      </c>
      <c r="J90" s="138">
        <v>6.0299999999999998E-3</v>
      </c>
      <c r="K90" s="138">
        <v>7.3700000000000007E-3</v>
      </c>
      <c r="L90" s="138" t="s">
        <v>429</v>
      </c>
      <c r="M90" s="138" t="s">
        <v>429</v>
      </c>
      <c r="N90" s="138">
        <v>2.3375152702317914E-4</v>
      </c>
      <c r="O90" s="138">
        <v>3.2105631422460743E-2</v>
      </c>
      <c r="P90" s="138" t="s">
        <v>432</v>
      </c>
      <c r="Q90" s="138" t="s">
        <v>432</v>
      </c>
      <c r="R90" s="138">
        <v>0.13518160598930842</v>
      </c>
      <c r="S90" s="138">
        <v>5.4776713260251038</v>
      </c>
      <c r="T90" s="138">
        <v>0.22452819869786694</v>
      </c>
      <c r="U90" s="138">
        <v>3.1964817249555237E-2</v>
      </c>
      <c r="V90" s="138">
        <v>3.1697270321034714</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6.7</v>
      </c>
      <c r="AL90" s="148" t="s">
        <v>441</v>
      </c>
    </row>
    <row r="91" spans="1:38" s="2" customFormat="1" ht="26.25" customHeight="1" thickBot="1" x14ac:dyDescent="0.25">
      <c r="A91" s="65" t="s">
        <v>209</v>
      </c>
      <c r="B91" s="69" t="s">
        <v>405</v>
      </c>
      <c r="C91" s="71" t="s">
        <v>229</v>
      </c>
      <c r="D91" s="67"/>
      <c r="E91" s="138">
        <v>1.5015904568879615E-2</v>
      </c>
      <c r="F91" s="138">
        <v>4.0342867003999999E-2</v>
      </c>
      <c r="G91" s="138">
        <v>1.4355440929401841E-4</v>
      </c>
      <c r="H91" s="138">
        <v>3.4591507864999996E-2</v>
      </c>
      <c r="I91" s="138">
        <v>0.22752212940156663</v>
      </c>
      <c r="J91" s="138">
        <v>0.2298028381955822</v>
      </c>
      <c r="K91" s="138">
        <v>0.23027390581018606</v>
      </c>
      <c r="L91" s="138">
        <v>9.0021273479999997E-2</v>
      </c>
      <c r="M91" s="138">
        <v>0.45961507300418941</v>
      </c>
      <c r="N91" s="138">
        <v>3.7267104929308091E-2</v>
      </c>
      <c r="O91" s="138">
        <v>4.5080987907468596E-2</v>
      </c>
      <c r="P91" s="138">
        <v>2.7094706389930628E-6</v>
      </c>
      <c r="Q91" s="138">
        <v>6.3220981576504791E-5</v>
      </c>
      <c r="R91" s="138">
        <v>7.4153933277704869E-4</v>
      </c>
      <c r="S91" s="138">
        <v>6.6115986980577551E-2</v>
      </c>
      <c r="T91" s="138">
        <v>2.3931355548417403E-2</v>
      </c>
      <c r="U91" s="138" t="s">
        <v>443</v>
      </c>
      <c r="V91" s="138">
        <v>3.4864307249617484E-2</v>
      </c>
      <c r="W91" s="138">
        <v>8.3353031000000003E-4</v>
      </c>
      <c r="X91" s="138">
        <v>1.2876888291E-3</v>
      </c>
      <c r="Y91" s="138">
        <v>5.5804978049999994E-4</v>
      </c>
      <c r="Z91" s="138">
        <v>5.5804978049999994E-4</v>
      </c>
      <c r="AA91" s="138">
        <v>5.5804978049999994E-4</v>
      </c>
      <c r="AB91" s="138">
        <v>2.9618381705999995E-3</v>
      </c>
      <c r="AC91" s="138" t="s">
        <v>443</v>
      </c>
      <c r="AD91" s="138" t="s">
        <v>443</v>
      </c>
      <c r="AE91" s="55"/>
      <c r="AF91" s="147" t="s">
        <v>429</v>
      </c>
      <c r="AG91" s="147" t="s">
        <v>429</v>
      </c>
      <c r="AH91" s="147" t="s">
        <v>429</v>
      </c>
      <c r="AI91" s="147" t="s">
        <v>429</v>
      </c>
      <c r="AJ91" s="147" t="s">
        <v>429</v>
      </c>
      <c r="AK91" s="147">
        <v>8335.3030999999992</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12.667978845918887</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8.2721510442152769E-7</v>
      </c>
      <c r="X98" s="138" t="s">
        <v>443</v>
      </c>
      <c r="Y98" s="138" t="s">
        <v>443</v>
      </c>
      <c r="Z98" s="138" t="s">
        <v>443</v>
      </c>
      <c r="AA98" s="138" t="s">
        <v>443</v>
      </c>
      <c r="AB98" s="138" t="s">
        <v>443</v>
      </c>
      <c r="AC98" s="138" t="s">
        <v>443</v>
      </c>
      <c r="AD98" s="138">
        <v>3.9271067677176199</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4.6794877363657873E-2</v>
      </c>
      <c r="F99" s="138">
        <v>9.0460761374606111</v>
      </c>
      <c r="G99" s="138" t="s">
        <v>429</v>
      </c>
      <c r="H99" s="138">
        <v>12.0478060808477</v>
      </c>
      <c r="I99" s="138">
        <v>0.17844625690356317</v>
      </c>
      <c r="J99" s="138">
        <v>0.27259564329752828</v>
      </c>
      <c r="K99" s="138">
        <v>0.59928531729318235</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1146.4000000000001</v>
      </c>
      <c r="AL99" s="45" t="s">
        <v>246</v>
      </c>
    </row>
    <row r="100" spans="1:38" s="2" customFormat="1" ht="26.25" customHeight="1" thickBot="1" x14ac:dyDescent="0.25">
      <c r="A100" s="65" t="s">
        <v>244</v>
      </c>
      <c r="B100" s="65" t="s">
        <v>247</v>
      </c>
      <c r="C100" s="66" t="s">
        <v>409</v>
      </c>
      <c r="D100" s="79"/>
      <c r="E100" s="138">
        <v>0.62803330875068353</v>
      </c>
      <c r="F100" s="138">
        <v>24.149618026917242</v>
      </c>
      <c r="G100" s="138" t="s">
        <v>429</v>
      </c>
      <c r="H100" s="138">
        <v>32.446131452637779</v>
      </c>
      <c r="I100" s="138">
        <v>0.29903460205095689</v>
      </c>
      <c r="J100" s="138">
        <v>0.44414997131281042</v>
      </c>
      <c r="K100" s="138">
        <v>0.98835398415965869</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5814.4</v>
      </c>
      <c r="AL100" s="45" t="s">
        <v>246</v>
      </c>
    </row>
    <row r="101" spans="1:38" s="2" customFormat="1" ht="26.25" customHeight="1" thickBot="1" x14ac:dyDescent="0.25">
      <c r="A101" s="65" t="s">
        <v>244</v>
      </c>
      <c r="B101" s="65" t="s">
        <v>248</v>
      </c>
      <c r="C101" s="66" t="s">
        <v>249</v>
      </c>
      <c r="D101" s="79"/>
      <c r="E101" s="138">
        <v>6.9794853595371548E-2</v>
      </c>
      <c r="F101" s="138">
        <v>0.48625076052573346</v>
      </c>
      <c r="G101" s="138" t="s">
        <v>429</v>
      </c>
      <c r="H101" s="138">
        <v>1.3938132023984691</v>
      </c>
      <c r="I101" s="138">
        <v>1.2199084726589043E-2</v>
      </c>
      <c r="J101" s="138">
        <v>3.6597254179767134E-2</v>
      </c>
      <c r="K101" s="138">
        <v>8.5393593086123307E-2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6682.4055000000008</v>
      </c>
      <c r="AL101" s="45" t="s">
        <v>246</v>
      </c>
    </row>
    <row r="102" spans="1:38" s="2" customFormat="1" ht="26.25" customHeight="1" thickBot="1" x14ac:dyDescent="0.25">
      <c r="A102" s="65" t="s">
        <v>244</v>
      </c>
      <c r="B102" s="65" t="s">
        <v>250</v>
      </c>
      <c r="C102" s="66" t="s">
        <v>387</v>
      </c>
      <c r="D102" s="79"/>
      <c r="E102" s="138">
        <v>2.6357931624285715E-3</v>
      </c>
      <c r="F102" s="138">
        <v>3.1742555409409317</v>
      </c>
      <c r="G102" s="138" t="s">
        <v>429</v>
      </c>
      <c r="H102" s="138">
        <v>5.2066552484051343</v>
      </c>
      <c r="I102" s="138">
        <v>9.1438000000000005E-3</v>
      </c>
      <c r="J102" s="138">
        <v>0.20611850000000004</v>
      </c>
      <c r="K102" s="138">
        <v>1.3952965000000002</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1790.8000000000002</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1.1008167088197222E-3</v>
      </c>
      <c r="F104" s="138">
        <v>1.2231127695499422E-3</v>
      </c>
      <c r="G104" s="138" t="s">
        <v>429</v>
      </c>
      <c r="H104" s="138">
        <v>1.506488304640015E-2</v>
      </c>
      <c r="I104" s="138">
        <v>1.6682123835616438E-5</v>
      </c>
      <c r="J104" s="138">
        <v>5.0046371506849313E-5</v>
      </c>
      <c r="K104" s="138">
        <v>1.1677486684931508E-4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7.7</v>
      </c>
      <c r="AL104" s="45" t="s">
        <v>246</v>
      </c>
    </row>
    <row r="105" spans="1:38" s="2" customFormat="1" ht="26.25" customHeight="1" thickBot="1" x14ac:dyDescent="0.25">
      <c r="A105" s="65" t="s">
        <v>244</v>
      </c>
      <c r="B105" s="65" t="s">
        <v>255</v>
      </c>
      <c r="C105" s="66" t="s">
        <v>256</v>
      </c>
      <c r="D105" s="79"/>
      <c r="E105" s="138">
        <v>2.64677916651485E-2</v>
      </c>
      <c r="F105" s="138">
        <v>0.13383409432584759</v>
      </c>
      <c r="G105" s="138" t="s">
        <v>429</v>
      </c>
      <c r="H105" s="138">
        <v>0.62010664850293862</v>
      </c>
      <c r="I105" s="138">
        <v>5.0123835616438352E-3</v>
      </c>
      <c r="J105" s="138">
        <v>7.8766027397260269E-3</v>
      </c>
      <c r="K105" s="138">
        <v>1.7185315068493148E-2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72.599999999999994</v>
      </c>
      <c r="AL105" s="45" t="s">
        <v>246</v>
      </c>
    </row>
    <row r="106" spans="1:38" s="2" customFormat="1" ht="26.25" customHeight="1" thickBot="1" x14ac:dyDescent="0.25">
      <c r="A106" s="65" t="s">
        <v>244</v>
      </c>
      <c r="B106" s="65" t="s">
        <v>257</v>
      </c>
      <c r="C106" s="66" t="s">
        <v>258</v>
      </c>
      <c r="D106" s="79"/>
      <c r="E106" s="138">
        <v>1.1682815629808216E-3</v>
      </c>
      <c r="F106" s="138">
        <v>4.7246006222089465E-3</v>
      </c>
      <c r="G106" s="138" t="s">
        <v>429</v>
      </c>
      <c r="H106" s="138">
        <v>2.7371349060516633E-2</v>
      </c>
      <c r="I106" s="138">
        <v>2.3178082191780821E-4</v>
      </c>
      <c r="J106" s="138">
        <v>3.7084931506849313E-4</v>
      </c>
      <c r="K106" s="138">
        <v>7.8805479452054793E-4</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4.7</v>
      </c>
      <c r="AL106" s="45" t="s">
        <v>246</v>
      </c>
    </row>
    <row r="107" spans="1:38" s="2" customFormat="1" ht="26.25" customHeight="1" thickBot="1" x14ac:dyDescent="0.25">
      <c r="A107" s="65" t="s">
        <v>244</v>
      </c>
      <c r="B107" s="65" t="s">
        <v>259</v>
      </c>
      <c r="C107" s="66" t="s">
        <v>380</v>
      </c>
      <c r="D107" s="79"/>
      <c r="E107" s="138">
        <v>1.8008814068736004E-2</v>
      </c>
      <c r="F107" s="138">
        <v>0.26614499999999996</v>
      </c>
      <c r="G107" s="138" t="s">
        <v>429</v>
      </c>
      <c r="H107" s="138">
        <v>0.21962923244697607</v>
      </c>
      <c r="I107" s="138">
        <v>4.8390000000000004E-3</v>
      </c>
      <c r="J107" s="138">
        <v>6.4519999999999994E-2</v>
      </c>
      <c r="K107" s="138">
        <v>0.30646999999999996</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1613</v>
      </c>
      <c r="AL107" s="45" t="s">
        <v>246</v>
      </c>
    </row>
    <row r="108" spans="1:38" s="2" customFormat="1" ht="26.25" customHeight="1" thickBot="1" x14ac:dyDescent="0.25">
      <c r="A108" s="65" t="s">
        <v>244</v>
      </c>
      <c r="B108" s="65" t="s">
        <v>260</v>
      </c>
      <c r="C108" s="66" t="s">
        <v>381</v>
      </c>
      <c r="D108" s="79"/>
      <c r="E108" s="138">
        <v>7.9391427967456352E-2</v>
      </c>
      <c r="F108" s="138">
        <v>1.3307721709090907</v>
      </c>
      <c r="G108" s="138" t="s">
        <v>429</v>
      </c>
      <c r="H108" s="138">
        <v>1.6601416101395174</v>
      </c>
      <c r="I108" s="138">
        <v>2.4643929090909091E-2</v>
      </c>
      <c r="J108" s="138">
        <v>0.24643929090909089</v>
      </c>
      <c r="K108" s="138">
        <v>0.49287858181818178</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12321.964545454544</v>
      </c>
      <c r="AL108" s="45" t="s">
        <v>246</v>
      </c>
    </row>
    <row r="109" spans="1:38" s="2" customFormat="1" ht="26.25" customHeight="1" thickBot="1" x14ac:dyDescent="0.25">
      <c r="A109" s="65" t="s">
        <v>244</v>
      </c>
      <c r="B109" s="65" t="s">
        <v>261</v>
      </c>
      <c r="C109" s="66" t="s">
        <v>382</v>
      </c>
      <c r="D109" s="79"/>
      <c r="E109" s="138">
        <v>2.8648934246399999E-2</v>
      </c>
      <c r="F109" s="138">
        <v>0.61007737799999995</v>
      </c>
      <c r="G109" s="138" t="s">
        <v>429</v>
      </c>
      <c r="H109" s="138">
        <v>0.82420780062720023</v>
      </c>
      <c r="I109" s="138">
        <v>2.4952039999999998E-2</v>
      </c>
      <c r="J109" s="138">
        <v>0.13723621999999999</v>
      </c>
      <c r="K109" s="138">
        <v>0.13723621999999999</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1247.6019999999999</v>
      </c>
      <c r="AL109" s="45" t="s">
        <v>246</v>
      </c>
    </row>
    <row r="110" spans="1:38" s="2" customFormat="1" ht="26.25" customHeight="1" thickBot="1" x14ac:dyDescent="0.25">
      <c r="A110" s="65" t="s">
        <v>244</v>
      </c>
      <c r="B110" s="65" t="s">
        <v>262</v>
      </c>
      <c r="C110" s="66" t="s">
        <v>383</v>
      </c>
      <c r="D110" s="79"/>
      <c r="E110" s="138">
        <v>5.0654966427341004E-3</v>
      </c>
      <c r="F110" s="138">
        <v>0.17715453205999998</v>
      </c>
      <c r="G110" s="138" t="s">
        <v>429</v>
      </c>
      <c r="H110" s="138">
        <v>0.10645894061735682</v>
      </c>
      <c r="I110" s="138">
        <v>7.3747045333333334E-3</v>
      </c>
      <c r="J110" s="138">
        <v>5.2010292933333341E-2</v>
      </c>
      <c r="K110" s="138">
        <v>5.2010292933333341E-2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362.27920666666665</v>
      </c>
      <c r="AL110" s="45" t="s">
        <v>246</v>
      </c>
    </row>
    <row r="111" spans="1:38" s="2" customFormat="1" ht="26.25" customHeight="1" thickBot="1" x14ac:dyDescent="0.25">
      <c r="A111" s="65" t="s">
        <v>244</v>
      </c>
      <c r="B111" s="65" t="s">
        <v>263</v>
      </c>
      <c r="C111" s="66" t="s">
        <v>377</v>
      </c>
      <c r="D111" s="79"/>
      <c r="E111" s="138">
        <v>1.101038007156503E-2</v>
      </c>
      <c r="F111" s="138">
        <v>0.29176387399999998</v>
      </c>
      <c r="G111" s="138" t="s">
        <v>429</v>
      </c>
      <c r="H111" s="138">
        <v>0.1929606804833163</v>
      </c>
      <c r="I111" s="138">
        <v>6.0018933333333337E-4</v>
      </c>
      <c r="J111" s="138">
        <v>1.2003786666666667E-3</v>
      </c>
      <c r="K111" s="138">
        <v>2.7008519999999997E-3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161.64733333333334</v>
      </c>
      <c r="AL111" s="45" t="s">
        <v>246</v>
      </c>
    </row>
    <row r="112" spans="1:38" s="2" customFormat="1" ht="26.25" customHeight="1" thickBot="1" x14ac:dyDescent="0.25">
      <c r="A112" s="65" t="s">
        <v>264</v>
      </c>
      <c r="B112" s="65" t="s">
        <v>265</v>
      </c>
      <c r="C112" s="66" t="s">
        <v>266</v>
      </c>
      <c r="D112" s="67"/>
      <c r="E112" s="138">
        <v>13.986295807914777</v>
      </c>
      <c r="F112" s="138" t="s">
        <v>429</v>
      </c>
      <c r="G112" s="138" t="s">
        <v>429</v>
      </c>
      <c r="H112" s="138">
        <v>11.728089499999999</v>
      </c>
      <c r="I112" s="138">
        <v>0.26232</v>
      </c>
      <c r="J112" s="138">
        <v>6.8203199999999997</v>
      </c>
      <c r="K112" s="138">
        <v>6.8203199999999997</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363513600</v>
      </c>
      <c r="AL112" s="45" t="s">
        <v>419</v>
      </c>
    </row>
    <row r="113" spans="1:38" s="2" customFormat="1" ht="26.25" customHeight="1" thickBot="1" x14ac:dyDescent="0.25">
      <c r="A113" s="65" t="s">
        <v>264</v>
      </c>
      <c r="B113" s="80" t="s">
        <v>267</v>
      </c>
      <c r="C113" s="81" t="s">
        <v>268</v>
      </c>
      <c r="D113" s="67"/>
      <c r="E113" s="138">
        <v>6.2632040879271695</v>
      </c>
      <c r="F113" s="138" t="s">
        <v>443</v>
      </c>
      <c r="G113" s="138" t="s">
        <v>429</v>
      </c>
      <c r="H113" s="138">
        <v>37.710671363493965</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162785050.22385657</v>
      </c>
      <c r="AL113" s="148" t="s">
        <v>437</v>
      </c>
    </row>
    <row r="114" spans="1:38" s="2" customFormat="1" ht="26.25" customHeight="1" thickBot="1" x14ac:dyDescent="0.25">
      <c r="A114" s="65" t="s">
        <v>264</v>
      </c>
      <c r="B114" s="80" t="s">
        <v>269</v>
      </c>
      <c r="C114" s="81" t="s">
        <v>388</v>
      </c>
      <c r="D114" s="67"/>
      <c r="E114" s="138">
        <v>5.1447251050726145E-2</v>
      </c>
      <c r="F114" s="138" t="s">
        <v>443</v>
      </c>
      <c r="G114" s="138" t="s">
        <v>429</v>
      </c>
      <c r="H114" s="138">
        <v>0.1738295</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1337150</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11.9978118801146</v>
      </c>
      <c r="F116" s="138" t="s">
        <v>443</v>
      </c>
      <c r="G116" s="138" t="s">
        <v>429</v>
      </c>
      <c r="H116" s="138">
        <v>13.923074183360344</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311831513.40150768</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6.0939360000000003E-3</v>
      </c>
      <c r="J119" s="138">
        <v>4.8751488000000003E-2</v>
      </c>
      <c r="K119" s="138">
        <v>0.15234839999999999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1523.4839999999999</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7.8543999999999992E-3</v>
      </c>
      <c r="J120" s="138">
        <v>4.9090000000000002E-2</v>
      </c>
      <c r="K120" s="138">
        <v>0.19636000000000001</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1963.6</v>
      </c>
      <c r="AL120" s="148" t="s">
        <v>436</v>
      </c>
    </row>
    <row r="121" spans="1:38" s="2" customFormat="1" ht="26.25" customHeight="1" thickBot="1" x14ac:dyDescent="0.25">
      <c r="A121" s="65" t="s">
        <v>264</v>
      </c>
      <c r="B121" s="65" t="s">
        <v>280</v>
      </c>
      <c r="C121" s="71" t="s">
        <v>281</v>
      </c>
      <c r="D121" s="68"/>
      <c r="E121" s="138" t="s">
        <v>443</v>
      </c>
      <c r="F121" s="138">
        <v>4.5000082363953613</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7.7173068314778268</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0.90974073702833613</v>
      </c>
      <c r="G125" s="138" t="s">
        <v>429</v>
      </c>
      <c r="H125" s="138" t="s">
        <v>429</v>
      </c>
      <c r="I125" s="138">
        <v>7.2396440549999993E-5</v>
      </c>
      <c r="J125" s="138">
        <v>4.804491054681818E-4</v>
      </c>
      <c r="K125" s="138">
        <v>1.0157439992318181E-3</v>
      </c>
      <c r="L125" s="138" t="s">
        <v>443</v>
      </c>
      <c r="M125" s="138" t="s">
        <v>429</v>
      </c>
      <c r="N125" s="138" t="s">
        <v>429</v>
      </c>
      <c r="O125" s="138" t="s">
        <v>429</v>
      </c>
      <c r="P125" s="138">
        <v>1.9802998388856699E-2</v>
      </c>
      <c r="Q125" s="138" t="s">
        <v>429</v>
      </c>
      <c r="R125" s="138" t="s">
        <v>429</v>
      </c>
      <c r="S125" s="138" t="s">
        <v>429</v>
      </c>
      <c r="T125" s="138" t="s">
        <v>429</v>
      </c>
      <c r="U125" s="138" t="s">
        <v>429</v>
      </c>
      <c r="V125" s="138" t="s">
        <v>429</v>
      </c>
      <c r="W125" s="138">
        <v>0.12037972164887265</v>
      </c>
      <c r="X125" s="138" t="s">
        <v>429</v>
      </c>
      <c r="Y125" s="138" t="s">
        <v>429</v>
      </c>
      <c r="Z125" s="138" t="s">
        <v>429</v>
      </c>
      <c r="AA125" s="138" t="s">
        <v>429</v>
      </c>
      <c r="AB125" s="138" t="s">
        <v>429</v>
      </c>
      <c r="AC125" s="138" t="s">
        <v>429</v>
      </c>
      <c r="AD125" s="138">
        <v>9.177915400108877E-2</v>
      </c>
      <c r="AE125" s="55"/>
      <c r="AF125" s="147" t="s">
        <v>429</v>
      </c>
      <c r="AG125" s="147" t="s">
        <v>429</v>
      </c>
      <c r="AH125" s="147" t="s">
        <v>429</v>
      </c>
      <c r="AI125" s="147" t="s">
        <v>429</v>
      </c>
      <c r="AJ125" s="147" t="s">
        <v>429</v>
      </c>
      <c r="AK125" s="147">
        <v>2128.2585318181818</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v>8.1631199999999994E-3</v>
      </c>
      <c r="I126" s="138" t="s">
        <v>443</v>
      </c>
      <c r="J126" s="138" t="s">
        <v>443</v>
      </c>
      <c r="K126" s="138" t="s">
        <v>443</v>
      </c>
      <c r="L126" s="138" t="s">
        <v>443</v>
      </c>
      <c r="M126" s="138">
        <v>1.9047280000000003E-2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429</v>
      </c>
      <c r="AH128" s="147" t="s">
        <v>429</v>
      </c>
      <c r="AI128" s="147" t="s">
        <v>429</v>
      </c>
      <c r="AJ128" s="147" t="s">
        <v>429</v>
      </c>
      <c r="AK128" s="147" t="s">
        <v>432</v>
      </c>
      <c r="AL128" s="45" t="s">
        <v>301</v>
      </c>
    </row>
    <row r="129" spans="1:38" s="2" customFormat="1" ht="26.25" customHeight="1" thickBot="1" x14ac:dyDescent="0.25">
      <c r="A129" s="65" t="s">
        <v>289</v>
      </c>
      <c r="B129" s="69" t="s">
        <v>299</v>
      </c>
      <c r="C129" s="77" t="s">
        <v>300</v>
      </c>
      <c r="D129" s="67"/>
      <c r="E129" s="138">
        <v>1.8992099999999998E-2</v>
      </c>
      <c r="F129" s="138">
        <v>0.16154199999999999</v>
      </c>
      <c r="G129" s="138">
        <v>1.0260099999999999E-3</v>
      </c>
      <c r="H129" s="138" t="s">
        <v>443</v>
      </c>
      <c r="I129" s="138">
        <v>8.7320000000000011E-5</v>
      </c>
      <c r="J129" s="138">
        <v>1.5281E-4</v>
      </c>
      <c r="K129" s="138">
        <v>2.1830000000000002E-4</v>
      </c>
      <c r="L129" s="138">
        <v>3.0562000000000005E-6</v>
      </c>
      <c r="M129" s="138">
        <v>1.5281000000000001E-3</v>
      </c>
      <c r="N129" s="138">
        <v>2.8379000000000001E-2</v>
      </c>
      <c r="O129" s="138">
        <v>2.183E-3</v>
      </c>
      <c r="P129" s="138">
        <v>1.22248E-3</v>
      </c>
      <c r="Q129" s="138">
        <v>0.59420734955868448</v>
      </c>
      <c r="R129" s="138">
        <v>0.57406280057339509</v>
      </c>
      <c r="S129" s="138">
        <v>0.31672430376463173</v>
      </c>
      <c r="T129" s="138">
        <v>3.0561999999999999E-4</v>
      </c>
      <c r="U129" s="138" t="s">
        <v>432</v>
      </c>
      <c r="V129" s="138" t="s">
        <v>443</v>
      </c>
      <c r="W129" s="138">
        <v>1.7053290000000002E-2</v>
      </c>
      <c r="X129" s="138">
        <v>5.1433859962406007E-6</v>
      </c>
      <c r="Y129" s="138">
        <v>2.228800598370927E-5</v>
      </c>
      <c r="Z129" s="138">
        <v>2.228800598370927E-5</v>
      </c>
      <c r="AA129" s="138" t="s">
        <v>443</v>
      </c>
      <c r="AB129" s="138">
        <v>4.9719397963659141E-5</v>
      </c>
      <c r="AC129" s="138">
        <v>1.7144619987468669E-2</v>
      </c>
      <c r="AD129" s="138">
        <v>2.8866536666666665E-2</v>
      </c>
      <c r="AE129" s="55"/>
      <c r="AF129" s="147" t="s">
        <v>429</v>
      </c>
      <c r="AG129" s="147" t="s">
        <v>429</v>
      </c>
      <c r="AH129" s="147" t="s">
        <v>429</v>
      </c>
      <c r="AI129" s="147" t="s">
        <v>429</v>
      </c>
      <c r="AJ129" s="147" t="s">
        <v>429</v>
      </c>
      <c r="AK129" s="147">
        <v>21.83</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25">
      <c r="A131" s="65" t="s">
        <v>289</v>
      </c>
      <c r="B131" s="69" t="s">
        <v>304</v>
      </c>
      <c r="C131" s="77" t="s">
        <v>305</v>
      </c>
      <c r="D131" s="67"/>
      <c r="E131" s="138" t="s">
        <v>432</v>
      </c>
      <c r="F131" s="138" t="s">
        <v>432</v>
      </c>
      <c r="G131" s="138" t="s">
        <v>432</v>
      </c>
      <c r="H131" s="138" t="s">
        <v>432</v>
      </c>
      <c r="I131" s="138" t="s">
        <v>432</v>
      </c>
      <c r="J131" s="138" t="s">
        <v>432</v>
      </c>
      <c r="K131" s="138" t="s">
        <v>432</v>
      </c>
      <c r="L131" s="138" t="s">
        <v>432</v>
      </c>
      <c r="M131" s="138" t="s">
        <v>432</v>
      </c>
      <c r="N131" s="138" t="s">
        <v>432</v>
      </c>
      <c r="O131" s="138" t="s">
        <v>432</v>
      </c>
      <c r="P131" s="138" t="s">
        <v>432</v>
      </c>
      <c r="Q131" s="138" t="s">
        <v>432</v>
      </c>
      <c r="R131" s="138" t="s">
        <v>432</v>
      </c>
      <c r="S131" s="138" t="s">
        <v>432</v>
      </c>
      <c r="T131" s="138" t="s">
        <v>432</v>
      </c>
      <c r="U131" s="138" t="s">
        <v>432</v>
      </c>
      <c r="V131" s="138" t="s">
        <v>432</v>
      </c>
      <c r="W131" s="138" t="s">
        <v>432</v>
      </c>
      <c r="X131" s="138" t="s">
        <v>432</v>
      </c>
      <c r="Y131" s="138" t="s">
        <v>432</v>
      </c>
      <c r="Z131" s="138" t="s">
        <v>432</v>
      </c>
      <c r="AA131" s="138" t="s">
        <v>432</v>
      </c>
      <c r="AB131" s="138" t="s">
        <v>432</v>
      </c>
      <c r="AC131" s="138" t="s">
        <v>432</v>
      </c>
      <c r="AD131" s="138" t="s">
        <v>432</v>
      </c>
      <c r="AE131" s="55"/>
      <c r="AF131" s="147" t="s">
        <v>429</v>
      </c>
      <c r="AG131" s="147" t="s">
        <v>429</v>
      </c>
      <c r="AH131" s="147" t="s">
        <v>429</v>
      </c>
      <c r="AI131" s="147" t="s">
        <v>429</v>
      </c>
      <c r="AJ131" s="147" t="s">
        <v>429</v>
      </c>
      <c r="AK131" s="147" t="s">
        <v>432</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1.9387499999999999E-3</v>
      </c>
      <c r="F133" s="138">
        <v>3.0549999999999997E-5</v>
      </c>
      <c r="G133" s="138">
        <v>2.6555000000000003E-4</v>
      </c>
      <c r="H133" s="138" t="s">
        <v>443</v>
      </c>
      <c r="I133" s="138">
        <v>8.1545000000000006E-5</v>
      </c>
      <c r="J133" s="138">
        <v>8.1545000000000006E-5</v>
      </c>
      <c r="K133" s="138">
        <v>9.0616000000000001E-5</v>
      </c>
      <c r="L133" s="138" t="s">
        <v>443</v>
      </c>
      <c r="M133" s="138">
        <v>3.2900000000000008E-4</v>
      </c>
      <c r="N133" s="138">
        <v>7.0570499999999991E-5</v>
      </c>
      <c r="O133" s="138">
        <v>1.1820500000000001E-5</v>
      </c>
      <c r="P133" s="138">
        <v>3.5015000000000003E-3</v>
      </c>
      <c r="Q133" s="138">
        <v>3.1983499999999996E-5</v>
      </c>
      <c r="R133" s="138">
        <v>3.1865999999999996E-5</v>
      </c>
      <c r="S133" s="138">
        <v>2.9210500000000001E-5</v>
      </c>
      <c r="T133" s="138">
        <v>4.0725499999999995E-5</v>
      </c>
      <c r="U133" s="138">
        <v>4.6483000000000002E-5</v>
      </c>
      <c r="V133" s="138">
        <v>3.7628200000000003E-4</v>
      </c>
      <c r="W133" s="138">
        <v>6.3449999999999997E-5</v>
      </c>
      <c r="X133" s="138">
        <v>3.1019999999999996E-8</v>
      </c>
      <c r="Y133" s="138">
        <v>1.6943499999999999E-8</v>
      </c>
      <c r="Z133" s="138">
        <v>1.5133999999999998E-8</v>
      </c>
      <c r="AA133" s="138">
        <v>1.6426499999999998E-8</v>
      </c>
      <c r="AB133" s="138">
        <v>7.9523999999999991E-8</v>
      </c>
      <c r="AC133" s="138">
        <v>3.525E-4</v>
      </c>
      <c r="AD133" s="138">
        <v>9.6349999999999995E-4</v>
      </c>
      <c r="AE133" s="55"/>
      <c r="AF133" s="147" t="s">
        <v>429</v>
      </c>
      <c r="AG133" s="147" t="s">
        <v>429</v>
      </c>
      <c r="AH133" s="147" t="s">
        <v>429</v>
      </c>
      <c r="AI133" s="147" t="s">
        <v>429</v>
      </c>
      <c r="AJ133" s="147" t="s">
        <v>429</v>
      </c>
      <c r="AK133" s="147">
        <v>2350</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0.46837753920000003</v>
      </c>
      <c r="X135" s="138">
        <v>1.39732632528E-4</v>
      </c>
      <c r="Y135" s="138">
        <v>6.3230967792000004E-4</v>
      </c>
      <c r="Z135" s="138">
        <v>6.3230967792000004E-4</v>
      </c>
      <c r="AA135" s="138" t="s">
        <v>443</v>
      </c>
      <c r="AB135" s="138">
        <v>1.4043519883680002E-3</v>
      </c>
      <c r="AC135" s="138" t="s">
        <v>443</v>
      </c>
      <c r="AD135" s="138">
        <v>0.79624181663999993</v>
      </c>
      <c r="AE135" s="55"/>
      <c r="AF135" s="147" t="s">
        <v>429</v>
      </c>
      <c r="AG135" s="147" t="s">
        <v>429</v>
      </c>
      <c r="AH135" s="147" t="s">
        <v>429</v>
      </c>
      <c r="AI135" s="147" t="s">
        <v>429</v>
      </c>
      <c r="AJ135" s="147" t="s">
        <v>429</v>
      </c>
      <c r="AK135" s="147">
        <v>1.561258464</v>
      </c>
      <c r="AL135" s="148" t="s">
        <v>434</v>
      </c>
    </row>
    <row r="136" spans="1:38" s="2" customFormat="1" ht="26.25" customHeight="1" thickBot="1" x14ac:dyDescent="0.25">
      <c r="A136" s="65" t="s">
        <v>289</v>
      </c>
      <c r="B136" s="65" t="s">
        <v>314</v>
      </c>
      <c r="C136" s="66" t="s">
        <v>315</v>
      </c>
      <c r="D136" s="67"/>
      <c r="E136" s="138" t="s">
        <v>429</v>
      </c>
      <c r="F136" s="138">
        <v>5.6514394305000005E-3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0.36386016999999998</v>
      </c>
      <c r="J139" s="138">
        <v>0.36386016999999998</v>
      </c>
      <c r="K139" s="138">
        <v>0.36386016999999998</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7.5440474084935483</v>
      </c>
      <c r="X139" s="138">
        <v>1.9952885717781019E-2</v>
      </c>
      <c r="Y139" s="138">
        <v>4.7948154128633652E-2</v>
      </c>
      <c r="Z139" s="138">
        <v>3.8283678672382651E-2</v>
      </c>
      <c r="AA139" s="138">
        <v>8.7931316662186924E-4</v>
      </c>
      <c r="AB139" s="138">
        <v>0.1070640316854192</v>
      </c>
      <c r="AC139" s="138" t="s">
        <v>443</v>
      </c>
      <c r="AD139" s="138">
        <v>46.213083413920124</v>
      </c>
      <c r="AE139" s="55"/>
      <c r="AF139" s="147" t="s">
        <v>429</v>
      </c>
      <c r="AG139" s="147" t="s">
        <v>429</v>
      </c>
      <c r="AH139" s="147" t="s">
        <v>429</v>
      </c>
      <c r="AI139" s="147" t="s">
        <v>429</v>
      </c>
      <c r="AJ139" s="147" t="s">
        <v>429</v>
      </c>
      <c r="AK139" s="147">
        <v>2.0019999999999998</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174.29339220495703</v>
      </c>
      <c r="F141" s="19">
        <f t="shared" ref="F141:AD141" si="0">SUM(F14:F140)</f>
        <v>122.79151738896549</v>
      </c>
      <c r="G141" s="19">
        <f t="shared" si="0"/>
        <v>106.70476767168337</v>
      </c>
      <c r="H141" s="19">
        <f t="shared" si="0"/>
        <v>120.46218405625864</v>
      </c>
      <c r="I141" s="19">
        <f t="shared" si="0"/>
        <v>19.03346346610105</v>
      </c>
      <c r="J141" s="19">
        <f t="shared" si="0"/>
        <v>38.433351389880329</v>
      </c>
      <c r="K141" s="19">
        <f t="shared" si="0"/>
        <v>91.408646088273343</v>
      </c>
      <c r="L141" s="19">
        <f t="shared" si="0"/>
        <v>3.5919457005897297</v>
      </c>
      <c r="M141" s="19">
        <f t="shared" si="0"/>
        <v>231.34397365416015</v>
      </c>
      <c r="N141" s="19">
        <f t="shared" si="0"/>
        <v>11.824323719936027</v>
      </c>
      <c r="O141" s="19">
        <f t="shared" si="0"/>
        <v>0.35516704999031179</v>
      </c>
      <c r="P141" s="19">
        <f t="shared" si="0"/>
        <v>0.43486469186437732</v>
      </c>
      <c r="Q141" s="19">
        <f t="shared" si="0"/>
        <v>1.6117473966588358</v>
      </c>
      <c r="R141" s="19">
        <f>SUM(R14:R140)</f>
        <v>3.2845111926995529</v>
      </c>
      <c r="S141" s="19">
        <f t="shared" si="0"/>
        <v>18.759965459499423</v>
      </c>
      <c r="T141" s="19">
        <f t="shared" si="0"/>
        <v>25.12429675631185</v>
      </c>
      <c r="U141" s="19">
        <f t="shared" si="0"/>
        <v>4.9412282700839478</v>
      </c>
      <c r="V141" s="19">
        <f t="shared" si="0"/>
        <v>23.269391884440694</v>
      </c>
      <c r="W141" s="19">
        <f t="shared" si="0"/>
        <v>30.547119266978218</v>
      </c>
      <c r="X141" s="19">
        <f t="shared" si="0"/>
        <v>5.594955470550464</v>
      </c>
      <c r="Y141" s="19">
        <f t="shared" si="0"/>
        <v>8.6994031598159847</v>
      </c>
      <c r="Z141" s="19">
        <f t="shared" si="0"/>
        <v>3.2593474889157963</v>
      </c>
      <c r="AA141" s="19">
        <f t="shared" si="0"/>
        <v>2.7487644056385765</v>
      </c>
      <c r="AB141" s="19">
        <f t="shared" si="0"/>
        <v>20.302470524920821</v>
      </c>
      <c r="AC141" s="19">
        <f t="shared" si="0"/>
        <v>8.3371658813108187</v>
      </c>
      <c r="AD141" s="19">
        <f t="shared" si="0"/>
        <v>55.525017630792703</v>
      </c>
      <c r="AE141" s="56"/>
      <c r="AF141" s="145">
        <f>SUM(AF14:AF140)</f>
        <v>324538.53787101666</v>
      </c>
      <c r="AG141" s="145">
        <f t="shared" ref="AG141:AI141" si="1">SUM(AG14:AG140)</f>
        <v>106103.6704991234</v>
      </c>
      <c r="AH141" s="145">
        <f t="shared" si="1"/>
        <v>139699.86686236327</v>
      </c>
      <c r="AI141" s="145">
        <f t="shared" si="1"/>
        <v>1490.3328689935156</v>
      </c>
      <c r="AJ141" s="145" t="str">
        <f>IF(SUM(AJ14:AJ140)=0, "NA",SUM(AJ14:AJ140))</f>
        <v>NA</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15.631158395787079</v>
      </c>
      <c r="F143" s="139">
        <v>12.658921694737236</v>
      </c>
      <c r="G143" s="139">
        <v>0.56931643371359919</v>
      </c>
      <c r="H143" s="139">
        <v>1.7135974230160662</v>
      </c>
      <c r="I143" s="139">
        <v>0.4120352831062925</v>
      </c>
      <c r="J143" s="139">
        <v>0.41203528310629289</v>
      </c>
      <c r="K143" s="139">
        <v>0.412035283106293</v>
      </c>
      <c r="L143" s="139">
        <v>0.3017382818012338</v>
      </c>
      <c r="M143" s="139">
        <v>137.61170679678551</v>
      </c>
      <c r="N143" s="139">
        <v>3.8467690197833528</v>
      </c>
      <c r="O143" s="139">
        <v>3.0119046188638245E-4</v>
      </c>
      <c r="P143" s="139">
        <v>1.3895054131501649E-2</v>
      </c>
      <c r="Q143" s="139">
        <v>4.5813184514512573E-4</v>
      </c>
      <c r="R143" s="139">
        <v>1.1245383740828983E-2</v>
      </c>
      <c r="S143" s="139">
        <v>7.9381312661896443E-3</v>
      </c>
      <c r="T143" s="139">
        <v>3.3684980269601161E-3</v>
      </c>
      <c r="U143" s="139">
        <v>3.1388276651748672E-4</v>
      </c>
      <c r="V143" s="139">
        <v>5.2171425614318437E-2</v>
      </c>
      <c r="W143" s="139">
        <v>1.0967538999999999</v>
      </c>
      <c r="X143" s="139">
        <v>1.7895494552399999E-2</v>
      </c>
      <c r="Y143" s="139">
        <v>2.0777381246000003E-2</v>
      </c>
      <c r="Z143" s="139">
        <v>1.4943379521000002E-2</v>
      </c>
      <c r="AA143" s="139">
        <v>2.01888444796E-2</v>
      </c>
      <c r="AB143" s="139">
        <v>7.3805099799000004E-2</v>
      </c>
      <c r="AC143" s="139">
        <v>1.0967539999999999E-3</v>
      </c>
      <c r="AD143" s="139">
        <v>2.1999819999999999E-4</v>
      </c>
      <c r="AE143" s="58"/>
      <c r="AF143" s="144">
        <v>75483.420769008473</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7.0409969773505985</v>
      </c>
      <c r="F144" s="139">
        <v>0.87319603593200767</v>
      </c>
      <c r="G144" s="139">
        <v>0.2158328976488029</v>
      </c>
      <c r="H144" s="139">
        <v>1.1928008221541438E-2</v>
      </c>
      <c r="I144" s="139">
        <v>0.77957724007094209</v>
      </c>
      <c r="J144" s="139">
        <v>0.7795772400709422</v>
      </c>
      <c r="K144" s="139">
        <v>0.77957724007094187</v>
      </c>
      <c r="L144" s="139">
        <v>0.55401803200910327</v>
      </c>
      <c r="M144" s="139">
        <v>4.0320857614733345</v>
      </c>
      <c r="N144" s="139">
        <v>1.966223569259018E-2</v>
      </c>
      <c r="O144" s="139">
        <v>2.1315095273815352E-5</v>
      </c>
      <c r="P144" s="139">
        <v>2.1681640872975756E-3</v>
      </c>
      <c r="Q144" s="139">
        <v>4.1900302453815887E-5</v>
      </c>
      <c r="R144" s="139">
        <v>3.4213871945619088E-3</v>
      </c>
      <c r="S144" s="139">
        <v>2.2963513400468399E-3</v>
      </c>
      <c r="T144" s="139">
        <v>9.6208702502483592E-5</v>
      </c>
      <c r="U144" s="139">
        <v>4.1170414360001071E-5</v>
      </c>
      <c r="V144" s="139">
        <v>7.388777941985749E-3</v>
      </c>
      <c r="W144" s="139">
        <v>0.33298559999999999</v>
      </c>
      <c r="X144" s="139">
        <v>1.0683034908100001E-2</v>
      </c>
      <c r="Y144" s="139">
        <v>1.19763782225E-2</v>
      </c>
      <c r="Z144" s="139">
        <v>9.3905017320000013E-3</v>
      </c>
      <c r="AA144" s="139">
        <v>9.9607142026999999E-3</v>
      </c>
      <c r="AB144" s="139">
        <v>4.2010629065300002E-2</v>
      </c>
      <c r="AC144" s="139">
        <v>3.329858E-4</v>
      </c>
      <c r="AD144" s="139">
        <v>6.7664599999999996E-5</v>
      </c>
      <c r="AE144" s="58"/>
      <c r="AF144" s="144">
        <v>17523.707963955323</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25.281614686461143</v>
      </c>
      <c r="F145" s="139">
        <v>1.0614109464944299</v>
      </c>
      <c r="G145" s="139">
        <v>0.38140099500096497</v>
      </c>
      <c r="H145" s="139">
        <v>2.4773505692498206E-2</v>
      </c>
      <c r="I145" s="139">
        <v>0.65837152612771521</v>
      </c>
      <c r="J145" s="139">
        <v>0.6583715261277151</v>
      </c>
      <c r="K145" s="139">
        <v>0.65837152612771543</v>
      </c>
      <c r="L145" s="139">
        <v>0.41252290169279349</v>
      </c>
      <c r="M145" s="139">
        <v>5.0694439753161911</v>
      </c>
      <c r="N145" s="139">
        <v>4.6896631786026476E-3</v>
      </c>
      <c r="O145" s="139">
        <v>3.5726032260087949E-5</v>
      </c>
      <c r="P145" s="139">
        <v>3.7666360386461209E-3</v>
      </c>
      <c r="Q145" s="139">
        <v>7.1289477472790297E-5</v>
      </c>
      <c r="R145" s="139">
        <v>6.0283888720891379E-3</v>
      </c>
      <c r="S145" s="139">
        <v>4.0430142479784617E-3</v>
      </c>
      <c r="T145" s="139">
        <v>1.4534293475113589E-4</v>
      </c>
      <c r="U145" s="139">
        <v>7.1126890425404684E-5</v>
      </c>
      <c r="V145" s="139">
        <v>1.2797962665151277E-2</v>
      </c>
      <c r="W145" s="139">
        <v>0.21097830000000001</v>
      </c>
      <c r="X145" s="139">
        <v>3.0139747916999998E-3</v>
      </c>
      <c r="Y145" s="139">
        <v>1.8251291794000001E-2</v>
      </c>
      <c r="Z145" s="139">
        <v>2.0394562756900003E-2</v>
      </c>
      <c r="AA145" s="139">
        <v>4.6884052316000001E-3</v>
      </c>
      <c r="AB145" s="139">
        <v>4.6348234574200002E-2</v>
      </c>
      <c r="AC145" s="139">
        <v>1.8114199999999999E-4</v>
      </c>
      <c r="AD145" s="139">
        <v>4.12222E-5</v>
      </c>
      <c r="AE145" s="58"/>
      <c r="AF145" s="144">
        <v>30735.359789393828</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5.3250232247050999E-2</v>
      </c>
      <c r="F146" s="139">
        <v>0.32275413428166932</v>
      </c>
      <c r="G146" s="139">
        <v>1.616104433044339E-3</v>
      </c>
      <c r="H146" s="139">
        <v>3.1455204509247745E-4</v>
      </c>
      <c r="I146" s="139">
        <v>7.0884775399560557E-3</v>
      </c>
      <c r="J146" s="139">
        <v>7.0884775399560548E-3</v>
      </c>
      <c r="K146" s="139">
        <v>7.0884775399560566E-3</v>
      </c>
      <c r="L146" s="139">
        <v>1.0883475689078994E-3</v>
      </c>
      <c r="M146" s="139">
        <v>2.5376964436147347</v>
      </c>
      <c r="N146" s="139">
        <v>1.43660850418882E-2</v>
      </c>
      <c r="O146" s="139">
        <v>9.8911889289916583E-5</v>
      </c>
      <c r="P146" s="139">
        <v>4.6867028558285833E-5</v>
      </c>
      <c r="Q146" s="139">
        <v>1.6161044330443385E-6</v>
      </c>
      <c r="R146" s="139">
        <v>4.4587287239731513E-4</v>
      </c>
      <c r="S146" s="139">
        <v>1.67161780507682E-2</v>
      </c>
      <c r="T146" s="139">
        <v>6.9658789039213755E-4</v>
      </c>
      <c r="U146" s="139">
        <v>9.8482790665642222E-5</v>
      </c>
      <c r="V146" s="139">
        <v>9.8367815200506858E-3</v>
      </c>
      <c r="W146" s="139">
        <v>4.6391999999999996E-3</v>
      </c>
      <c r="X146" s="139">
        <v>6.0508258099999995E-5</v>
      </c>
      <c r="Y146" s="139">
        <v>9.71638274E-5</v>
      </c>
      <c r="Z146" s="139">
        <v>4.1462126400000002E-5</v>
      </c>
      <c r="AA146" s="139">
        <v>1.11820782E-4</v>
      </c>
      <c r="AB146" s="139">
        <v>3.1095499390000001E-4</v>
      </c>
      <c r="AC146" s="139">
        <v>4.6388000000000004E-6</v>
      </c>
      <c r="AD146" s="139">
        <v>3.0838999999999998E-6</v>
      </c>
      <c r="AE146" s="58"/>
      <c r="AF146" s="144">
        <v>241.62969688500803</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2.4310004359923227</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0.43061730244792584</v>
      </c>
      <c r="J148" s="139">
        <v>0.79136072265500346</v>
      </c>
      <c r="K148" s="139">
        <v>1.0550416475780515</v>
      </c>
      <c r="L148" s="139">
        <v>5.5880579415630627E-2</v>
      </c>
      <c r="M148" s="139" t="s">
        <v>429</v>
      </c>
      <c r="N148" s="139">
        <v>1.0339031726984584</v>
      </c>
      <c r="O148" s="139">
        <v>4.9001949334755573E-3</v>
      </c>
      <c r="P148" s="139">
        <v>0</v>
      </c>
      <c r="Q148" s="139">
        <v>1.1987752703116155E-2</v>
      </c>
      <c r="R148" s="139">
        <v>0.38192432735184723</v>
      </c>
      <c r="S148" s="139">
        <v>8.3524779194701964</v>
      </c>
      <c r="T148" s="139">
        <v>6.1154939383666285E-2</v>
      </c>
      <c r="U148" s="139">
        <v>8.6123460489585142E-3</v>
      </c>
      <c r="V148" s="139">
        <v>3.4030370866276631</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0.22638586636095465</v>
      </c>
      <c r="J149" s="139">
        <v>0.41923308585361968</v>
      </c>
      <c r="K149" s="139">
        <v>0.83846617170723936</v>
      </c>
      <c r="L149" s="139">
        <v>1.0611837880964991E-2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158.83403513783537</v>
      </c>
      <c r="F152" s="13">
        <f t="shared" ref="F152:AD152" si="2">SUM(F$141, F$151, IF(AND(ISNUMBER(SEARCH($B$4,"AT|BE|CH|GB|IE|LT|LU|NL")),SUM(F$143:F$149)&gt;0),SUM(F$143:F$149)-SUM(F$27:F$33),0))</f>
        <v>120.77302398649464</v>
      </c>
      <c r="G152" s="13">
        <f t="shared" si="2"/>
        <v>106.40205855829265</v>
      </c>
      <c r="H152" s="13">
        <f t="shared" si="2"/>
        <v>120.285865267842</v>
      </c>
      <c r="I152" s="13">
        <f t="shared" si="2"/>
        <v>18.253626620150914</v>
      </c>
      <c r="J152" s="13">
        <f t="shared" si="2"/>
        <v>37.527962463462828</v>
      </c>
      <c r="K152" s="13">
        <f t="shared" si="2"/>
        <v>90.352404001580027</v>
      </c>
      <c r="L152" s="13">
        <f t="shared" si="2"/>
        <v>3.164440150164324</v>
      </c>
      <c r="M152" s="13">
        <f t="shared" si="2"/>
        <v>215.86632065694582</v>
      </c>
      <c r="N152" s="13">
        <f t="shared" si="2"/>
        <v>11.254170650360884</v>
      </c>
      <c r="O152" s="13">
        <f t="shared" si="2"/>
        <v>0.35399179023447025</v>
      </c>
      <c r="P152" s="13">
        <f t="shared" si="2"/>
        <v>0.43117425406131854</v>
      </c>
      <c r="Q152" s="13">
        <f t="shared" si="2"/>
        <v>1.6088771102619079</v>
      </c>
      <c r="R152" s="13">
        <f t="shared" si="2"/>
        <v>3.1901785542770078</v>
      </c>
      <c r="S152" s="13">
        <f t="shared" si="2"/>
        <v>16.799500934405902</v>
      </c>
      <c r="T152" s="13">
        <f t="shared" si="2"/>
        <v>25.109722485373876</v>
      </c>
      <c r="U152" s="13">
        <f t="shared" si="2"/>
        <v>4.9392575985540796</v>
      </c>
      <c r="V152" s="13">
        <f t="shared" si="2"/>
        <v>22.506421853403484</v>
      </c>
      <c r="W152" s="13">
        <f t="shared" si="2"/>
        <v>30.234569466978218</v>
      </c>
      <c r="X152" s="13">
        <f t="shared" si="2"/>
        <v>5.5880993740630638</v>
      </c>
      <c r="Y152" s="13">
        <f t="shared" si="2"/>
        <v>8.6849607372136841</v>
      </c>
      <c r="Z152" s="13">
        <f t="shared" si="2"/>
        <v>3.2454000838480961</v>
      </c>
      <c r="AA152" s="13">
        <f t="shared" si="2"/>
        <v>2.7412293866579764</v>
      </c>
      <c r="AB152" s="13">
        <f t="shared" si="2"/>
        <v>20.259689581782823</v>
      </c>
      <c r="AC152" s="13">
        <f t="shared" si="2"/>
        <v>8.3368665378108187</v>
      </c>
      <c r="AD152" s="13">
        <f t="shared" si="2"/>
        <v>55.524954990992704</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158.83403513783537</v>
      </c>
      <c r="F154" s="13">
        <f>SUM(F$141, F$153, -1 * IF(OR($B$6=2005,$B$6&gt;=2020),SUM(F$99:F$122),0), IF(AND(ISNUMBER(SEARCH($B$4,"AT|BE|CH|GB|IE|LT|LU|NL")),SUM(F$143:F$149)&gt;0),SUM(F$143:F$149)-SUM(F$27:F$33),0))</f>
        <v>120.77302398649464</v>
      </c>
      <c r="G154" s="13">
        <f>SUM(G$141, G$153, IF(AND(ISNUMBER(SEARCH($B$4,"AT|BE|CH|GB|IE|LT|LU|NL")),SUM(G$143:G$149)&gt;0),SUM(G$143:G$149)-SUM(G$27:G$33),0))</f>
        <v>106.40205855829265</v>
      </c>
      <c r="H154" s="13">
        <f>SUM(H$141, H$153, IF(AND(ISNUMBER(SEARCH($B$4,"AT|BE|CH|GB|IE|LT|LU|NL")),SUM(H$143:H$149)&gt;0),SUM(H$143:H$149)-SUM(H$27:H$33),0))</f>
        <v>120.285865267842</v>
      </c>
      <c r="I154" s="13">
        <f t="shared" ref="I154:AD154" si="3">SUM(I$141, I$153, IF(AND(ISNUMBER(SEARCH($B$4,"AT|BE|CH|GB|IE|LT|LU|NL")),SUM(I$143:I$149)&gt;0),SUM(I$143:I$149)-SUM(I$27:I$33),0))</f>
        <v>18.253626620150914</v>
      </c>
      <c r="J154" s="13">
        <f t="shared" si="3"/>
        <v>37.527962463462828</v>
      </c>
      <c r="K154" s="13">
        <f t="shared" si="3"/>
        <v>90.352404001580027</v>
      </c>
      <c r="L154" s="13">
        <f t="shared" si="3"/>
        <v>3.164440150164324</v>
      </c>
      <c r="M154" s="13">
        <f t="shared" si="3"/>
        <v>215.86632065694582</v>
      </c>
      <c r="N154" s="13">
        <f t="shared" si="3"/>
        <v>11.254170650360884</v>
      </c>
      <c r="O154" s="13">
        <f t="shared" si="3"/>
        <v>0.35399179023447025</v>
      </c>
      <c r="P154" s="13">
        <f t="shared" si="3"/>
        <v>0.43117425406131854</v>
      </c>
      <c r="Q154" s="13">
        <f t="shared" si="3"/>
        <v>1.6088771102619079</v>
      </c>
      <c r="R154" s="13">
        <f t="shared" si="3"/>
        <v>3.1901785542770078</v>
      </c>
      <c r="S154" s="13">
        <f t="shared" si="3"/>
        <v>16.799500934405902</v>
      </c>
      <c r="T154" s="13">
        <f t="shared" si="3"/>
        <v>25.109722485373876</v>
      </c>
      <c r="U154" s="13">
        <f t="shared" si="3"/>
        <v>4.9392575985540796</v>
      </c>
      <c r="V154" s="13">
        <f t="shared" si="3"/>
        <v>22.506421853403484</v>
      </c>
      <c r="W154" s="13">
        <f t="shared" si="3"/>
        <v>30.234569466978218</v>
      </c>
      <c r="X154" s="13">
        <f t="shared" si="3"/>
        <v>5.5880993740630638</v>
      </c>
      <c r="Y154" s="13">
        <f t="shared" si="3"/>
        <v>8.6849607372136841</v>
      </c>
      <c r="Z154" s="13">
        <f t="shared" si="3"/>
        <v>3.2454000838480961</v>
      </c>
      <c r="AA154" s="13">
        <f t="shared" si="3"/>
        <v>2.7412293866579764</v>
      </c>
      <c r="AB154" s="13">
        <f t="shared" si="3"/>
        <v>20.259689581782823</v>
      </c>
      <c r="AC154" s="13">
        <f t="shared" si="3"/>
        <v>8.3368665378108187</v>
      </c>
      <c r="AD154" s="13">
        <f t="shared" si="3"/>
        <v>55.524954990992704</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8.9599650677930622</v>
      </c>
      <c r="F157" s="141">
        <v>0.30848572970538496</v>
      </c>
      <c r="G157" s="141">
        <v>0.55454003300073862</v>
      </c>
      <c r="H157" s="141" t="s">
        <v>443</v>
      </c>
      <c r="I157" s="141">
        <v>0.10622159909145774</v>
      </c>
      <c r="J157" s="141">
        <v>0.10622159909145774</v>
      </c>
      <c r="K157" s="141">
        <v>0.10622159909145774</v>
      </c>
      <c r="L157" s="141">
        <v>5.0986367563899716E-2</v>
      </c>
      <c r="M157" s="141">
        <v>2.5219340205510901</v>
      </c>
      <c r="N157" s="141">
        <v>2.3290452156223404E-3</v>
      </c>
      <c r="O157" s="141">
        <v>1.7467839117167553E-4</v>
      </c>
      <c r="P157" s="141">
        <v>3.4935678234335101E-3</v>
      </c>
      <c r="Q157" s="141">
        <v>8.7339195585837753E-4</v>
      </c>
      <c r="R157" s="141">
        <v>5.8226130390558514E-3</v>
      </c>
      <c r="S157" s="141">
        <v>6.4048743429614367E-3</v>
      </c>
      <c r="T157" s="141">
        <v>2.3290452156223405E-4</v>
      </c>
      <c r="U157" s="141">
        <v>3.2024371714807183E-3</v>
      </c>
      <c r="V157" s="141">
        <v>0.84427889066309836</v>
      </c>
      <c r="W157" s="141" t="s">
        <v>443</v>
      </c>
      <c r="X157" s="141" t="s">
        <v>443</v>
      </c>
      <c r="Y157" s="141" t="s">
        <v>443</v>
      </c>
      <c r="Z157" s="141" t="s">
        <v>443</v>
      </c>
      <c r="AA157" s="141" t="s">
        <v>443</v>
      </c>
      <c r="AB157" s="141" t="s">
        <v>443</v>
      </c>
      <c r="AC157" s="141" t="s">
        <v>443</v>
      </c>
      <c r="AD157" s="141" t="s">
        <v>443</v>
      </c>
      <c r="AE157" s="58"/>
      <c r="AF157" s="142">
        <v>29113.065195279254</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0.2248893528161354</v>
      </c>
      <c r="F158" s="141">
        <v>5.5505342610134723E-3</v>
      </c>
      <c r="G158" s="141">
        <v>1.1191071315463132E-2</v>
      </c>
      <c r="H158" s="141" t="s">
        <v>443</v>
      </c>
      <c r="I158" s="141">
        <v>1.2021991843437585E-3</v>
      </c>
      <c r="J158" s="141">
        <v>1.2021991843437585E-3</v>
      </c>
      <c r="K158" s="141">
        <v>1.2021991843437585E-3</v>
      </c>
      <c r="L158" s="141">
        <v>5.7705560848500407E-4</v>
      </c>
      <c r="M158" s="141">
        <v>7.8143587921916974E-2</v>
      </c>
      <c r="N158" s="141">
        <v>4.7032733786520586E-5</v>
      </c>
      <c r="O158" s="141">
        <v>3.5274550339890439E-6</v>
      </c>
      <c r="P158" s="141">
        <v>7.0549100679780869E-5</v>
      </c>
      <c r="Q158" s="141">
        <v>1.7637275169945217E-5</v>
      </c>
      <c r="R158" s="141">
        <v>1.1758183446630148E-4</v>
      </c>
      <c r="S158" s="141">
        <v>1.2934001791293161E-4</v>
      </c>
      <c r="T158" s="141">
        <v>4.7032733786520588E-6</v>
      </c>
      <c r="U158" s="141">
        <v>6.4670008956465807E-5</v>
      </c>
      <c r="V158" s="141">
        <v>1.7049365997613711E-2</v>
      </c>
      <c r="W158" s="141" t="s">
        <v>443</v>
      </c>
      <c r="X158" s="141" t="s">
        <v>443</v>
      </c>
      <c r="Y158" s="141" t="s">
        <v>443</v>
      </c>
      <c r="Z158" s="141" t="s">
        <v>443</v>
      </c>
      <c r="AA158" s="141" t="s">
        <v>443</v>
      </c>
      <c r="AB158" s="141" t="s">
        <v>443</v>
      </c>
      <c r="AC158" s="141" t="s">
        <v>443</v>
      </c>
      <c r="AD158" s="141" t="s">
        <v>443</v>
      </c>
      <c r="AE158" s="58"/>
      <c r="AF158" s="143">
        <v>587.90917233150731</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11.345600000000001</v>
      </c>
      <c r="F159" s="141">
        <v>0.39799999999999996</v>
      </c>
      <c r="G159" s="141">
        <v>3.1457673529631998</v>
      </c>
      <c r="H159" s="141" t="s">
        <v>443</v>
      </c>
      <c r="I159" s="141">
        <v>0.42</v>
      </c>
      <c r="J159" s="141">
        <v>0.46039999999999998</v>
      </c>
      <c r="K159" s="141">
        <v>0.46039999999999998</v>
      </c>
      <c r="L159" s="141">
        <v>8.1467999999999985E-2</v>
      </c>
      <c r="M159" s="141">
        <v>1.0655999999999999</v>
      </c>
      <c r="N159" s="141">
        <v>1.8977853042424265E-2</v>
      </c>
      <c r="O159" s="141">
        <v>2.8451585134222222E-2</v>
      </c>
      <c r="P159" s="141">
        <v>3.0536555200000003E-3</v>
      </c>
      <c r="Q159" s="141">
        <v>1.8977853042424265E-2</v>
      </c>
      <c r="R159" s="141">
        <v>3.1713981810101023E-2</v>
      </c>
      <c r="S159" s="141">
        <v>6.3429954197979782E-2</v>
      </c>
      <c r="T159" s="141">
        <v>1.8659167778585881</v>
      </c>
      <c r="U159" s="141">
        <v>4.3276269879999996E-2</v>
      </c>
      <c r="V159" s="141">
        <v>8.8127649777777969E-2</v>
      </c>
      <c r="W159" s="141">
        <v>3.6400000000000002E-2</v>
      </c>
      <c r="X159" s="141" t="s">
        <v>443</v>
      </c>
      <c r="Y159" s="141" t="s">
        <v>443</v>
      </c>
      <c r="Z159" s="141" t="s">
        <v>443</v>
      </c>
      <c r="AA159" s="141" t="s">
        <v>443</v>
      </c>
      <c r="AB159" s="141" t="s">
        <v>443</v>
      </c>
      <c r="AC159" s="141" t="s">
        <v>443</v>
      </c>
      <c r="AD159" s="141">
        <v>3.1764318832548259E-2</v>
      </c>
      <c r="AE159" s="58"/>
      <c r="AF159" s="143">
        <v>6128.6210928</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6.2147279180000001E-2</v>
      </c>
      <c r="X163" s="22">
        <v>0.44746041009599996</v>
      </c>
      <c r="Y163" s="22">
        <v>0.29209221214599995</v>
      </c>
      <c r="Z163" s="22">
        <v>0.14293874211399998</v>
      </c>
      <c r="AA163" s="22">
        <v>0.16779765378599998</v>
      </c>
      <c r="AB163" s="22">
        <v>1.0502890181419999</v>
      </c>
      <c r="AC163" s="22" t="s">
        <v>443</v>
      </c>
      <c r="AD163" s="22">
        <v>1.8022710962199998E-2</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454DA-1434-40B4-AF26-04493A402CB5}">
  <dimension ref="A1:AL170"/>
  <sheetViews>
    <sheetView zoomScale="75" zoomScaleNormal="75" workbookViewId="0">
      <pane xSplit="4" ySplit="13" topLeftCell="Y113"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2003</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2003</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33.812131250761119</v>
      </c>
      <c r="F14" s="138">
        <v>0.3772593246076596</v>
      </c>
      <c r="G14" s="138">
        <v>44.579000000000001</v>
      </c>
      <c r="H14" s="138" t="s">
        <v>443</v>
      </c>
      <c r="I14" s="138">
        <v>0.91610183976716864</v>
      </c>
      <c r="J14" s="138">
        <v>1.2887171621136972</v>
      </c>
      <c r="K14" s="138">
        <v>1.6526657827308322</v>
      </c>
      <c r="L14" s="138">
        <v>3.5574255754498629E-2</v>
      </c>
      <c r="M14" s="138">
        <v>21.721118458834589</v>
      </c>
      <c r="N14" s="138">
        <v>0.67170618966156281</v>
      </c>
      <c r="O14" s="138">
        <v>9.9074607391105809E-2</v>
      </c>
      <c r="P14" s="138">
        <v>0.1262780176359449</v>
      </c>
      <c r="Q14" s="138">
        <v>0.65124816475744851</v>
      </c>
      <c r="R14" s="138">
        <v>0.40646602090097567</v>
      </c>
      <c r="S14" s="138">
        <v>0.72612879485125237</v>
      </c>
      <c r="T14" s="138">
        <v>6.4737810553623554</v>
      </c>
      <c r="U14" s="138">
        <v>1.8156016734896931</v>
      </c>
      <c r="V14" s="138">
        <v>3.5535081035052958</v>
      </c>
      <c r="W14" s="138">
        <v>0.66574430404019314</v>
      </c>
      <c r="X14" s="138">
        <v>1.069249680927484E-4</v>
      </c>
      <c r="Y14" s="138">
        <v>3.0083027182651214E-3</v>
      </c>
      <c r="Z14" s="138">
        <v>2.3984984704438143E-3</v>
      </c>
      <c r="AA14" s="138">
        <v>3.3776675453797375E-4</v>
      </c>
      <c r="AB14" s="138">
        <v>5.8514929113396581E-3</v>
      </c>
      <c r="AC14" s="138">
        <v>0.51071105755034463</v>
      </c>
      <c r="AD14" s="138">
        <v>2.5154425222628915E-4</v>
      </c>
      <c r="AE14" s="55"/>
      <c r="AF14" s="147">
        <v>25082.084660400003</v>
      </c>
      <c r="AG14" s="147">
        <v>76759.230034389606</v>
      </c>
      <c r="AH14" s="147">
        <v>95655.529300685768</v>
      </c>
      <c r="AI14" s="147" t="s">
        <v>432</v>
      </c>
      <c r="AJ14" s="147" t="s">
        <v>432</v>
      </c>
      <c r="AK14" s="147" t="s">
        <v>429</v>
      </c>
      <c r="AL14" s="45" t="s">
        <v>50</v>
      </c>
    </row>
    <row r="15" spans="1:38" s="1" customFormat="1" ht="26.25" customHeight="1" thickBot="1" x14ac:dyDescent="0.25">
      <c r="A15" s="65" t="s">
        <v>54</v>
      </c>
      <c r="B15" s="65" t="s">
        <v>55</v>
      </c>
      <c r="C15" s="66" t="s">
        <v>56</v>
      </c>
      <c r="D15" s="67"/>
      <c r="E15" s="138">
        <v>0.82840099999999994</v>
      </c>
      <c r="F15" s="138">
        <v>1.3555644395472003E-2</v>
      </c>
      <c r="G15" s="138">
        <v>0.46134599999999998</v>
      </c>
      <c r="H15" s="138" t="s">
        <v>443</v>
      </c>
      <c r="I15" s="138">
        <v>1.0919159461497602E-2</v>
      </c>
      <c r="J15" s="138">
        <v>1.6001980749792002E-2</v>
      </c>
      <c r="K15" s="138">
        <v>2.0555114696640002E-2</v>
      </c>
      <c r="L15" s="138">
        <v>1.1734248374260564E-3</v>
      </c>
      <c r="M15" s="138">
        <v>3.1580000000000004E-2</v>
      </c>
      <c r="N15" s="138">
        <v>1.1503090956529802E-2</v>
      </c>
      <c r="O15" s="138">
        <v>1.08483718323663E-2</v>
      </c>
      <c r="P15" s="138">
        <v>2.2432829684976003E-3</v>
      </c>
      <c r="Q15" s="138">
        <v>4.9851325260863999E-3</v>
      </c>
      <c r="R15" s="138">
        <v>3.1585229791096757E-2</v>
      </c>
      <c r="S15" s="138">
        <v>1.907641806829968E-2</v>
      </c>
      <c r="T15" s="138">
        <v>0.22194690321628646</v>
      </c>
      <c r="U15" s="138">
        <v>1.0136368223130243E-2</v>
      </c>
      <c r="V15" s="138">
        <v>0.14019311027026984</v>
      </c>
      <c r="W15" s="138">
        <v>2.0562693642000003E-3</v>
      </c>
      <c r="X15" s="138">
        <v>3.0131223569748009E-6</v>
      </c>
      <c r="Y15" s="138">
        <v>8.4584037177360005E-6</v>
      </c>
      <c r="Z15" s="138">
        <v>6.2261835350652002E-6</v>
      </c>
      <c r="AA15" s="138">
        <v>9.8205736088412024E-6</v>
      </c>
      <c r="AB15" s="138">
        <v>2.7518283218617202E-5</v>
      </c>
      <c r="AC15" s="138" t="s">
        <v>429</v>
      </c>
      <c r="AD15" s="138">
        <v>6.00003591022444E-3</v>
      </c>
      <c r="AE15" s="55"/>
      <c r="AF15" s="147">
        <v>5529.0629592000014</v>
      </c>
      <c r="AG15" s="147" t="s">
        <v>432</v>
      </c>
      <c r="AH15" s="147" t="s">
        <v>432</v>
      </c>
      <c r="AI15" s="147" t="s">
        <v>432</v>
      </c>
      <c r="AJ15" s="147" t="s">
        <v>432</v>
      </c>
      <c r="AK15" s="147" t="s">
        <v>429</v>
      </c>
      <c r="AL15" s="45" t="s">
        <v>50</v>
      </c>
    </row>
    <row r="16" spans="1:38" s="1" customFormat="1" ht="26.25" customHeight="1" thickBot="1" x14ac:dyDescent="0.25">
      <c r="A16" s="65" t="s">
        <v>54</v>
      </c>
      <c r="B16" s="65" t="s">
        <v>57</v>
      </c>
      <c r="C16" s="66" t="s">
        <v>58</v>
      </c>
      <c r="D16" s="67"/>
      <c r="E16" s="138">
        <v>0.28368076533066705</v>
      </c>
      <c r="F16" s="138">
        <v>1.1400823871999999E-3</v>
      </c>
      <c r="G16" s="138">
        <v>0.23425883897660246</v>
      </c>
      <c r="H16" s="138" t="s">
        <v>443</v>
      </c>
      <c r="I16" s="138">
        <v>7.8380664119999985E-2</v>
      </c>
      <c r="J16" s="138">
        <v>0.112583135736</v>
      </c>
      <c r="K16" s="138">
        <v>0.116858444688</v>
      </c>
      <c r="L16" s="138" t="s">
        <v>430</v>
      </c>
      <c r="M16" s="138">
        <v>0.29992960505304339</v>
      </c>
      <c r="N16" s="138">
        <v>3.9902883552000001E-2</v>
      </c>
      <c r="O16" s="138">
        <v>2.2801647743999997E-3</v>
      </c>
      <c r="P16" s="138">
        <v>4.2753089519999996E-2</v>
      </c>
      <c r="Q16" s="138">
        <v>1.5676132823999999E-2</v>
      </c>
      <c r="R16" s="138">
        <v>8.1230870087999982E-3</v>
      </c>
      <c r="S16" s="138">
        <v>3.5627574599999996E-2</v>
      </c>
      <c r="T16" s="138">
        <v>7.4105355167999988E-3</v>
      </c>
      <c r="U16" s="138">
        <v>4.1327986535999988E-3</v>
      </c>
      <c r="V16" s="138">
        <v>6.555473726399999E-2</v>
      </c>
      <c r="W16" s="138">
        <v>3.7052677583999993E-2</v>
      </c>
      <c r="X16" s="138">
        <v>4.1327986535999995E-7</v>
      </c>
      <c r="Y16" s="138">
        <v>4.2753089519999998E-9</v>
      </c>
      <c r="Z16" s="138">
        <v>1.4251029839999998E-9</v>
      </c>
      <c r="AA16" s="138">
        <v>1.4251029839999998E-9</v>
      </c>
      <c r="AB16" s="138">
        <v>4.2040538027999988E-7</v>
      </c>
      <c r="AC16" s="138" t="s">
        <v>430</v>
      </c>
      <c r="AD16" s="138" t="s">
        <v>430</v>
      </c>
      <c r="AE16" s="55"/>
      <c r="AF16" s="147" t="s">
        <v>430</v>
      </c>
      <c r="AG16" s="147">
        <v>1425.1029839999999</v>
      </c>
      <c r="AH16" s="147" t="s">
        <v>430</v>
      </c>
      <c r="AI16" s="147" t="s">
        <v>432</v>
      </c>
      <c r="AJ16" s="147" t="s">
        <v>432</v>
      </c>
      <c r="AK16" s="147" t="s">
        <v>429</v>
      </c>
      <c r="AL16" s="45" t="s">
        <v>50</v>
      </c>
    </row>
    <row r="17" spans="1:38" s="2" customFormat="1" ht="26.25" customHeight="1" thickBot="1" x14ac:dyDescent="0.25">
      <c r="A17" s="65" t="s">
        <v>54</v>
      </c>
      <c r="B17" s="65" t="s">
        <v>59</v>
      </c>
      <c r="C17" s="66" t="s">
        <v>60</v>
      </c>
      <c r="D17" s="67"/>
      <c r="E17" s="138">
        <v>3.0982319999999998E-3</v>
      </c>
      <c r="F17" s="138">
        <v>9.6296400000000007E-4</v>
      </c>
      <c r="G17" s="138">
        <v>4.2307750768882784E-6</v>
      </c>
      <c r="H17" s="138" t="s">
        <v>432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432</v>
      </c>
      <c r="AD17" s="138" t="s">
        <v>432</v>
      </c>
      <c r="AE17" s="55"/>
      <c r="AF17" s="147" t="s">
        <v>432</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2.432285169409075</v>
      </c>
      <c r="F18" s="138">
        <v>0.16238844998292037</v>
      </c>
      <c r="G18" s="138">
        <v>7.8153653844519742</v>
      </c>
      <c r="H18" s="138" t="s">
        <v>432</v>
      </c>
      <c r="I18" s="138">
        <v>0.24605076833979167</v>
      </c>
      <c r="J18" s="138">
        <v>0.32047240784515268</v>
      </c>
      <c r="K18" s="138">
        <v>0.40977837525158572</v>
      </c>
      <c r="L18" s="138">
        <v>0.13754956412479102</v>
      </c>
      <c r="M18" s="138">
        <v>0.61245180987739856</v>
      </c>
      <c r="N18" s="138">
        <v>0.23814924642168697</v>
      </c>
      <c r="O18" s="138">
        <v>4.4652983706924589E-3</v>
      </c>
      <c r="P18" s="138">
        <v>1.7286066144790171E-3</v>
      </c>
      <c r="Q18" s="138">
        <v>1.4884327942272587E-2</v>
      </c>
      <c r="R18" s="138">
        <v>0.19051939713908</v>
      </c>
      <c r="S18" s="138">
        <v>0.10716716088879094</v>
      </c>
      <c r="T18" s="138">
        <v>3.8699252542841243</v>
      </c>
      <c r="U18" s="138">
        <v>1.4884328140034526E-3</v>
      </c>
      <c r="V18" s="138">
        <v>0.11907462350934041</v>
      </c>
      <c r="W18" s="138">
        <v>2.1144297709568157E-2</v>
      </c>
      <c r="X18" s="138">
        <v>2.8704245755514664E-2</v>
      </c>
      <c r="Y18" s="138">
        <v>0.2249727878995339</v>
      </c>
      <c r="Z18" s="138">
        <v>2.5951169956580034E-2</v>
      </c>
      <c r="AA18" s="138">
        <v>2.2962525966824552E-2</v>
      </c>
      <c r="AB18" s="138">
        <v>0.30259072957845318</v>
      </c>
      <c r="AC18" s="138" t="s">
        <v>432</v>
      </c>
      <c r="AD18" s="138" t="s">
        <v>432</v>
      </c>
      <c r="AE18" s="55"/>
      <c r="AF18" s="147">
        <v>15061.244340245687</v>
      </c>
      <c r="AG18" s="147" t="s">
        <v>432</v>
      </c>
      <c r="AH18" s="147">
        <v>412.00403787860796</v>
      </c>
      <c r="AI18" s="147" t="s">
        <v>432</v>
      </c>
      <c r="AJ18" s="147" t="s">
        <v>432</v>
      </c>
      <c r="AK18" s="147" t="s">
        <v>429</v>
      </c>
      <c r="AL18" s="45" t="s">
        <v>50</v>
      </c>
    </row>
    <row r="19" spans="1:38" s="2" customFormat="1" ht="26.25" customHeight="1" thickBot="1" x14ac:dyDescent="0.25">
      <c r="A19" s="65" t="s">
        <v>54</v>
      </c>
      <c r="B19" s="65" t="s">
        <v>63</v>
      </c>
      <c r="C19" s="66" t="s">
        <v>64</v>
      </c>
      <c r="D19" s="67"/>
      <c r="E19" s="138">
        <v>0.54899235852184824</v>
      </c>
      <c r="F19" s="138">
        <v>0.13434822752124304</v>
      </c>
      <c r="G19" s="138">
        <v>0.61535731895781176</v>
      </c>
      <c r="H19" s="138" t="s">
        <v>432</v>
      </c>
      <c r="I19" s="138">
        <v>3.2372074106275774E-2</v>
      </c>
      <c r="J19" s="138">
        <v>4.0978020931373614E-2</v>
      </c>
      <c r="K19" s="138">
        <v>5.1305157121491023E-2</v>
      </c>
      <c r="L19" s="138">
        <v>1.606268771611892E-2</v>
      </c>
      <c r="M19" s="138">
        <v>0.21654121295992937</v>
      </c>
      <c r="N19" s="138">
        <v>2.7595051565207928E-2</v>
      </c>
      <c r="O19" s="138">
        <v>5.2094040517908506E-4</v>
      </c>
      <c r="P19" s="138">
        <v>2.922276340430895E-3</v>
      </c>
      <c r="Q19" s="138">
        <v>2.2304777731545558E-3</v>
      </c>
      <c r="R19" s="138">
        <v>2.2097431365308014E-2</v>
      </c>
      <c r="S19" s="138">
        <v>1.2405804926752396E-2</v>
      </c>
      <c r="T19" s="138">
        <v>0.44757544239814517</v>
      </c>
      <c r="U19" s="138">
        <v>4.6750621322025018E-4</v>
      </c>
      <c r="V19" s="138">
        <v>1.7487320299541958E-2</v>
      </c>
      <c r="W19" s="138">
        <v>5.0579648333293351E-3</v>
      </c>
      <c r="X19" s="138">
        <v>6.9371363321090954E-3</v>
      </c>
      <c r="Y19" s="138">
        <v>4.0587204311208179E-2</v>
      </c>
      <c r="Z19" s="138">
        <v>8.5281944100181403E-3</v>
      </c>
      <c r="AA19" s="138">
        <v>8.0820988553872274E-3</v>
      </c>
      <c r="AB19" s="138">
        <v>6.4134633908722635E-2</v>
      </c>
      <c r="AC19" s="138" t="s">
        <v>432</v>
      </c>
      <c r="AD19" s="138" t="s">
        <v>432</v>
      </c>
      <c r="AE19" s="55"/>
      <c r="AF19" s="147">
        <v>1775.0242652994725</v>
      </c>
      <c r="AG19" s="147" t="s">
        <v>432</v>
      </c>
      <c r="AH19" s="147">
        <v>5039.0491810699805</v>
      </c>
      <c r="AI19" s="147" t="s">
        <v>432</v>
      </c>
      <c r="AJ19" s="147" t="s">
        <v>432</v>
      </c>
      <c r="AK19" s="147" t="s">
        <v>429</v>
      </c>
      <c r="AL19" s="45" t="s">
        <v>50</v>
      </c>
    </row>
    <row r="20" spans="1:38" s="2" customFormat="1" ht="26.25" customHeight="1" thickBot="1" x14ac:dyDescent="0.25">
      <c r="A20" s="65" t="s">
        <v>54</v>
      </c>
      <c r="B20" s="65" t="s">
        <v>65</v>
      </c>
      <c r="C20" s="66" t="s">
        <v>66</v>
      </c>
      <c r="D20" s="67"/>
      <c r="E20" s="138">
        <v>0.10138426794733435</v>
      </c>
      <c r="F20" s="138">
        <v>2.7182428812838652E-2</v>
      </c>
      <c r="G20" s="138">
        <v>6.9803969989556916E-2</v>
      </c>
      <c r="H20" s="138" t="s">
        <v>432</v>
      </c>
      <c r="I20" s="138">
        <v>6.1554930189515909E-3</v>
      </c>
      <c r="J20" s="138">
        <v>7.4336335461225945E-3</v>
      </c>
      <c r="K20" s="138">
        <v>8.9122047096364398E-3</v>
      </c>
      <c r="L20" s="138">
        <v>2.2528252146566301E-3</v>
      </c>
      <c r="M20" s="138">
        <v>5.2456319140547679E-2</v>
      </c>
      <c r="N20" s="138">
        <v>5.6294339135012708E-3</v>
      </c>
      <c r="O20" s="138">
        <v>9.5914139832446597E-5</v>
      </c>
      <c r="P20" s="138">
        <v>6.9173452878135773E-4</v>
      </c>
      <c r="Q20" s="138">
        <v>3.9018336862738822E-4</v>
      </c>
      <c r="R20" s="138">
        <v>3.1468028992224406E-3</v>
      </c>
      <c r="S20" s="138">
        <v>1.9091363787173559E-3</v>
      </c>
      <c r="T20" s="138">
        <v>5.9867474620073663E-2</v>
      </c>
      <c r="U20" s="138">
        <v>1.086016867132128E-4</v>
      </c>
      <c r="V20" s="138">
        <v>5.4899569252440635E-3</v>
      </c>
      <c r="W20" s="138">
        <v>3.8034955470098745E-3</v>
      </c>
      <c r="X20" s="138">
        <v>1.8356443450415149E-3</v>
      </c>
      <c r="Y20" s="138">
        <v>7.2731559867432651E-3</v>
      </c>
      <c r="Z20" s="138">
        <v>1.8629643612144593E-3</v>
      </c>
      <c r="AA20" s="138">
        <v>1.7210148285410941E-3</v>
      </c>
      <c r="AB20" s="138">
        <v>1.2692779521540333E-2</v>
      </c>
      <c r="AC20" s="138">
        <v>9.0059028517477733E-6</v>
      </c>
      <c r="AD20" s="138">
        <v>2.4693604593501962E-3</v>
      </c>
      <c r="AE20" s="55"/>
      <c r="AF20" s="147">
        <v>243.9596361817236</v>
      </c>
      <c r="AG20" s="147">
        <v>14.525649760883505</v>
      </c>
      <c r="AH20" s="147">
        <v>1011.5106368753255</v>
      </c>
      <c r="AI20" s="147" t="s">
        <v>432</v>
      </c>
      <c r="AJ20" s="147" t="s">
        <v>432</v>
      </c>
      <c r="AK20" s="147" t="s">
        <v>429</v>
      </c>
      <c r="AL20" s="45" t="s">
        <v>50</v>
      </c>
    </row>
    <row r="21" spans="1:38" s="2" customFormat="1" ht="26.25" customHeight="1" thickBot="1" x14ac:dyDescent="0.25">
      <c r="A21" s="65" t="s">
        <v>54</v>
      </c>
      <c r="B21" s="65" t="s">
        <v>67</v>
      </c>
      <c r="C21" s="66" t="s">
        <v>68</v>
      </c>
      <c r="D21" s="67"/>
      <c r="E21" s="138">
        <v>1.6671998064938924</v>
      </c>
      <c r="F21" s="138">
        <v>0.88970605197591679</v>
      </c>
      <c r="G21" s="138">
        <v>4.4378983478196226</v>
      </c>
      <c r="H21" s="138">
        <v>2.0072142195839996E-3</v>
      </c>
      <c r="I21" s="138">
        <v>0.46847180233588204</v>
      </c>
      <c r="J21" s="138">
        <v>0.51386923736385492</v>
      </c>
      <c r="K21" s="138">
        <v>0.56948857978105683</v>
      </c>
      <c r="L21" s="138">
        <v>0.13026636132741334</v>
      </c>
      <c r="M21" s="138">
        <v>2.5843047151666951</v>
      </c>
      <c r="N21" s="138">
        <v>0.30029885632767161</v>
      </c>
      <c r="O21" s="138">
        <v>2.5683212379659752E-2</v>
      </c>
      <c r="P21" s="138">
        <v>1.6200363007110006E-2</v>
      </c>
      <c r="Q21" s="138">
        <v>1.1992079716573704E-2</v>
      </c>
      <c r="R21" s="138">
        <v>0.13055905666028733</v>
      </c>
      <c r="S21" s="138">
        <v>7.3637259501774674E-2</v>
      </c>
      <c r="T21" s="138">
        <v>1.5590334548236795</v>
      </c>
      <c r="U21" s="138">
        <v>4.1424077030568392E-3</v>
      </c>
      <c r="V21" s="138">
        <v>1.1500514724254522</v>
      </c>
      <c r="W21" s="138">
        <v>0.2745043253220113</v>
      </c>
      <c r="X21" s="138">
        <v>7.4351313149762566E-2</v>
      </c>
      <c r="Y21" s="138">
        <v>0.18976312111415783</v>
      </c>
      <c r="Z21" s="138">
        <v>4.9775003373061392E-2</v>
      </c>
      <c r="AA21" s="138">
        <v>4.199661538982858E-2</v>
      </c>
      <c r="AB21" s="138">
        <v>0.35588605302681037</v>
      </c>
      <c r="AC21" s="138">
        <v>1.6663237453024241E-3</v>
      </c>
      <c r="AD21" s="138">
        <v>0.20332602344994671</v>
      </c>
      <c r="AE21" s="55"/>
      <c r="AF21" s="147">
        <v>6133.4420162680244</v>
      </c>
      <c r="AG21" s="147">
        <v>1195.9701504877805</v>
      </c>
      <c r="AH21" s="147">
        <v>9462.2573246285629</v>
      </c>
      <c r="AI21" s="147">
        <v>1672.67851632</v>
      </c>
      <c r="AJ21" s="147" t="s">
        <v>432</v>
      </c>
      <c r="AK21" s="147" t="s">
        <v>429</v>
      </c>
      <c r="AL21" s="45" t="s">
        <v>50</v>
      </c>
    </row>
    <row r="22" spans="1:38" s="2" customFormat="1" ht="26.25" customHeight="1" thickBot="1" x14ac:dyDescent="0.25">
      <c r="A22" s="65" t="s">
        <v>54</v>
      </c>
      <c r="B22" s="69" t="s">
        <v>69</v>
      </c>
      <c r="C22" s="66" t="s">
        <v>70</v>
      </c>
      <c r="D22" s="67"/>
      <c r="E22" s="138">
        <v>6.7688170372023713</v>
      </c>
      <c r="F22" s="138">
        <v>0.62546692873977905</v>
      </c>
      <c r="G22" s="138">
        <v>2.5157352663670172</v>
      </c>
      <c r="H22" s="138" t="s">
        <v>432</v>
      </c>
      <c r="I22" s="138">
        <v>0.72665697689944619</v>
      </c>
      <c r="J22" s="138">
        <v>0.81858415334416201</v>
      </c>
      <c r="K22" s="138">
        <v>0.90228809897382078</v>
      </c>
      <c r="L22" s="138">
        <v>0.10722402009494982</v>
      </c>
      <c r="M22" s="138">
        <v>5.5967290864170334</v>
      </c>
      <c r="N22" s="138">
        <v>4.6424395264927212E-2</v>
      </c>
      <c r="O22" s="138">
        <v>7.4925561201135468E-3</v>
      </c>
      <c r="P22" s="138">
        <v>5.2064492706739587E-2</v>
      </c>
      <c r="Q22" s="138">
        <v>0.10686528236859562</v>
      </c>
      <c r="R22" s="138">
        <v>0.18207849548852398</v>
      </c>
      <c r="S22" s="138">
        <v>0.26757900449375954</v>
      </c>
      <c r="T22" s="138">
        <v>0.5886171576231678</v>
      </c>
      <c r="U22" s="138">
        <v>0.10064510869488326</v>
      </c>
      <c r="V22" s="138">
        <v>1.6957397771349805</v>
      </c>
      <c r="W22" s="138">
        <v>1.9567403733721369E-2</v>
      </c>
      <c r="X22" s="138">
        <v>4.7732437118431954E-3</v>
      </c>
      <c r="Y22" s="138">
        <v>3.0437570404625226E-2</v>
      </c>
      <c r="Z22" s="138">
        <v>5.3803253283214239E-3</v>
      </c>
      <c r="AA22" s="138">
        <v>4.8968062746022976E-3</v>
      </c>
      <c r="AB22" s="138">
        <v>4.5487945719392145E-2</v>
      </c>
      <c r="AC22" s="138">
        <v>1.8247602000000002E-2</v>
      </c>
      <c r="AD22" s="138">
        <v>0.40858760999999999</v>
      </c>
      <c r="AE22" s="55"/>
      <c r="AF22" s="147">
        <v>7481.7009357316856</v>
      </c>
      <c r="AG22" s="147">
        <v>5623.29108</v>
      </c>
      <c r="AH22" s="147">
        <v>2178.7620347048201</v>
      </c>
      <c r="AI22" s="147" t="s">
        <v>432</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0.19707377422097822</v>
      </c>
      <c r="X23" s="138">
        <v>5.5890437978211222E-2</v>
      </c>
      <c r="Y23" s="138">
        <v>0.1967317368887542</v>
      </c>
      <c r="Z23" s="138">
        <v>3.9499195451051052E-2</v>
      </c>
      <c r="AA23" s="138">
        <v>3.3689430434067191E-2</v>
      </c>
      <c r="AB23" s="138">
        <v>0.32581080075208368</v>
      </c>
      <c r="AC23" s="138">
        <v>2.7733477258645532E-3</v>
      </c>
      <c r="AD23" s="138">
        <v>0.11256673867904096</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1.672234754637417</v>
      </c>
      <c r="F24" s="138">
        <v>0.4479503887032581</v>
      </c>
      <c r="G24" s="138">
        <v>4.1825683584866216</v>
      </c>
      <c r="H24" s="138">
        <v>8.1741175279580205E-2</v>
      </c>
      <c r="I24" s="138">
        <v>0.37018911998871618</v>
      </c>
      <c r="J24" s="138">
        <v>0.42426960336920422</v>
      </c>
      <c r="K24" s="138">
        <v>0.49001289706531037</v>
      </c>
      <c r="L24" s="138">
        <v>0.11771360141791992</v>
      </c>
      <c r="M24" s="138">
        <v>2.066361259080828</v>
      </c>
      <c r="N24" s="138">
        <v>0.30319039648778012</v>
      </c>
      <c r="O24" s="138">
        <v>3.8531627284491589E-2</v>
      </c>
      <c r="P24" s="138">
        <v>1.0712673299797157E-2</v>
      </c>
      <c r="Q24" s="138">
        <v>1.2630684742550049E-2</v>
      </c>
      <c r="R24" s="138">
        <v>0.18428946811675956</v>
      </c>
      <c r="S24" s="138">
        <v>9.1693962155634037E-2</v>
      </c>
      <c r="T24" s="138">
        <v>2.3286210572810173</v>
      </c>
      <c r="U24" s="138">
        <v>3.7478820642055611E-3</v>
      </c>
      <c r="V24" s="138">
        <v>1.5730313700377898</v>
      </c>
      <c r="W24" s="138" t="s">
        <v>430</v>
      </c>
      <c r="X24" s="138" t="s">
        <v>430</v>
      </c>
      <c r="Y24" s="138" t="s">
        <v>430</v>
      </c>
      <c r="Z24" s="138" t="s">
        <v>430</v>
      </c>
      <c r="AA24" s="138" t="s">
        <v>430</v>
      </c>
      <c r="AB24" s="138" t="s">
        <v>430</v>
      </c>
      <c r="AC24" s="138" t="s">
        <v>429</v>
      </c>
      <c r="AD24" s="138" t="s">
        <v>429</v>
      </c>
      <c r="AE24" s="55"/>
      <c r="AF24" s="147">
        <v>10348.13787970677</v>
      </c>
      <c r="AG24" s="147">
        <v>661.9001516963458</v>
      </c>
      <c r="AH24" s="147">
        <v>4339.3085025195442</v>
      </c>
      <c r="AI24" s="147">
        <v>472.59392636256371</v>
      </c>
      <c r="AJ24" s="147" t="s">
        <v>432</v>
      </c>
      <c r="AK24" s="147" t="s">
        <v>429</v>
      </c>
      <c r="AL24" s="45" t="s">
        <v>50</v>
      </c>
    </row>
    <row r="25" spans="1:38" s="2" customFormat="1" ht="26.25" customHeight="1" thickBot="1" x14ac:dyDescent="0.25">
      <c r="A25" s="65" t="s">
        <v>74</v>
      </c>
      <c r="B25" s="69" t="s">
        <v>75</v>
      </c>
      <c r="C25" s="71" t="s">
        <v>76</v>
      </c>
      <c r="D25" s="67"/>
      <c r="E25" s="138">
        <v>1.0213974525020546</v>
      </c>
      <c r="F25" s="138">
        <v>0.12559378132043156</v>
      </c>
      <c r="G25" s="138">
        <v>6.7564775957306991E-2</v>
      </c>
      <c r="H25" s="138" t="s">
        <v>443</v>
      </c>
      <c r="I25" s="138">
        <v>8.4890052089799054E-3</v>
      </c>
      <c r="J25" s="138">
        <v>8.4890052089799054E-3</v>
      </c>
      <c r="K25" s="138">
        <v>8.4890052089799054E-3</v>
      </c>
      <c r="L25" s="138">
        <v>4.0747225003103541E-3</v>
      </c>
      <c r="M25" s="138">
        <v>0.92702437026856876</v>
      </c>
      <c r="N25" s="138">
        <v>2.8376921193131041E-4</v>
      </c>
      <c r="O25" s="138">
        <v>2.1282690894848277E-5</v>
      </c>
      <c r="P25" s="138">
        <v>4.2565381789696555E-4</v>
      </c>
      <c r="Q25" s="138">
        <v>1.0641345447424139E-4</v>
      </c>
      <c r="R25" s="138">
        <v>7.0942302982827607E-4</v>
      </c>
      <c r="S25" s="138">
        <v>7.8036533281110364E-4</v>
      </c>
      <c r="T25" s="138">
        <v>2.8376921193131041E-5</v>
      </c>
      <c r="U25" s="138">
        <v>3.9018266640555182E-4</v>
      </c>
      <c r="V25" s="138">
        <v>0.10286633932510002</v>
      </c>
      <c r="W25" s="138" t="s">
        <v>443</v>
      </c>
      <c r="X25" s="138" t="s">
        <v>443</v>
      </c>
      <c r="Y25" s="138" t="s">
        <v>443</v>
      </c>
      <c r="Z25" s="138" t="s">
        <v>443</v>
      </c>
      <c r="AA25" s="138" t="s">
        <v>443</v>
      </c>
      <c r="AB25" s="138" t="s">
        <v>443</v>
      </c>
      <c r="AC25" s="138" t="s">
        <v>429</v>
      </c>
      <c r="AD25" s="138" t="s">
        <v>429</v>
      </c>
      <c r="AE25" s="55"/>
      <c r="AF25" s="147">
        <v>3547.1151491413798</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0.11737681217098121</v>
      </c>
      <c r="F26" s="138">
        <v>8.6782565055634579E-3</v>
      </c>
      <c r="G26" s="138">
        <v>7.2184653657502915E-3</v>
      </c>
      <c r="H26" s="138" t="s">
        <v>443</v>
      </c>
      <c r="I26" s="138">
        <v>6.4467198897313156E-4</v>
      </c>
      <c r="J26" s="138">
        <v>6.4467198897313156E-4</v>
      </c>
      <c r="K26" s="138">
        <v>6.4467198897313156E-4</v>
      </c>
      <c r="L26" s="138">
        <v>3.0944255470710311E-4</v>
      </c>
      <c r="M26" s="138">
        <v>8.1056771249856122E-2</v>
      </c>
      <c r="N26" s="138">
        <v>1.0970757521748662</v>
      </c>
      <c r="O26" s="138">
        <v>5.2324403389154492E-6</v>
      </c>
      <c r="P26" s="138">
        <v>5.8372052061327854E-5</v>
      </c>
      <c r="Q26" s="138">
        <v>1.1820843204011209E-5</v>
      </c>
      <c r="R26" s="138">
        <v>8.5163130794037003E-5</v>
      </c>
      <c r="S26" s="138">
        <v>9.0086711797969014E-5</v>
      </c>
      <c r="T26" s="138">
        <v>6.4344739110067626E-6</v>
      </c>
      <c r="U26" s="138">
        <v>4.2012450238607143E-5</v>
      </c>
      <c r="V26" s="138">
        <v>1.1046843021739139E-2</v>
      </c>
      <c r="W26" s="138" t="s">
        <v>443</v>
      </c>
      <c r="X26" s="138" t="s">
        <v>443</v>
      </c>
      <c r="Y26" s="138" t="s">
        <v>443</v>
      </c>
      <c r="Z26" s="138" t="s">
        <v>443</v>
      </c>
      <c r="AA26" s="138" t="s">
        <v>443</v>
      </c>
      <c r="AB26" s="138" t="s">
        <v>443</v>
      </c>
      <c r="AC26" s="138" t="s">
        <v>429</v>
      </c>
      <c r="AD26" s="138" t="s">
        <v>429</v>
      </c>
      <c r="AE26" s="55"/>
      <c r="AF26" s="147">
        <v>379.2432011399963</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14.678926114906474</v>
      </c>
      <c r="F27" s="138">
        <v>12.075186894967882</v>
      </c>
      <c r="G27" s="138">
        <v>0.6087756597633055</v>
      </c>
      <c r="H27" s="138">
        <v>1.8264319792425632</v>
      </c>
      <c r="I27" s="138">
        <v>0.40031533513203843</v>
      </c>
      <c r="J27" s="138">
        <v>0.40031533513203865</v>
      </c>
      <c r="K27" s="138">
        <v>0.40031533513203899</v>
      </c>
      <c r="L27" s="138">
        <v>0.30146107871683608</v>
      </c>
      <c r="M27" s="138">
        <v>139.78711387889973</v>
      </c>
      <c r="N27" s="138">
        <v>4.1705640065548879</v>
      </c>
      <c r="O27" s="138">
        <v>3.2615413484820329E-4</v>
      </c>
      <c r="P27" s="138">
        <v>1.5023446319273522E-2</v>
      </c>
      <c r="Q27" s="138">
        <v>4.959171338993183E-4</v>
      </c>
      <c r="R27" s="138">
        <v>1.2125858308401134E-2</v>
      </c>
      <c r="S27" s="138">
        <v>8.5619935218280326E-3</v>
      </c>
      <c r="T27" s="138">
        <v>3.6504835763491346E-3</v>
      </c>
      <c r="U27" s="138">
        <v>3.3952599810223018E-4</v>
      </c>
      <c r="V27" s="138">
        <v>5.6422945584488779E-2</v>
      </c>
      <c r="W27" s="138">
        <v>1.1167907000000001</v>
      </c>
      <c r="X27" s="138">
        <v>1.8949370554900001E-2</v>
      </c>
      <c r="Y27" s="138">
        <v>2.1764729295900002E-2</v>
      </c>
      <c r="Z27" s="138">
        <v>1.5880875923400001E-2</v>
      </c>
      <c r="AA27" s="138">
        <v>2.1090288929000001E-2</v>
      </c>
      <c r="AB27" s="138">
        <v>7.7685264703200002E-2</v>
      </c>
      <c r="AC27" s="138">
        <v>1.116791E-3</v>
      </c>
      <c r="AD27" s="138">
        <v>2.23818E-4</v>
      </c>
      <c r="AE27" s="55"/>
      <c r="AF27" s="147">
        <v>81533.611420218716</v>
      </c>
      <c r="AG27" s="147" t="s">
        <v>429</v>
      </c>
      <c r="AH27" s="147" t="s">
        <v>432</v>
      </c>
      <c r="AI27" s="147" t="s">
        <v>429</v>
      </c>
      <c r="AJ27" s="147" t="s">
        <v>432</v>
      </c>
      <c r="AK27" s="147" t="s">
        <v>429</v>
      </c>
      <c r="AL27" s="45" t="s">
        <v>50</v>
      </c>
    </row>
    <row r="28" spans="1:38" s="2" customFormat="1" ht="26.25" customHeight="1" thickBot="1" x14ac:dyDescent="0.25">
      <c r="A28" s="65" t="s">
        <v>79</v>
      </c>
      <c r="B28" s="65" t="s">
        <v>82</v>
      </c>
      <c r="C28" s="66" t="s">
        <v>83</v>
      </c>
      <c r="D28" s="67"/>
      <c r="E28" s="138">
        <v>10.314162772581044</v>
      </c>
      <c r="F28" s="138">
        <v>1.2374076116441548</v>
      </c>
      <c r="G28" s="138">
        <v>0.31411927610629531</v>
      </c>
      <c r="H28" s="138">
        <v>1.4247416073607877E-2</v>
      </c>
      <c r="I28" s="138">
        <v>1.060749375561308</v>
      </c>
      <c r="J28" s="138">
        <v>1.0607493755613082</v>
      </c>
      <c r="K28" s="138">
        <v>1.0607493755613082</v>
      </c>
      <c r="L28" s="138">
        <v>0.77743128386338411</v>
      </c>
      <c r="M28" s="138">
        <v>5.2730469794506947</v>
      </c>
      <c r="N28" s="138">
        <v>1.7855469240843858E-2</v>
      </c>
      <c r="O28" s="138">
        <v>3.121560309661735E-5</v>
      </c>
      <c r="P28" s="138">
        <v>3.2265579255681318E-3</v>
      </c>
      <c r="Q28" s="138">
        <v>6.1772838171848243E-5</v>
      </c>
      <c r="R28" s="138">
        <v>5.1242845845009015E-3</v>
      </c>
      <c r="S28" s="138">
        <v>3.4380974051006576E-3</v>
      </c>
      <c r="T28" s="138">
        <v>1.3473793270726622E-4</v>
      </c>
      <c r="U28" s="138">
        <v>6.11144701504618E-5</v>
      </c>
      <c r="V28" s="138">
        <v>1.0980853586441528E-2</v>
      </c>
      <c r="W28" s="138">
        <v>0.51844259999999998</v>
      </c>
      <c r="X28" s="138">
        <v>1.6107499576799997E-2</v>
      </c>
      <c r="Y28" s="138">
        <v>1.8054249069700001E-2</v>
      </c>
      <c r="Z28" s="138">
        <v>1.41608693318E-2</v>
      </c>
      <c r="AA28" s="138">
        <v>1.50083695255E-2</v>
      </c>
      <c r="AB28" s="138">
        <v>6.3330987503799993E-2</v>
      </c>
      <c r="AC28" s="138">
        <v>5.1844230000000003E-4</v>
      </c>
      <c r="AD28" s="138">
        <v>1.047787E-4</v>
      </c>
      <c r="AE28" s="55"/>
      <c r="AF28" s="147">
        <v>26210.425531518984</v>
      </c>
      <c r="AG28" s="147" t="s">
        <v>429</v>
      </c>
      <c r="AH28" s="147" t="s">
        <v>432</v>
      </c>
      <c r="AI28" s="147" t="s">
        <v>429</v>
      </c>
      <c r="AJ28" s="147" t="s">
        <v>432</v>
      </c>
      <c r="AK28" s="147" t="s">
        <v>429</v>
      </c>
      <c r="AL28" s="45" t="s">
        <v>50</v>
      </c>
    </row>
    <row r="29" spans="1:38" s="2" customFormat="1" ht="26.25" customHeight="1" thickBot="1" x14ac:dyDescent="0.25">
      <c r="A29" s="65" t="s">
        <v>79</v>
      </c>
      <c r="B29" s="65" t="s">
        <v>84</v>
      </c>
      <c r="C29" s="66" t="s">
        <v>85</v>
      </c>
      <c r="D29" s="67"/>
      <c r="E29" s="138">
        <v>36.190484431656053</v>
      </c>
      <c r="F29" s="138">
        <v>1.4845237711513444</v>
      </c>
      <c r="G29" s="138">
        <v>0.54665536013821214</v>
      </c>
      <c r="H29" s="138">
        <v>3.7257824061837676E-2</v>
      </c>
      <c r="I29" s="138">
        <v>0.92171743680901352</v>
      </c>
      <c r="J29" s="138">
        <v>0.9217174368090133</v>
      </c>
      <c r="K29" s="138">
        <v>0.92171743680901352</v>
      </c>
      <c r="L29" s="138">
        <v>0.58821613083863677</v>
      </c>
      <c r="M29" s="138">
        <v>7.4139200898099693</v>
      </c>
      <c r="N29" s="138">
        <v>4.2957663769191455E-3</v>
      </c>
      <c r="O29" s="138">
        <v>5.2603913733408338E-5</v>
      </c>
      <c r="P29" s="138">
        <v>5.5583309964112289E-3</v>
      </c>
      <c r="Q29" s="138">
        <v>1.0506635659217625E-4</v>
      </c>
      <c r="R29" s="138">
        <v>8.9034779024040195E-3</v>
      </c>
      <c r="S29" s="138">
        <v>5.9709569955493516E-3</v>
      </c>
      <c r="T29" s="138">
        <v>2.1253771805323962E-4</v>
      </c>
      <c r="U29" s="138">
        <v>1.0492488571753583E-4</v>
      </c>
      <c r="V29" s="138">
        <v>1.8882235302917234E-2</v>
      </c>
      <c r="W29" s="138">
        <v>0.31068590000000001</v>
      </c>
      <c r="X29" s="138">
        <v>4.4383632883999999E-3</v>
      </c>
      <c r="Y29" s="138">
        <v>2.6876755468500001E-2</v>
      </c>
      <c r="Z29" s="138">
        <v>3.0032924917900002E-2</v>
      </c>
      <c r="AA29" s="138">
        <v>6.9041206707000004E-3</v>
      </c>
      <c r="AB29" s="138">
        <v>6.8252164345500008E-2</v>
      </c>
      <c r="AC29" s="138">
        <v>2.754484E-4</v>
      </c>
      <c r="AD29" s="138">
        <v>6.0987399999999998E-5</v>
      </c>
      <c r="AE29" s="55"/>
      <c r="AF29" s="147">
        <v>45354.261428798171</v>
      </c>
      <c r="AG29" s="147" t="s">
        <v>429</v>
      </c>
      <c r="AH29" s="147" t="s">
        <v>432</v>
      </c>
      <c r="AI29" s="147" t="s">
        <v>429</v>
      </c>
      <c r="AJ29" s="147" t="s">
        <v>432</v>
      </c>
      <c r="AK29" s="147" t="s">
        <v>429</v>
      </c>
      <c r="AL29" s="45" t="s">
        <v>50</v>
      </c>
    </row>
    <row r="30" spans="1:38" s="2" customFormat="1" ht="26.25" customHeight="1" thickBot="1" x14ac:dyDescent="0.25">
      <c r="A30" s="65" t="s">
        <v>79</v>
      </c>
      <c r="B30" s="65" t="s">
        <v>86</v>
      </c>
      <c r="C30" s="66" t="s">
        <v>87</v>
      </c>
      <c r="D30" s="67"/>
      <c r="E30" s="138">
        <v>6.0302904134594174E-2</v>
      </c>
      <c r="F30" s="138">
        <v>0.35623250502960563</v>
      </c>
      <c r="G30" s="138">
        <v>1.8196427368993718E-3</v>
      </c>
      <c r="H30" s="138">
        <v>3.5571020324541797E-4</v>
      </c>
      <c r="I30" s="138">
        <v>7.9347898433062055E-3</v>
      </c>
      <c r="J30" s="138">
        <v>7.934789843306209E-3</v>
      </c>
      <c r="K30" s="138">
        <v>7.934789843306202E-3</v>
      </c>
      <c r="L30" s="138">
        <v>1.2369913446028109E-3</v>
      </c>
      <c r="M30" s="138">
        <v>2.7762923583286012</v>
      </c>
      <c r="N30" s="138">
        <v>1.6175407840555763E-2</v>
      </c>
      <c r="O30" s="138">
        <v>1.1188028229941115E-4</v>
      </c>
      <c r="P30" s="138">
        <v>5.276963937008177E-5</v>
      </c>
      <c r="Q30" s="138">
        <v>1.8196427368993715E-6</v>
      </c>
      <c r="R30" s="138">
        <v>5.0417960122847944E-4</v>
      </c>
      <c r="S30" s="138">
        <v>1.8908669991068855E-2</v>
      </c>
      <c r="T30" s="138">
        <v>7.8789283070696122E-4</v>
      </c>
      <c r="U30" s="138">
        <v>1.1139489989966782E-4</v>
      </c>
      <c r="V30" s="138">
        <v>1.112611851928119E-2</v>
      </c>
      <c r="W30" s="138">
        <v>5.2506999999999996E-3</v>
      </c>
      <c r="X30" s="138">
        <v>6.6924733100000002E-5</v>
      </c>
      <c r="Y30" s="138">
        <v>1.0500244879999999E-4</v>
      </c>
      <c r="Z30" s="138">
        <v>4.65113716E-5</v>
      </c>
      <c r="AA30" s="138">
        <v>1.204524458E-4</v>
      </c>
      <c r="AB30" s="138">
        <v>3.3889099930000001E-4</v>
      </c>
      <c r="AC30" s="138">
        <v>5.2505E-6</v>
      </c>
      <c r="AD30" s="138">
        <v>3.2522E-6</v>
      </c>
      <c r="AE30" s="55"/>
      <c r="AF30" s="147">
        <v>271.91989333446094</v>
      </c>
      <c r="AG30" s="147" t="s">
        <v>429</v>
      </c>
      <c r="AH30" s="147" t="s">
        <v>432</v>
      </c>
      <c r="AI30" s="147" t="s">
        <v>429</v>
      </c>
      <c r="AJ30" s="147" t="s">
        <v>432</v>
      </c>
      <c r="AK30" s="147" t="s">
        <v>429</v>
      </c>
      <c r="AL30" s="45" t="s">
        <v>50</v>
      </c>
    </row>
    <row r="31" spans="1:38" s="2" customFormat="1" ht="26.25" customHeight="1" thickBot="1" x14ac:dyDescent="0.25">
      <c r="A31" s="65" t="s">
        <v>79</v>
      </c>
      <c r="B31" s="65" t="s">
        <v>88</v>
      </c>
      <c r="C31" s="66" t="s">
        <v>89</v>
      </c>
      <c r="D31" s="67"/>
      <c r="E31" s="138" t="s">
        <v>429</v>
      </c>
      <c r="F31" s="138">
        <v>2.3436717169661332</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0.53370472115275869</v>
      </c>
      <c r="J32" s="138">
        <v>0.9835269191800774</v>
      </c>
      <c r="K32" s="138">
        <v>1.3080720811568167</v>
      </c>
      <c r="L32" s="138">
        <v>5.6952854362202265E-2</v>
      </c>
      <c r="M32" s="138" t="s">
        <v>429</v>
      </c>
      <c r="N32" s="138">
        <v>1.2961982921394615</v>
      </c>
      <c r="O32" s="138">
        <v>6.117657919325256E-3</v>
      </c>
      <c r="P32" s="138" t="s">
        <v>429</v>
      </c>
      <c r="Q32" s="138">
        <v>1.5017284324284123E-2</v>
      </c>
      <c r="R32" s="138">
        <v>0.47909012905518439</v>
      </c>
      <c r="S32" s="138">
        <v>10.479743660464633</v>
      </c>
      <c r="T32" s="138">
        <v>7.6540082255996081E-2</v>
      </c>
      <c r="U32" s="138">
        <v>1.067409442305518E-2</v>
      </c>
      <c r="V32" s="138">
        <v>4.2208198347075108</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49553.10059099341</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0.28146745217723235</v>
      </c>
      <c r="J33" s="138">
        <v>0.52123602255043033</v>
      </c>
      <c r="K33" s="138">
        <v>1.0424720451008607</v>
      </c>
      <c r="L33" s="138">
        <v>1.0758272615571808E-2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49553.10059099341</v>
      </c>
      <c r="AL33" s="45" t="s">
        <v>414</v>
      </c>
    </row>
    <row r="34" spans="1:38" s="2" customFormat="1" ht="26.25" customHeight="1" thickBot="1" x14ac:dyDescent="0.25">
      <c r="A34" s="65" t="s">
        <v>71</v>
      </c>
      <c r="B34" s="65" t="s">
        <v>94</v>
      </c>
      <c r="C34" s="66" t="s">
        <v>95</v>
      </c>
      <c r="D34" s="67"/>
      <c r="E34" s="138">
        <v>2.1428074245939674</v>
      </c>
      <c r="F34" s="138">
        <v>0.19015371229698375</v>
      </c>
      <c r="G34" s="138">
        <v>0.11157403320000001</v>
      </c>
      <c r="H34" s="138">
        <v>2.8625290023201857E-4</v>
      </c>
      <c r="I34" s="138">
        <v>5.6023781902552201E-2</v>
      </c>
      <c r="J34" s="138">
        <v>5.8886310904872396E-2</v>
      </c>
      <c r="K34" s="138">
        <v>6.2157772621809743E-2</v>
      </c>
      <c r="L34" s="138">
        <v>4.040255220417633E-2</v>
      </c>
      <c r="M34" s="138">
        <v>0.43755800464037109</v>
      </c>
      <c r="N34" s="138" t="s">
        <v>443</v>
      </c>
      <c r="O34" s="138">
        <v>4.089327146171694E-4</v>
      </c>
      <c r="P34" s="138" t="s">
        <v>443</v>
      </c>
      <c r="Q34" s="138" t="s">
        <v>443</v>
      </c>
      <c r="R34" s="138">
        <v>2.044663573085847E-3</v>
      </c>
      <c r="S34" s="138">
        <v>6.9518561484918792E-2</v>
      </c>
      <c r="T34" s="138">
        <v>2.8625290023201857E-3</v>
      </c>
      <c r="U34" s="138">
        <v>4.089327146171694E-4</v>
      </c>
      <c r="V34" s="138">
        <v>4.0893271461716937E-2</v>
      </c>
      <c r="W34" s="138">
        <v>1.9199223431378257E-2</v>
      </c>
      <c r="X34" s="138">
        <v>1.226798143851508E-3</v>
      </c>
      <c r="Y34" s="138">
        <v>2.044663573085847E-3</v>
      </c>
      <c r="Z34" s="138">
        <v>1.8559249316998975E-3</v>
      </c>
      <c r="AA34" s="138">
        <v>4.2664940958618363E-4</v>
      </c>
      <c r="AB34" s="138">
        <v>5.5540360582234365E-3</v>
      </c>
      <c r="AC34" s="138" t="s">
        <v>429</v>
      </c>
      <c r="AD34" s="138" t="s">
        <v>429</v>
      </c>
      <c r="AE34" s="55"/>
      <c r="AF34" s="147">
        <v>1771.0164</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4.304552450056117</v>
      </c>
      <c r="F36" s="138">
        <v>0.15135308102110986</v>
      </c>
      <c r="G36" s="138">
        <v>0.61270523678444555</v>
      </c>
      <c r="H36" s="138" t="s">
        <v>443</v>
      </c>
      <c r="I36" s="138">
        <v>0.14792654051055495</v>
      </c>
      <c r="J36" s="138">
        <v>0.16189272197559459</v>
      </c>
      <c r="K36" s="138">
        <v>0.16189272197559459</v>
      </c>
      <c r="L36" s="138">
        <v>3.0160743812434318E-2</v>
      </c>
      <c r="M36" s="138">
        <v>0.40449742841293335</v>
      </c>
      <c r="N36" s="138">
        <v>7.9560359045515311E-3</v>
      </c>
      <c r="O36" s="138">
        <v>7.1661814650396394E-4</v>
      </c>
      <c r="P36" s="138">
        <v>1.4698544395118915E-3</v>
      </c>
      <c r="Q36" s="138">
        <v>2.3564725860158557E-3</v>
      </c>
      <c r="R36" s="138">
        <v>1.4123090732519819E-2</v>
      </c>
      <c r="S36" s="138">
        <v>1.0932362930079279E-2</v>
      </c>
      <c r="T36" s="138">
        <v>0.58166181465039646</v>
      </c>
      <c r="U36" s="138">
        <v>1.056618146503964E-3</v>
      </c>
      <c r="V36" s="138">
        <v>6.5594177580475657E-2</v>
      </c>
      <c r="W36" s="138">
        <v>1.2886035904551531E-2</v>
      </c>
      <c r="X36" s="138">
        <v>1.6032362930079277E-4</v>
      </c>
      <c r="Y36" s="138">
        <v>5.8532362930079269E-4</v>
      </c>
      <c r="Z36" s="138">
        <v>7.1661814650396394E-4</v>
      </c>
      <c r="AA36" s="138">
        <v>1.9066181465039636E-4</v>
      </c>
      <c r="AB36" s="138">
        <v>1.6529272197559456E-3</v>
      </c>
      <c r="AC36" s="138">
        <v>5.3929451720317115E-3</v>
      </c>
      <c r="AD36" s="138">
        <v>1.1121148956715062E-2</v>
      </c>
      <c r="AE36" s="55"/>
      <c r="AF36" s="147">
        <v>2332.0761152217242</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9.3020154112572917E-2</v>
      </c>
      <c r="F37" s="138">
        <v>3.1006718037524307E-3</v>
      </c>
      <c r="G37" s="138">
        <v>1.9582743665994917E-4</v>
      </c>
      <c r="H37" s="138" t="s">
        <v>443</v>
      </c>
      <c r="I37" s="138">
        <v>3.8758397546905383E-4</v>
      </c>
      <c r="J37" s="138">
        <v>3.8758397546905383E-4</v>
      </c>
      <c r="K37" s="138">
        <v>3.8758397546905383E-4</v>
      </c>
      <c r="L37" s="138">
        <v>9.6895993867263448E-6</v>
      </c>
      <c r="M37" s="138">
        <v>9.3020154112572907E-3</v>
      </c>
      <c r="N37" s="138">
        <v>2.9068798160179034E-6</v>
      </c>
      <c r="O37" s="138">
        <v>4.8447996933631724E-7</v>
      </c>
      <c r="P37" s="138">
        <v>1.9379198773452692E-4</v>
      </c>
      <c r="Q37" s="138">
        <v>2.3255038528143226E-4</v>
      </c>
      <c r="R37" s="138">
        <v>1.4728191067824045E-6</v>
      </c>
      <c r="S37" s="138">
        <v>1.4728191067824046E-7</v>
      </c>
      <c r="T37" s="138">
        <v>9.8833913744608727E-7</v>
      </c>
      <c r="U37" s="138">
        <v>2.1317118650797957E-5</v>
      </c>
      <c r="V37" s="138">
        <v>2.9068798160179034E-6</v>
      </c>
      <c r="W37" s="138">
        <v>9.6895993867263444E-4</v>
      </c>
      <c r="X37" s="138" t="s">
        <v>443</v>
      </c>
      <c r="Y37" s="138" t="s">
        <v>443</v>
      </c>
      <c r="Z37" s="138" t="s">
        <v>443</v>
      </c>
      <c r="AA37" s="138" t="s">
        <v>443</v>
      </c>
      <c r="AB37" s="138" t="s">
        <v>443</v>
      </c>
      <c r="AC37" s="138" t="s">
        <v>443</v>
      </c>
      <c r="AD37" s="138" t="s">
        <v>443</v>
      </c>
      <c r="AE37" s="55"/>
      <c r="AF37" s="147" t="s">
        <v>432</v>
      </c>
      <c r="AG37" s="147" t="s">
        <v>429</v>
      </c>
      <c r="AH37" s="147">
        <v>1937.919877345269</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2.5901513742324167</v>
      </c>
      <c r="F39" s="138">
        <v>0.56976766468645668</v>
      </c>
      <c r="G39" s="138">
        <v>1.4707157025216522</v>
      </c>
      <c r="H39" s="138" t="s">
        <v>432</v>
      </c>
      <c r="I39" s="138">
        <v>0.35393044502942184</v>
      </c>
      <c r="J39" s="138">
        <v>0.42998276526187129</v>
      </c>
      <c r="K39" s="138">
        <v>0.51679996084603819</v>
      </c>
      <c r="L39" s="138">
        <v>0.12962755039763479</v>
      </c>
      <c r="M39" s="138">
        <v>2.0355384520624478</v>
      </c>
      <c r="N39" s="138">
        <v>0.36660017641212828</v>
      </c>
      <c r="O39" s="138">
        <v>6.0503050606942697E-3</v>
      </c>
      <c r="P39" s="138">
        <v>1.2008413794683426E-2</v>
      </c>
      <c r="Q39" s="138">
        <v>1.9240028911486365E-2</v>
      </c>
      <c r="R39" s="138">
        <v>0.18372242677624789</v>
      </c>
      <c r="S39" s="138">
        <v>0.11486450061093455</v>
      </c>
      <c r="T39" s="138">
        <v>3.4226091548650324</v>
      </c>
      <c r="U39" s="138">
        <v>4.2606367924000344E-3</v>
      </c>
      <c r="V39" s="138">
        <v>0.34944298517895439</v>
      </c>
      <c r="W39" s="138">
        <v>0.32368615643667875</v>
      </c>
      <c r="X39" s="138">
        <v>8.8610708545471373E-2</v>
      </c>
      <c r="Y39" s="138">
        <v>0.30769479458139265</v>
      </c>
      <c r="Z39" s="138">
        <v>6.6018187722049246E-2</v>
      </c>
      <c r="AA39" s="138">
        <v>5.7022658187910108E-2</v>
      </c>
      <c r="AB39" s="138">
        <v>0.51934634903682342</v>
      </c>
      <c r="AC39" s="138">
        <v>3.6083578448669975E-3</v>
      </c>
      <c r="AD39" s="138">
        <v>0.19888330310863461</v>
      </c>
      <c r="AE39" s="55"/>
      <c r="AF39" s="147">
        <v>15163.624267417821</v>
      </c>
      <c r="AG39" s="147">
        <v>1169.8917617822399</v>
      </c>
      <c r="AH39" s="147">
        <v>12499.064498619482</v>
      </c>
      <c r="AI39" s="147" t="s">
        <v>432</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6.1289942314128369</v>
      </c>
      <c r="F41" s="138">
        <v>10.777683667317342</v>
      </c>
      <c r="G41" s="138">
        <v>13.1935703818615</v>
      </c>
      <c r="H41" s="138">
        <v>5.1337902785016355E-2</v>
      </c>
      <c r="I41" s="138">
        <v>9.039157604942595</v>
      </c>
      <c r="J41" s="138">
        <v>9.1798254636436862</v>
      </c>
      <c r="K41" s="138">
        <v>10.057682382723481</v>
      </c>
      <c r="L41" s="138">
        <v>0.5972412977359195</v>
      </c>
      <c r="M41" s="138">
        <v>25.983151294824168</v>
      </c>
      <c r="N41" s="138">
        <v>2.7875758853708743</v>
      </c>
      <c r="O41" s="138">
        <v>4.0363184088402129E-2</v>
      </c>
      <c r="P41" s="138">
        <v>0.11787219779881006</v>
      </c>
      <c r="Q41" s="138">
        <v>5.6446213769226448E-2</v>
      </c>
      <c r="R41" s="138">
        <v>0.26405631279766295</v>
      </c>
      <c r="S41" s="138">
        <v>0.48587057550024959</v>
      </c>
      <c r="T41" s="138">
        <v>0.27212825204202001</v>
      </c>
      <c r="U41" s="138">
        <v>2.5572181309091588</v>
      </c>
      <c r="V41" s="138">
        <v>5.0381295290121351</v>
      </c>
      <c r="W41" s="138">
        <v>17.748072214744472</v>
      </c>
      <c r="X41" s="138">
        <v>4.9819671737112357</v>
      </c>
      <c r="Y41" s="138">
        <v>7.1038538053793765</v>
      </c>
      <c r="Z41" s="138">
        <v>2.8002827096416079</v>
      </c>
      <c r="AA41" s="138">
        <v>2.3976142941811416</v>
      </c>
      <c r="AB41" s="138">
        <v>17.283717982913362</v>
      </c>
      <c r="AC41" s="138">
        <v>1.6419155479690882E-2</v>
      </c>
      <c r="AD41" s="138">
        <v>3.6217743929890833</v>
      </c>
      <c r="AE41" s="55"/>
      <c r="AF41" s="147">
        <v>55379.948429618882</v>
      </c>
      <c r="AG41" s="147">
        <v>21304.328631343204</v>
      </c>
      <c r="AH41" s="147">
        <v>22564.605152105283</v>
      </c>
      <c r="AI41" s="147">
        <v>642.09434565161985</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0.11433380428799998</v>
      </c>
      <c r="F43" s="138">
        <v>1.1433380428799999E-2</v>
      </c>
      <c r="G43" s="138">
        <v>7.2030296701439997E-2</v>
      </c>
      <c r="H43" s="138" t="s">
        <v>443</v>
      </c>
      <c r="I43" s="138">
        <v>1.8865077707519998E-2</v>
      </c>
      <c r="J43" s="138">
        <v>2.4581767921919996E-2</v>
      </c>
      <c r="K43" s="138">
        <v>3.1441796179199996E-2</v>
      </c>
      <c r="L43" s="138">
        <v>1.0564443516211199E-2</v>
      </c>
      <c r="M43" s="138">
        <v>4.5733521715199996E-2</v>
      </c>
      <c r="N43" s="138">
        <v>1.8293408686079995E-2</v>
      </c>
      <c r="O43" s="138">
        <v>3.4300141286399994E-4</v>
      </c>
      <c r="P43" s="138">
        <v>1.14333804288E-4</v>
      </c>
      <c r="Q43" s="138">
        <v>1.1433380428799997E-3</v>
      </c>
      <c r="R43" s="138">
        <v>1.4634726948864E-2</v>
      </c>
      <c r="S43" s="138">
        <v>8.2320339087359994E-3</v>
      </c>
      <c r="T43" s="138">
        <v>0.29726789114879992</v>
      </c>
      <c r="U43" s="138">
        <v>1.14333804288E-4</v>
      </c>
      <c r="V43" s="138">
        <v>9.1467043430399977E-3</v>
      </c>
      <c r="W43" s="138">
        <v>6.8600282572799992E-3</v>
      </c>
      <c r="X43" s="138">
        <v>2.1723422814719996E-3</v>
      </c>
      <c r="Y43" s="138">
        <v>1.71500706432E-2</v>
      </c>
      <c r="Z43" s="138">
        <v>1.9436746728959998E-3</v>
      </c>
      <c r="AA43" s="138">
        <v>1.7150070643199998E-3</v>
      </c>
      <c r="AB43" s="138">
        <v>2.2981094661887996E-2</v>
      </c>
      <c r="AC43" s="138">
        <v>2.5153436943359996E-4</v>
      </c>
      <c r="AD43" s="138">
        <v>1.4863394557440001E-7</v>
      </c>
      <c r="AE43" s="55"/>
      <c r="AF43" s="147">
        <v>1143.3380428799999</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9.5695929681428531</v>
      </c>
      <c r="F44" s="138">
        <v>1.0623188780957542</v>
      </c>
      <c r="G44" s="138">
        <v>0.64827267031295999</v>
      </c>
      <c r="H44" s="138">
        <v>1.8357451200000001E-3</v>
      </c>
      <c r="I44" s="138">
        <v>0.58042201168226915</v>
      </c>
      <c r="J44" s="138">
        <v>0.58042201168226915</v>
      </c>
      <c r="K44" s="138">
        <v>0.58044594900310253</v>
      </c>
      <c r="L44" s="138">
        <v>0.32503632654207076</v>
      </c>
      <c r="M44" s="138">
        <v>3.2301919730015372</v>
      </c>
      <c r="N44" s="138" t="s">
        <v>443</v>
      </c>
      <c r="O44" s="138">
        <v>2.3760000000000001E-3</v>
      </c>
      <c r="P44" s="138" t="s">
        <v>443</v>
      </c>
      <c r="Q44" s="138" t="s">
        <v>443</v>
      </c>
      <c r="R44" s="138">
        <v>1.188E-2</v>
      </c>
      <c r="S44" s="138">
        <v>0.40391999999999995</v>
      </c>
      <c r="T44" s="138">
        <v>1.6632000000000001E-2</v>
      </c>
      <c r="U44" s="138">
        <v>2.3760000000000001E-3</v>
      </c>
      <c r="V44" s="138">
        <v>0.23760000000000001</v>
      </c>
      <c r="W44" s="138" t="s">
        <v>443</v>
      </c>
      <c r="X44" s="138">
        <v>7.1279999999999998E-3</v>
      </c>
      <c r="Y44" s="138">
        <v>1.188E-2</v>
      </c>
      <c r="Z44" s="138" t="s">
        <v>443</v>
      </c>
      <c r="AA44" s="138" t="s">
        <v>443</v>
      </c>
      <c r="AB44" s="138">
        <v>1.9008000000000001E-2</v>
      </c>
      <c r="AC44" s="138" t="s">
        <v>430</v>
      </c>
      <c r="AD44" s="138" t="s">
        <v>430</v>
      </c>
      <c r="AE44" s="55"/>
      <c r="AF44" s="147">
        <v>10290.04238592</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3.4798924174431982</v>
      </c>
      <c r="F45" s="138">
        <v>0.12412355119542616</v>
      </c>
      <c r="G45" s="138">
        <v>0.1209504358799097</v>
      </c>
      <c r="H45" s="138" t="s">
        <v>443</v>
      </c>
      <c r="I45" s="138">
        <v>6.206177559771308E-2</v>
      </c>
      <c r="J45" s="138">
        <v>6.6494759568978309E-2</v>
      </c>
      <c r="K45" s="138">
        <v>6.6494759568978309E-2</v>
      </c>
      <c r="L45" s="138">
        <v>2.0613375466383276E-2</v>
      </c>
      <c r="M45" s="138">
        <v>0.32804081387362632</v>
      </c>
      <c r="N45" s="138">
        <v>5.7628791626447877E-3</v>
      </c>
      <c r="O45" s="138">
        <v>4.4329839712652211E-4</v>
      </c>
      <c r="P45" s="138">
        <v>1.329895191379566E-3</v>
      </c>
      <c r="Q45" s="138">
        <v>1.7731935885060884E-3</v>
      </c>
      <c r="R45" s="138">
        <v>2.2164919856326104E-3</v>
      </c>
      <c r="S45" s="138">
        <v>8.8659679425304415E-3</v>
      </c>
      <c r="T45" s="138">
        <v>4.4329839712652211E-2</v>
      </c>
      <c r="U45" s="138">
        <v>4.4329839712652211E-4</v>
      </c>
      <c r="V45" s="138">
        <v>5.3195807655182649E-2</v>
      </c>
      <c r="W45" s="138">
        <v>5.7628791626447877E-3</v>
      </c>
      <c r="X45" s="138" t="s">
        <v>443</v>
      </c>
      <c r="Y45" s="138" t="s">
        <v>443</v>
      </c>
      <c r="Z45" s="138" t="s">
        <v>443</v>
      </c>
      <c r="AA45" s="138" t="s">
        <v>443</v>
      </c>
      <c r="AB45" s="138" t="s">
        <v>443</v>
      </c>
      <c r="AC45" s="138">
        <v>3.5463871770121769E-3</v>
      </c>
      <c r="AD45" s="138">
        <v>1.684533909080784E-3</v>
      </c>
      <c r="AE45" s="55"/>
      <c r="AF45" s="147">
        <v>1919.8481885699953</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1.3389394408371776E-2</v>
      </c>
      <c r="J48" s="138">
        <v>0.13389394408371777</v>
      </c>
      <c r="K48" s="138">
        <v>0.33473486020929444</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2.8324043979766098</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3.2143303992000001</v>
      </c>
      <c r="AL52" s="45" t="s">
        <v>133</v>
      </c>
    </row>
    <row r="53" spans="1:38" s="2" customFormat="1" ht="26.25" customHeight="1" thickBot="1" x14ac:dyDescent="0.25">
      <c r="A53" s="65" t="s">
        <v>120</v>
      </c>
      <c r="B53" s="69" t="s">
        <v>134</v>
      </c>
      <c r="C53" s="71" t="s">
        <v>135</v>
      </c>
      <c r="D53" s="68"/>
      <c r="E53" s="138" t="s">
        <v>429</v>
      </c>
      <c r="F53" s="138">
        <v>3.5297355664699648</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1.5829592997496387</v>
      </c>
      <c r="AL53" s="45" t="s">
        <v>136</v>
      </c>
    </row>
    <row r="54" spans="1:38" s="2" customFormat="1" ht="37.5" customHeight="1" thickBot="1" x14ac:dyDescent="0.25">
      <c r="A54" s="65" t="s">
        <v>120</v>
      </c>
      <c r="B54" s="69" t="s">
        <v>137</v>
      </c>
      <c r="C54" s="71" t="s">
        <v>138</v>
      </c>
      <c r="D54" s="68"/>
      <c r="E54" s="138" t="s">
        <v>429</v>
      </c>
      <c r="F54" s="138">
        <v>0.26483761758048041</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3966.87</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239.65100000000001</v>
      </c>
      <c r="AL58" s="45" t="s">
        <v>149</v>
      </c>
    </row>
    <row r="59" spans="1:38" s="2" customFormat="1" ht="26.25" customHeight="1" thickBot="1" x14ac:dyDescent="0.25">
      <c r="A59" s="65" t="s">
        <v>54</v>
      </c>
      <c r="B59" s="73" t="s">
        <v>150</v>
      </c>
      <c r="C59" s="66" t="s">
        <v>403</v>
      </c>
      <c r="D59" s="67"/>
      <c r="E59" s="138" t="s">
        <v>430</v>
      </c>
      <c r="F59" s="138" t="s">
        <v>430</v>
      </c>
      <c r="G59" s="138" t="s">
        <v>430</v>
      </c>
      <c r="H59" s="138" t="s">
        <v>429</v>
      </c>
      <c r="I59" s="138">
        <v>4.3667999999999988E-3</v>
      </c>
      <c r="J59" s="138">
        <v>4.953599999999999E-3</v>
      </c>
      <c r="K59" s="138">
        <v>5.6222999999999993E-3</v>
      </c>
      <c r="L59" s="138">
        <v>8.5242960000000008E-5</v>
      </c>
      <c r="M59" s="138" t="s">
        <v>430</v>
      </c>
      <c r="N59" s="138">
        <v>0.13672160540210726</v>
      </c>
      <c r="O59" s="138">
        <v>2.3183114921573444E-4</v>
      </c>
      <c r="P59" s="138">
        <v>5.639136062004351E-4</v>
      </c>
      <c r="Q59" s="138">
        <v>1.6545968086120527E-4</v>
      </c>
      <c r="R59" s="138">
        <v>1.6545968086120529E-3</v>
      </c>
      <c r="S59" s="138">
        <v>1.6545968086120529E-3</v>
      </c>
      <c r="T59" s="138">
        <v>4.0183035431028222E-3</v>
      </c>
      <c r="U59" s="138">
        <v>1.0964986787230666E-4</v>
      </c>
      <c r="V59" s="138">
        <v>3.2973809352805583E-2</v>
      </c>
      <c r="W59" s="138">
        <v>1.4125808426966289E-2</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1.6121391401110059</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0.42805151499999999</v>
      </c>
      <c r="J60" s="138">
        <v>4.2805151500000003</v>
      </c>
      <c r="K60" s="138">
        <v>8.7322509060000009</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85.610302999999988</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0.16941821540057589</v>
      </c>
      <c r="J61" s="138">
        <v>1.6941821540057587</v>
      </c>
      <c r="K61" s="138">
        <v>5.6579646227228961</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15540571.63916456</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5.1366181799999993E-8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85.610302999999988</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3.7737315E-2</v>
      </c>
      <c r="X63" s="138">
        <v>1.8235799999999996E-2</v>
      </c>
      <c r="Y63" s="138" t="s">
        <v>429</v>
      </c>
      <c r="Z63" s="138">
        <v>3.0327000000000002E-3</v>
      </c>
      <c r="AA63" s="138" t="s">
        <v>429</v>
      </c>
      <c r="AB63" s="138">
        <v>2.1268499999999996E-2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t="s">
        <v>432</v>
      </c>
      <c r="F65" s="138" t="s">
        <v>429</v>
      </c>
      <c r="G65" s="138" t="s">
        <v>429</v>
      </c>
      <c r="H65" s="138" t="s">
        <v>443</v>
      </c>
      <c r="I65" s="138" t="s">
        <v>432</v>
      </c>
      <c r="J65" s="138" t="s">
        <v>432</v>
      </c>
      <c r="K65" s="138" t="s">
        <v>432</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432</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0.154</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t="s">
        <v>432</v>
      </c>
      <c r="O72" s="138" t="s">
        <v>432</v>
      </c>
      <c r="P72" s="138" t="s">
        <v>432</v>
      </c>
      <c r="Q72" s="138" t="s">
        <v>432</v>
      </c>
      <c r="R72" s="138" t="s">
        <v>432</v>
      </c>
      <c r="S72" s="138" t="s">
        <v>432</v>
      </c>
      <c r="T72" s="138" t="s">
        <v>432</v>
      </c>
      <c r="U72" s="138" t="s">
        <v>432</v>
      </c>
      <c r="V72" s="138" t="s">
        <v>432</v>
      </c>
      <c r="W72" s="138" t="s">
        <v>432</v>
      </c>
      <c r="X72" s="138" t="s">
        <v>432</v>
      </c>
      <c r="Y72" s="138" t="s">
        <v>432</v>
      </c>
      <c r="Z72" s="138" t="s">
        <v>432</v>
      </c>
      <c r="AA72" s="138" t="s">
        <v>432</v>
      </c>
      <c r="AB72" s="138" t="s">
        <v>432</v>
      </c>
      <c r="AC72" s="138" t="s">
        <v>430</v>
      </c>
      <c r="AD72" s="138" t="s">
        <v>432</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1.0257179999999999E-3</v>
      </c>
      <c r="J73" s="138">
        <v>1.4531004999999999E-3</v>
      </c>
      <c r="K73" s="138">
        <v>1.7095299999999999E-3</v>
      </c>
      <c r="L73" s="138" t="s">
        <v>443</v>
      </c>
      <c r="M73" s="138" t="s">
        <v>432</v>
      </c>
      <c r="N73" s="138">
        <v>8.591835294117646E-2</v>
      </c>
      <c r="O73" s="138">
        <v>1.7761901960784315E-3</v>
      </c>
      <c r="P73" s="138" t="s">
        <v>432</v>
      </c>
      <c r="Q73" s="138">
        <v>1.6632647058823528E-3</v>
      </c>
      <c r="R73" s="138">
        <v>6.0986372549019612E-3</v>
      </c>
      <c r="S73" s="138" t="s">
        <v>432</v>
      </c>
      <c r="T73" s="138">
        <v>2.7721078431372547E-3</v>
      </c>
      <c r="U73" s="138" t="s">
        <v>432</v>
      </c>
      <c r="V73" s="138">
        <v>0.25072107843137253</v>
      </c>
      <c r="W73" s="138" t="s">
        <v>430</v>
      </c>
      <c r="X73" s="138" t="s">
        <v>430</v>
      </c>
      <c r="Y73" s="138" t="s">
        <v>430</v>
      </c>
      <c r="Z73" s="138" t="s">
        <v>430</v>
      </c>
      <c r="AA73" s="138" t="s">
        <v>430</v>
      </c>
      <c r="AB73" s="138" t="s">
        <v>430</v>
      </c>
      <c r="AC73" s="138" t="s">
        <v>432</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v>1.8760616354389206E-2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v>7.9999999999999996E-6</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v>3.0000000000000001E-3</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4.9699999999999996E-3</v>
      </c>
      <c r="O80" s="138">
        <v>2.0000000000000002E-5</v>
      </c>
      <c r="P80" s="138" t="s">
        <v>432</v>
      </c>
      <c r="Q80" s="138" t="s">
        <v>432</v>
      </c>
      <c r="R80" s="138">
        <v>0.185</v>
      </c>
      <c r="S80" s="138">
        <v>4.0000000000000003E-5</v>
      </c>
      <c r="T80" s="138">
        <v>1.1630000000000001E-2</v>
      </c>
      <c r="U80" s="138" t="s">
        <v>432</v>
      </c>
      <c r="V80" s="138">
        <v>7.4999999999999997E-3</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8.9985538999999992</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5.28E-2</v>
      </c>
      <c r="G83" s="138" t="s">
        <v>443</v>
      </c>
      <c r="H83" s="138" t="s">
        <v>429</v>
      </c>
      <c r="I83" s="138">
        <v>0.33</v>
      </c>
      <c r="J83" s="138">
        <v>6.6</v>
      </c>
      <c r="K83" s="138">
        <v>49.5</v>
      </c>
      <c r="L83" s="138">
        <v>1.881E-2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3.3</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6.0792496107618916</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1.1603397420313075</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2.2591939999999995</v>
      </c>
      <c r="AL86" s="45" t="s">
        <v>220</v>
      </c>
    </row>
    <row r="87" spans="1:38" s="2" customFormat="1" ht="26.25" customHeight="1" thickBot="1" x14ac:dyDescent="0.25">
      <c r="A87" s="65" t="s">
        <v>209</v>
      </c>
      <c r="B87" s="71" t="s">
        <v>221</v>
      </c>
      <c r="C87" s="75" t="s">
        <v>222</v>
      </c>
      <c r="D87" s="67"/>
      <c r="E87" s="138" t="s">
        <v>429</v>
      </c>
      <c r="F87" s="138">
        <v>6.9103624058130531E-2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0.22097700000000001</v>
      </c>
      <c r="AL87" s="45" t="s">
        <v>220</v>
      </c>
    </row>
    <row r="88" spans="1:38" s="2" customFormat="1" ht="26.25" customHeight="1" thickBot="1" x14ac:dyDescent="0.25">
      <c r="A88" s="65" t="s">
        <v>209</v>
      </c>
      <c r="B88" s="71" t="s">
        <v>223</v>
      </c>
      <c r="C88" s="75" t="s">
        <v>224</v>
      </c>
      <c r="D88" s="67"/>
      <c r="E88" s="138" t="s">
        <v>443</v>
      </c>
      <c r="F88" s="138">
        <v>2.5004784225000001</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1.6642177083333329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0.92573880191666669</v>
      </c>
      <c r="G90" s="138" t="s">
        <v>429</v>
      </c>
      <c r="H90" s="138" t="s">
        <v>429</v>
      </c>
      <c r="I90" s="138">
        <v>4.3200000000000001E-3</v>
      </c>
      <c r="J90" s="138">
        <v>6.4799999999999996E-3</v>
      </c>
      <c r="K90" s="138">
        <v>7.9200000000000017E-3</v>
      </c>
      <c r="L90" s="138" t="s">
        <v>429</v>
      </c>
      <c r="M90" s="138" t="s">
        <v>429</v>
      </c>
      <c r="N90" s="138">
        <v>2.3721674986782281E-4</v>
      </c>
      <c r="O90" s="138">
        <v>3.2581577692688928E-2</v>
      </c>
      <c r="P90" s="138" t="s">
        <v>432</v>
      </c>
      <c r="Q90" s="138" t="s">
        <v>432</v>
      </c>
      <c r="R90" s="138">
        <v>0.13718559028500596</v>
      </c>
      <c r="S90" s="138">
        <v>5.5588744396736809</v>
      </c>
      <c r="T90" s="138">
        <v>0.22785669136400213</v>
      </c>
      <c r="U90" s="138">
        <v>3.2438676036142026E-2</v>
      </c>
      <c r="V90" s="138">
        <v>3.2167162888702965</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7.2</v>
      </c>
      <c r="AL90" s="148" t="s">
        <v>441</v>
      </c>
    </row>
    <row r="91" spans="1:38" s="2" customFormat="1" ht="26.25" customHeight="1" thickBot="1" x14ac:dyDescent="0.25">
      <c r="A91" s="65" t="s">
        <v>209</v>
      </c>
      <c r="B91" s="69" t="s">
        <v>405</v>
      </c>
      <c r="C91" s="71" t="s">
        <v>229</v>
      </c>
      <c r="D91" s="67"/>
      <c r="E91" s="138">
        <v>1.328649585473486E-2</v>
      </c>
      <c r="F91" s="138">
        <v>3.5692824178000002E-2</v>
      </c>
      <c r="G91" s="138">
        <v>1.429278273048941E-4</v>
      </c>
      <c r="H91" s="138">
        <v>3.0604384367500004E-2</v>
      </c>
      <c r="I91" s="138">
        <v>0.20157103147126365</v>
      </c>
      <c r="J91" s="138">
        <v>0.20384178549579637</v>
      </c>
      <c r="K91" s="138">
        <v>0.20431079700857502</v>
      </c>
      <c r="L91" s="138">
        <v>7.9645144860000017E-2</v>
      </c>
      <c r="M91" s="138">
        <v>0.40667611852520863</v>
      </c>
      <c r="N91" s="138">
        <v>3.7104442585111579E-2</v>
      </c>
      <c r="O91" s="138">
        <v>3.9892616530798432E-2</v>
      </c>
      <c r="P91" s="138">
        <v>2.6976444226420415E-6</v>
      </c>
      <c r="Q91" s="138">
        <v>6.2945036528314297E-5</v>
      </c>
      <c r="R91" s="138">
        <v>7.3830268409150602E-4</v>
      </c>
      <c r="S91" s="138">
        <v>6.0835802669527483E-2</v>
      </c>
      <c r="T91" s="138">
        <v>2.1331099069022131E-2</v>
      </c>
      <c r="U91" s="138" t="s">
        <v>443</v>
      </c>
      <c r="V91" s="138">
        <v>3.2216330949858436E-2</v>
      </c>
      <c r="W91" s="138">
        <v>7.3745504500000018E-4</v>
      </c>
      <c r="X91" s="138">
        <v>1.0280984524500001E-3</v>
      </c>
      <c r="Y91" s="138">
        <v>4.3761417675000001E-4</v>
      </c>
      <c r="Z91" s="138">
        <v>4.3761417675000001E-4</v>
      </c>
      <c r="AA91" s="138">
        <v>4.3761417675000001E-4</v>
      </c>
      <c r="AB91" s="138">
        <v>2.3409409827000001E-3</v>
      </c>
      <c r="AC91" s="138" t="s">
        <v>443</v>
      </c>
      <c r="AD91" s="138" t="s">
        <v>443</v>
      </c>
      <c r="AE91" s="55"/>
      <c r="AF91" s="147" t="s">
        <v>429</v>
      </c>
      <c r="AG91" s="147" t="s">
        <v>429</v>
      </c>
      <c r="AH91" s="147" t="s">
        <v>429</v>
      </c>
      <c r="AI91" s="147" t="s">
        <v>429</v>
      </c>
      <c r="AJ91" s="147" t="s">
        <v>429</v>
      </c>
      <c r="AK91" s="147">
        <v>7374.5504500000006</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14.733609365152631</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8.0374018322933618E-7</v>
      </c>
      <c r="X98" s="138" t="s">
        <v>443</v>
      </c>
      <c r="Y98" s="138" t="s">
        <v>443</v>
      </c>
      <c r="Z98" s="138" t="s">
        <v>443</v>
      </c>
      <c r="AA98" s="138" t="s">
        <v>443</v>
      </c>
      <c r="AB98" s="138" t="s">
        <v>443</v>
      </c>
      <c r="AC98" s="138" t="s">
        <v>443</v>
      </c>
      <c r="AD98" s="138">
        <v>3.193545630936875</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4.6678638484963231E-2</v>
      </c>
      <c r="F99" s="138">
        <v>9.0586857172323949</v>
      </c>
      <c r="G99" s="138" t="s">
        <v>429</v>
      </c>
      <c r="H99" s="138">
        <v>12.029773245436324</v>
      </c>
      <c r="I99" s="138">
        <v>0.17816585087723025</v>
      </c>
      <c r="J99" s="138">
        <v>0.27218307683271364</v>
      </c>
      <c r="K99" s="138">
        <v>0.5983568021558362</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1145.6500000000001</v>
      </c>
      <c r="AL99" s="45" t="s">
        <v>246</v>
      </c>
    </row>
    <row r="100" spans="1:38" s="2" customFormat="1" ht="26.25" customHeight="1" thickBot="1" x14ac:dyDescent="0.25">
      <c r="A100" s="65" t="s">
        <v>244</v>
      </c>
      <c r="B100" s="65" t="s">
        <v>247</v>
      </c>
      <c r="C100" s="66" t="s">
        <v>409</v>
      </c>
      <c r="D100" s="79"/>
      <c r="E100" s="138">
        <v>0.63008294602918147</v>
      </c>
      <c r="F100" s="138">
        <v>23.958808203587846</v>
      </c>
      <c r="G100" s="138" t="s">
        <v>429</v>
      </c>
      <c r="H100" s="138">
        <v>32.534508383162198</v>
      </c>
      <c r="I100" s="138">
        <v>0.30062645291791673</v>
      </c>
      <c r="J100" s="138">
        <v>0.44616496645202136</v>
      </c>
      <c r="K100" s="138">
        <v>0.99339840076129926</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5825.6500000000005</v>
      </c>
      <c r="AL100" s="45" t="s">
        <v>246</v>
      </c>
    </row>
    <row r="101" spans="1:38" s="2" customFormat="1" ht="26.25" customHeight="1" thickBot="1" x14ac:dyDescent="0.25">
      <c r="A101" s="65" t="s">
        <v>244</v>
      </c>
      <c r="B101" s="65" t="s">
        <v>248</v>
      </c>
      <c r="C101" s="66" t="s">
        <v>249</v>
      </c>
      <c r="D101" s="79"/>
      <c r="E101" s="138">
        <v>6.7564498958769911E-2</v>
      </c>
      <c r="F101" s="138">
        <v>0.47007116105547397</v>
      </c>
      <c r="G101" s="138" t="s">
        <v>429</v>
      </c>
      <c r="H101" s="138">
        <v>1.3492727015107053</v>
      </c>
      <c r="I101" s="138">
        <v>1.1791123100109588E-2</v>
      </c>
      <c r="J101" s="138">
        <v>3.5373369300328764E-2</v>
      </c>
      <c r="K101" s="138">
        <v>8.2537861700767115E-2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6480.6999999999989</v>
      </c>
      <c r="AL101" s="45" t="s">
        <v>246</v>
      </c>
    </row>
    <row r="102" spans="1:38" s="2" customFormat="1" ht="26.25" customHeight="1" thickBot="1" x14ac:dyDescent="0.25">
      <c r="A102" s="65" t="s">
        <v>244</v>
      </c>
      <c r="B102" s="65" t="s">
        <v>250</v>
      </c>
      <c r="C102" s="66" t="s">
        <v>387</v>
      </c>
      <c r="D102" s="79"/>
      <c r="E102" s="138">
        <v>2.5570170525142859E-3</v>
      </c>
      <c r="F102" s="138">
        <v>3.0733510949971219</v>
      </c>
      <c r="G102" s="138" t="s">
        <v>429</v>
      </c>
      <c r="H102" s="138">
        <v>5.0643181997487217</v>
      </c>
      <c r="I102" s="138">
        <v>8.8836000000000002E-3</v>
      </c>
      <c r="J102" s="138">
        <v>0.20034950000000004</v>
      </c>
      <c r="K102" s="138">
        <v>1.3599955000000001</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1728.6999999999998</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1.0865203879259595E-3</v>
      </c>
      <c r="F104" s="138">
        <v>1.2072281881272155E-3</v>
      </c>
      <c r="G104" s="138" t="s">
        <v>429</v>
      </c>
      <c r="H104" s="138">
        <v>1.4869235214628716E-2</v>
      </c>
      <c r="I104" s="138">
        <v>1.6465472876712328E-5</v>
      </c>
      <c r="J104" s="138">
        <v>4.9396418630136991E-5</v>
      </c>
      <c r="K104" s="138">
        <v>1.1525831013698631E-4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7.6</v>
      </c>
      <c r="AL104" s="45" t="s">
        <v>246</v>
      </c>
    </row>
    <row r="105" spans="1:38" s="2" customFormat="1" ht="26.25" customHeight="1" thickBot="1" x14ac:dyDescent="0.25">
      <c r="A105" s="65" t="s">
        <v>244</v>
      </c>
      <c r="B105" s="65" t="s">
        <v>255</v>
      </c>
      <c r="C105" s="66" t="s">
        <v>256</v>
      </c>
      <c r="D105" s="79"/>
      <c r="E105" s="138">
        <v>2.5665737372265206E-2</v>
      </c>
      <c r="F105" s="138">
        <v>0.12977851570991286</v>
      </c>
      <c r="G105" s="138" t="s">
        <v>429</v>
      </c>
      <c r="H105" s="138">
        <v>0.60131553794224335</v>
      </c>
      <c r="I105" s="138">
        <v>4.860493150684932E-3</v>
      </c>
      <c r="J105" s="138">
        <v>7.6379178082191784E-3</v>
      </c>
      <c r="K105" s="138">
        <v>1.6664547945205482E-2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70.400000000000006</v>
      </c>
      <c r="AL105" s="45" t="s">
        <v>246</v>
      </c>
    </row>
    <row r="106" spans="1:38" s="2" customFormat="1" ht="26.25" customHeight="1" thickBot="1" x14ac:dyDescent="0.25">
      <c r="A106" s="65" t="s">
        <v>244</v>
      </c>
      <c r="B106" s="65" t="s">
        <v>257</v>
      </c>
      <c r="C106" s="66" t="s">
        <v>258</v>
      </c>
      <c r="D106" s="79"/>
      <c r="E106" s="138">
        <v>1.4417091628273968E-3</v>
      </c>
      <c r="F106" s="138">
        <v>5.8303582146408258E-3</v>
      </c>
      <c r="G106" s="138" t="s">
        <v>429</v>
      </c>
      <c r="H106" s="138">
        <v>3.3777409478935413E-2</v>
      </c>
      <c r="I106" s="138">
        <v>2.8602739726027394E-4</v>
      </c>
      <c r="J106" s="138">
        <v>4.5764383561643828E-4</v>
      </c>
      <c r="K106" s="138">
        <v>9.7249315068493149E-4</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5.8</v>
      </c>
      <c r="AL106" s="45" t="s">
        <v>246</v>
      </c>
    </row>
    <row r="107" spans="1:38" s="2" customFormat="1" ht="26.25" customHeight="1" thickBot="1" x14ac:dyDescent="0.25">
      <c r="A107" s="65" t="s">
        <v>244</v>
      </c>
      <c r="B107" s="65" t="s">
        <v>259</v>
      </c>
      <c r="C107" s="66" t="s">
        <v>380</v>
      </c>
      <c r="D107" s="79"/>
      <c r="E107" s="138">
        <v>2.1274223652479999E-2</v>
      </c>
      <c r="F107" s="138">
        <v>0.31458900000000001</v>
      </c>
      <c r="G107" s="138" t="s">
        <v>429</v>
      </c>
      <c r="H107" s="138">
        <v>0.25945303193568003</v>
      </c>
      <c r="I107" s="138">
        <v>5.7198000000000006E-3</v>
      </c>
      <c r="J107" s="138">
        <v>7.6263999999999998E-2</v>
      </c>
      <c r="K107" s="138">
        <v>0.36225400000000002</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1906.6</v>
      </c>
      <c r="AL107" s="45" t="s">
        <v>246</v>
      </c>
    </row>
    <row r="108" spans="1:38" s="2" customFormat="1" ht="26.25" customHeight="1" thickBot="1" x14ac:dyDescent="0.25">
      <c r="A108" s="65" t="s">
        <v>244</v>
      </c>
      <c r="B108" s="65" t="s">
        <v>260</v>
      </c>
      <c r="C108" s="66" t="s">
        <v>381</v>
      </c>
      <c r="D108" s="79"/>
      <c r="E108" s="138">
        <v>8.1648088151219975E-2</v>
      </c>
      <c r="F108" s="138">
        <v>1.3685986799999996</v>
      </c>
      <c r="G108" s="138" t="s">
        <v>429</v>
      </c>
      <c r="H108" s="138">
        <v>1.7073302747966994</v>
      </c>
      <c r="I108" s="138">
        <v>2.5344419999999996E-2</v>
      </c>
      <c r="J108" s="138">
        <v>0.25344419999999995</v>
      </c>
      <c r="K108" s="138">
        <v>0.50688839999999991</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12672.209999999997</v>
      </c>
      <c r="AL108" s="45" t="s">
        <v>246</v>
      </c>
    </row>
    <row r="109" spans="1:38" s="2" customFormat="1" ht="26.25" customHeight="1" thickBot="1" x14ac:dyDescent="0.25">
      <c r="A109" s="65" t="s">
        <v>244</v>
      </c>
      <c r="B109" s="65" t="s">
        <v>261</v>
      </c>
      <c r="C109" s="66" t="s">
        <v>382</v>
      </c>
      <c r="D109" s="79"/>
      <c r="E109" s="138">
        <v>2.7763776368640004E-2</v>
      </c>
      <c r="F109" s="138">
        <v>0.59122799280000005</v>
      </c>
      <c r="G109" s="138" t="s">
        <v>429</v>
      </c>
      <c r="H109" s="138">
        <v>0.79874248937472025</v>
      </c>
      <c r="I109" s="138">
        <v>2.4181103999999998E-2</v>
      </c>
      <c r="J109" s="138">
        <v>0.13299607199999999</v>
      </c>
      <c r="K109" s="138">
        <v>0.13299607199999999</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1209.0551999999998</v>
      </c>
      <c r="AL109" s="45" t="s">
        <v>246</v>
      </c>
    </row>
    <row r="110" spans="1:38" s="2" customFormat="1" ht="26.25" customHeight="1" thickBot="1" x14ac:dyDescent="0.25">
      <c r="A110" s="65" t="s">
        <v>244</v>
      </c>
      <c r="B110" s="65" t="s">
        <v>262</v>
      </c>
      <c r="C110" s="66" t="s">
        <v>383</v>
      </c>
      <c r="D110" s="79"/>
      <c r="E110" s="138">
        <v>5.0831289786375513E-3</v>
      </c>
      <c r="F110" s="138">
        <v>0.17787512408999998</v>
      </c>
      <c r="G110" s="138" t="s">
        <v>429</v>
      </c>
      <c r="H110" s="138">
        <v>0.10689363497338242</v>
      </c>
      <c r="I110" s="138">
        <v>7.4080567999999999E-3</v>
      </c>
      <c r="J110" s="138">
        <v>5.2255399399999999E-2</v>
      </c>
      <c r="K110" s="138">
        <v>5.2255399399999999E-2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363.75280999999995</v>
      </c>
      <c r="AL110" s="45" t="s">
        <v>246</v>
      </c>
    </row>
    <row r="111" spans="1:38" s="2" customFormat="1" ht="26.25" customHeight="1" thickBot="1" x14ac:dyDescent="0.25">
      <c r="A111" s="65" t="s">
        <v>244</v>
      </c>
      <c r="B111" s="65" t="s">
        <v>263</v>
      </c>
      <c r="C111" s="66" t="s">
        <v>377</v>
      </c>
      <c r="D111" s="79"/>
      <c r="E111" s="138">
        <v>1.0986222312511187E-2</v>
      </c>
      <c r="F111" s="138">
        <v>0.29174587400000002</v>
      </c>
      <c r="G111" s="138" t="s">
        <v>429</v>
      </c>
      <c r="H111" s="138">
        <v>0.19238152068308978</v>
      </c>
      <c r="I111" s="138">
        <v>6.0018933333333337E-4</v>
      </c>
      <c r="J111" s="138">
        <v>1.2003786666666667E-3</v>
      </c>
      <c r="K111" s="138">
        <v>2.7008519999999997E-3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161.24733333333333</v>
      </c>
      <c r="AL111" s="45" t="s">
        <v>246</v>
      </c>
    </row>
    <row r="112" spans="1:38" s="2" customFormat="1" ht="26.25" customHeight="1" thickBot="1" x14ac:dyDescent="0.25">
      <c r="A112" s="65" t="s">
        <v>264</v>
      </c>
      <c r="B112" s="65" t="s">
        <v>265</v>
      </c>
      <c r="C112" s="66" t="s">
        <v>266</v>
      </c>
      <c r="D112" s="67"/>
      <c r="E112" s="138">
        <v>14.931491637468271</v>
      </c>
      <c r="F112" s="138" t="s">
        <v>429</v>
      </c>
      <c r="G112" s="138" t="s">
        <v>429</v>
      </c>
      <c r="H112" s="138">
        <v>11.834629000000001</v>
      </c>
      <c r="I112" s="138">
        <v>0.262212</v>
      </c>
      <c r="J112" s="138">
        <v>6.8175119999999998</v>
      </c>
      <c r="K112" s="138">
        <v>6.8175119999999998</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388079900</v>
      </c>
      <c r="AL112" s="45" t="s">
        <v>419</v>
      </c>
    </row>
    <row r="113" spans="1:38" s="2" customFormat="1" ht="26.25" customHeight="1" thickBot="1" x14ac:dyDescent="0.25">
      <c r="A113" s="65" t="s">
        <v>264</v>
      </c>
      <c r="B113" s="80" t="s">
        <v>267</v>
      </c>
      <c r="C113" s="81" t="s">
        <v>268</v>
      </c>
      <c r="D113" s="67"/>
      <c r="E113" s="138">
        <v>6.260229912817068</v>
      </c>
      <c r="F113" s="138" t="s">
        <v>443</v>
      </c>
      <c r="G113" s="138" t="s">
        <v>429</v>
      </c>
      <c r="H113" s="138">
        <v>37.722668184746993</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162707749.33474693</v>
      </c>
      <c r="AL113" s="148" t="s">
        <v>437</v>
      </c>
    </row>
    <row r="114" spans="1:38" s="2" customFormat="1" ht="26.25" customHeight="1" thickBot="1" x14ac:dyDescent="0.25">
      <c r="A114" s="65" t="s">
        <v>264</v>
      </c>
      <c r="B114" s="80" t="s">
        <v>269</v>
      </c>
      <c r="C114" s="81" t="s">
        <v>388</v>
      </c>
      <c r="D114" s="67"/>
      <c r="E114" s="138">
        <v>5.1447251050726145E-2</v>
      </c>
      <c r="F114" s="138" t="s">
        <v>443</v>
      </c>
      <c r="G114" s="138" t="s">
        <v>429</v>
      </c>
      <c r="H114" s="138">
        <v>0.1738295</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1337150</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12.064278682689679</v>
      </c>
      <c r="F116" s="138" t="s">
        <v>443</v>
      </c>
      <c r="G116" s="138" t="s">
        <v>429</v>
      </c>
      <c r="H116" s="138">
        <v>14.015623167796923</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313559032.03949356</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6.5135360000000003E-3</v>
      </c>
      <c r="J119" s="138">
        <v>5.2108288000000003E-2</v>
      </c>
      <c r="K119" s="138">
        <v>0.16283839999999999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1628.384</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8.5876000000000008E-3</v>
      </c>
      <c r="J120" s="138">
        <v>5.3672499999999998E-2</v>
      </c>
      <c r="K120" s="138">
        <v>0.21468999999999999</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2146.9</v>
      </c>
      <c r="AL120" s="148" t="s">
        <v>436</v>
      </c>
    </row>
    <row r="121" spans="1:38" s="2" customFormat="1" ht="26.25" customHeight="1" thickBot="1" x14ac:dyDescent="0.25">
      <c r="A121" s="65" t="s">
        <v>264</v>
      </c>
      <c r="B121" s="65" t="s">
        <v>280</v>
      </c>
      <c r="C121" s="71" t="s">
        <v>281</v>
      </c>
      <c r="D121" s="68"/>
      <c r="E121" s="138" t="s">
        <v>443</v>
      </c>
      <c r="F121" s="138">
        <v>4.4976558053559605</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7.9416944999999997</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0.92207513802913676</v>
      </c>
      <c r="G125" s="138" t="s">
        <v>429</v>
      </c>
      <c r="H125" s="138" t="s">
        <v>429</v>
      </c>
      <c r="I125" s="138">
        <v>6.6587109171951228E-5</v>
      </c>
      <c r="J125" s="138">
        <v>4.4189626995931261E-4</v>
      </c>
      <c r="K125" s="138">
        <v>9.3423731959434598E-4</v>
      </c>
      <c r="L125" s="138" t="s">
        <v>443</v>
      </c>
      <c r="M125" s="138" t="s">
        <v>429</v>
      </c>
      <c r="N125" s="138" t="s">
        <v>429</v>
      </c>
      <c r="O125" s="138" t="s">
        <v>429</v>
      </c>
      <c r="P125" s="138">
        <v>1.9850427986984748E-2</v>
      </c>
      <c r="Q125" s="138" t="s">
        <v>429</v>
      </c>
      <c r="R125" s="138" t="s">
        <v>429</v>
      </c>
      <c r="S125" s="138" t="s">
        <v>429</v>
      </c>
      <c r="T125" s="138" t="s">
        <v>429</v>
      </c>
      <c r="U125" s="138" t="s">
        <v>429</v>
      </c>
      <c r="V125" s="138" t="s">
        <v>429</v>
      </c>
      <c r="W125" s="138">
        <v>0.12715912551911124</v>
      </c>
      <c r="X125" s="138" t="s">
        <v>429</v>
      </c>
      <c r="Y125" s="138" t="s">
        <v>429</v>
      </c>
      <c r="Z125" s="138" t="s">
        <v>429</v>
      </c>
      <c r="AA125" s="138" t="s">
        <v>429</v>
      </c>
      <c r="AB125" s="138" t="s">
        <v>429</v>
      </c>
      <c r="AC125" s="138" t="s">
        <v>429</v>
      </c>
      <c r="AD125" s="138">
        <v>9.3023509500284582E-2</v>
      </c>
      <c r="AE125" s="55"/>
      <c r="AF125" s="147" t="s">
        <v>429</v>
      </c>
      <c r="AG125" s="147" t="s">
        <v>429</v>
      </c>
      <c r="AH125" s="147" t="s">
        <v>429</v>
      </c>
      <c r="AI125" s="147" t="s">
        <v>429</v>
      </c>
      <c r="AJ125" s="147" t="s">
        <v>429</v>
      </c>
      <c r="AK125" s="147">
        <v>1946.0121870288249</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v>1.135392E-2</v>
      </c>
      <c r="I126" s="138" t="s">
        <v>443</v>
      </c>
      <c r="J126" s="138" t="s">
        <v>443</v>
      </c>
      <c r="K126" s="138" t="s">
        <v>443</v>
      </c>
      <c r="L126" s="138" t="s">
        <v>443</v>
      </c>
      <c r="M126" s="138">
        <v>2.6492480000000002E-2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429</v>
      </c>
      <c r="AH128" s="147" t="s">
        <v>429</v>
      </c>
      <c r="AI128" s="147" t="s">
        <v>429</v>
      </c>
      <c r="AJ128" s="147" t="s">
        <v>429</v>
      </c>
      <c r="AK128" s="147" t="s">
        <v>432</v>
      </c>
      <c r="AL128" s="45" t="s">
        <v>301</v>
      </c>
    </row>
    <row r="129" spans="1:38" s="2" customFormat="1" ht="26.25" customHeight="1" thickBot="1" x14ac:dyDescent="0.25">
      <c r="A129" s="65" t="s">
        <v>289</v>
      </c>
      <c r="B129" s="69" t="s">
        <v>299</v>
      </c>
      <c r="C129" s="77" t="s">
        <v>300</v>
      </c>
      <c r="D129" s="67"/>
      <c r="E129" s="138">
        <v>2.855427E-2</v>
      </c>
      <c r="F129" s="138">
        <v>0.24287540000000002</v>
      </c>
      <c r="G129" s="138">
        <v>1.542587E-3</v>
      </c>
      <c r="H129" s="138" t="s">
        <v>443</v>
      </c>
      <c r="I129" s="138">
        <v>1.3128399999999999E-4</v>
      </c>
      <c r="J129" s="138">
        <v>2.2974700000000001E-4</v>
      </c>
      <c r="K129" s="138">
        <v>3.2821E-4</v>
      </c>
      <c r="L129" s="138">
        <v>4.5949400000000001E-6</v>
      </c>
      <c r="M129" s="138">
        <v>2.2974700000000002E-3</v>
      </c>
      <c r="N129" s="138">
        <v>4.2667300000000005E-2</v>
      </c>
      <c r="O129" s="138">
        <v>3.2821E-3</v>
      </c>
      <c r="P129" s="138">
        <v>1.8379760000000001E-3</v>
      </c>
      <c r="Q129" s="138">
        <v>0.60114690078577793</v>
      </c>
      <c r="R129" s="138">
        <v>0.58060103929291851</v>
      </c>
      <c r="S129" s="138">
        <v>0.32033160788574816</v>
      </c>
      <c r="T129" s="138">
        <v>4.5949400000000002E-4</v>
      </c>
      <c r="U129" s="138" t="s">
        <v>432</v>
      </c>
      <c r="V129" s="138" t="s">
        <v>443</v>
      </c>
      <c r="W129" s="138">
        <v>1.8270330999999997E-2</v>
      </c>
      <c r="X129" s="138">
        <v>7.0305265671992469E-6</v>
      </c>
      <c r="Y129" s="138">
        <v>3.0465615124530072E-5</v>
      </c>
      <c r="Z129" s="138">
        <v>3.0465615124530072E-5</v>
      </c>
      <c r="AA129" s="138" t="s">
        <v>443</v>
      </c>
      <c r="AB129" s="138">
        <v>6.7961756816259397E-5</v>
      </c>
      <c r="AC129" s="138">
        <v>2.343508855733082E-2</v>
      </c>
      <c r="AD129" s="138">
        <v>3.8843653500000005E-2</v>
      </c>
      <c r="AE129" s="55"/>
      <c r="AF129" s="147" t="s">
        <v>429</v>
      </c>
      <c r="AG129" s="147" t="s">
        <v>429</v>
      </c>
      <c r="AH129" s="147" t="s">
        <v>429</v>
      </c>
      <c r="AI129" s="147" t="s">
        <v>429</v>
      </c>
      <c r="AJ129" s="147" t="s">
        <v>429</v>
      </c>
      <c r="AK129" s="147">
        <v>32.820999999999998</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25">
      <c r="A131" s="65" t="s">
        <v>289</v>
      </c>
      <c r="B131" s="69" t="s">
        <v>304</v>
      </c>
      <c r="C131" s="77" t="s">
        <v>305</v>
      </c>
      <c r="D131" s="67"/>
      <c r="E131" s="138" t="s">
        <v>432</v>
      </c>
      <c r="F131" s="138" t="s">
        <v>432</v>
      </c>
      <c r="G131" s="138" t="s">
        <v>432</v>
      </c>
      <c r="H131" s="138" t="s">
        <v>432</v>
      </c>
      <c r="I131" s="138" t="s">
        <v>432</v>
      </c>
      <c r="J131" s="138" t="s">
        <v>432</v>
      </c>
      <c r="K131" s="138" t="s">
        <v>432</v>
      </c>
      <c r="L131" s="138" t="s">
        <v>432</v>
      </c>
      <c r="M131" s="138" t="s">
        <v>432</v>
      </c>
      <c r="N131" s="138" t="s">
        <v>432</v>
      </c>
      <c r="O131" s="138" t="s">
        <v>432</v>
      </c>
      <c r="P131" s="138" t="s">
        <v>432</v>
      </c>
      <c r="Q131" s="138" t="s">
        <v>432</v>
      </c>
      <c r="R131" s="138" t="s">
        <v>432</v>
      </c>
      <c r="S131" s="138" t="s">
        <v>432</v>
      </c>
      <c r="T131" s="138" t="s">
        <v>432</v>
      </c>
      <c r="U131" s="138" t="s">
        <v>432</v>
      </c>
      <c r="V131" s="138" t="s">
        <v>432</v>
      </c>
      <c r="W131" s="138" t="s">
        <v>432</v>
      </c>
      <c r="X131" s="138" t="s">
        <v>432</v>
      </c>
      <c r="Y131" s="138" t="s">
        <v>432</v>
      </c>
      <c r="Z131" s="138" t="s">
        <v>432</v>
      </c>
      <c r="AA131" s="138" t="s">
        <v>432</v>
      </c>
      <c r="AB131" s="138" t="s">
        <v>432</v>
      </c>
      <c r="AC131" s="138" t="s">
        <v>432</v>
      </c>
      <c r="AD131" s="138" t="s">
        <v>432</v>
      </c>
      <c r="AE131" s="55"/>
      <c r="AF131" s="147" t="s">
        <v>429</v>
      </c>
      <c r="AG131" s="147" t="s">
        <v>429</v>
      </c>
      <c r="AH131" s="147" t="s">
        <v>429</v>
      </c>
      <c r="AI131" s="147" t="s">
        <v>429</v>
      </c>
      <c r="AJ131" s="147" t="s">
        <v>429</v>
      </c>
      <c r="AK131" s="147" t="s">
        <v>432</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1.98E-3</v>
      </c>
      <c r="F133" s="138">
        <v>3.1199999999999999E-5</v>
      </c>
      <c r="G133" s="138">
        <v>2.7119999999999998E-4</v>
      </c>
      <c r="H133" s="138" t="s">
        <v>443</v>
      </c>
      <c r="I133" s="138">
        <v>8.3280000000000002E-5</v>
      </c>
      <c r="J133" s="138">
        <v>8.3280000000000002E-5</v>
      </c>
      <c r="K133" s="138">
        <v>9.2544E-5</v>
      </c>
      <c r="L133" s="138" t="s">
        <v>443</v>
      </c>
      <c r="M133" s="138">
        <v>3.3600000000000004E-4</v>
      </c>
      <c r="N133" s="138">
        <v>7.2071999999999997E-5</v>
      </c>
      <c r="O133" s="138">
        <v>1.2072000000000001E-5</v>
      </c>
      <c r="P133" s="138">
        <v>3.5759999999999998E-3</v>
      </c>
      <c r="Q133" s="138">
        <v>3.2663999999999998E-5</v>
      </c>
      <c r="R133" s="138">
        <v>3.2544000000000006E-5</v>
      </c>
      <c r="S133" s="138">
        <v>2.9831999999999998E-5</v>
      </c>
      <c r="T133" s="138">
        <v>4.1591999999999998E-5</v>
      </c>
      <c r="U133" s="138">
        <v>4.7472000000000002E-5</v>
      </c>
      <c r="V133" s="138">
        <v>3.8428800000000004E-4</v>
      </c>
      <c r="W133" s="138">
        <v>6.4800000000000003E-5</v>
      </c>
      <c r="X133" s="138">
        <v>3.1679999999999996E-8</v>
      </c>
      <c r="Y133" s="138">
        <v>1.7304000000000001E-8</v>
      </c>
      <c r="Z133" s="138">
        <v>1.5456E-8</v>
      </c>
      <c r="AA133" s="138">
        <v>1.6776000000000001E-8</v>
      </c>
      <c r="AB133" s="138">
        <v>8.1216000000000004E-8</v>
      </c>
      <c r="AC133" s="138">
        <v>3.5999999999999997E-4</v>
      </c>
      <c r="AD133" s="138">
        <v>9.8400000000000007E-4</v>
      </c>
      <c r="AE133" s="55"/>
      <c r="AF133" s="147" t="s">
        <v>429</v>
      </c>
      <c r="AG133" s="147" t="s">
        <v>429</v>
      </c>
      <c r="AH133" s="147" t="s">
        <v>429</v>
      </c>
      <c r="AI133" s="147" t="s">
        <v>429</v>
      </c>
      <c r="AJ133" s="147" t="s">
        <v>429</v>
      </c>
      <c r="AK133" s="147">
        <v>2400</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0.42179639759999998</v>
      </c>
      <c r="X135" s="138">
        <v>1.2583592528399998E-4</v>
      </c>
      <c r="Y135" s="138">
        <v>5.6942513675999995E-4</v>
      </c>
      <c r="Z135" s="138">
        <v>5.6942513675999995E-4</v>
      </c>
      <c r="AA135" s="138" t="s">
        <v>443</v>
      </c>
      <c r="AB135" s="138">
        <v>1.2646861988039998E-3</v>
      </c>
      <c r="AC135" s="138" t="s">
        <v>443</v>
      </c>
      <c r="AD135" s="138">
        <v>0.71705387591999992</v>
      </c>
      <c r="AE135" s="55"/>
      <c r="AF135" s="147" t="s">
        <v>429</v>
      </c>
      <c r="AG135" s="147" t="s">
        <v>429</v>
      </c>
      <c r="AH135" s="147" t="s">
        <v>429</v>
      </c>
      <c r="AI135" s="147" t="s">
        <v>429</v>
      </c>
      <c r="AJ135" s="147" t="s">
        <v>429</v>
      </c>
      <c r="AK135" s="147">
        <v>1.4059879919999998</v>
      </c>
      <c r="AL135" s="148" t="s">
        <v>434</v>
      </c>
    </row>
    <row r="136" spans="1:38" s="2" customFormat="1" ht="26.25" customHeight="1" thickBot="1" x14ac:dyDescent="0.25">
      <c r="A136" s="65" t="s">
        <v>289</v>
      </c>
      <c r="B136" s="65" t="s">
        <v>314</v>
      </c>
      <c r="C136" s="66" t="s">
        <v>315</v>
      </c>
      <c r="D136" s="67"/>
      <c r="E136" s="138" t="s">
        <v>429</v>
      </c>
      <c r="F136" s="138">
        <v>5.6514394305000005E-3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0.34810166000000003</v>
      </c>
      <c r="J139" s="138">
        <v>0.34810166000000003</v>
      </c>
      <c r="K139" s="138">
        <v>0.34810166000000003</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8.3570058405926737</v>
      </c>
      <c r="X139" s="138">
        <v>2.2253660987877354E-2</v>
      </c>
      <c r="Y139" s="138">
        <v>5.831985715743989E-2</v>
      </c>
      <c r="Z139" s="138">
        <v>4.8646485138519865E-2</v>
      </c>
      <c r="AA139" s="138">
        <v>8.7970756219969226E-4</v>
      </c>
      <c r="AB139" s="138">
        <v>0.13009971084603678</v>
      </c>
      <c r="AC139" s="138" t="s">
        <v>443</v>
      </c>
      <c r="AD139" s="138">
        <v>59.082665304987223</v>
      </c>
      <c r="AE139" s="55"/>
      <c r="AF139" s="147" t="s">
        <v>429</v>
      </c>
      <c r="AG139" s="147" t="s">
        <v>429</v>
      </c>
      <c r="AH139" s="147" t="s">
        <v>429</v>
      </c>
      <c r="AI139" s="147" t="s">
        <v>429</v>
      </c>
      <c r="AJ139" s="147" t="s">
        <v>429</v>
      </c>
      <c r="AK139" s="147">
        <v>2.0030000000000001</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173.19732071132933</v>
      </c>
      <c r="F141" s="19">
        <f t="shared" ref="F141:AD141" si="0">SUM(F14:F140)</f>
        <v>121.15800914920713</v>
      </c>
      <c r="G141" s="19">
        <f t="shared" si="0"/>
        <v>82.689462195417946</v>
      </c>
      <c r="H141" s="19">
        <f t="shared" si="0"/>
        <v>120.4968450410544</v>
      </c>
      <c r="I141" s="19">
        <f t="shared" si="0"/>
        <v>18.674850420104409</v>
      </c>
      <c r="J141" s="19">
        <f t="shared" si="0"/>
        <v>39.625873959317566</v>
      </c>
      <c r="K141" s="19">
        <f t="shared" si="0"/>
        <v>96.547740634437602</v>
      </c>
      <c r="L141" s="19">
        <f t="shared" si="0"/>
        <v>3.5404597855998432</v>
      </c>
      <c r="M141" s="19">
        <f t="shared" si="0"/>
        <v>222.3509566590042</v>
      </c>
      <c r="N141" s="19">
        <f t="shared" si="0"/>
        <v>11.740738750332691</v>
      </c>
      <c r="O141" s="19">
        <f t="shared" si="0"/>
        <v>0.32415696923253656</v>
      </c>
      <c r="P141" s="19">
        <f t="shared" si="0"/>
        <v>0.4387817783463771</v>
      </c>
      <c r="Q141" s="19">
        <f t="shared" si="0"/>
        <v>1.5209697789051178</v>
      </c>
      <c r="R141" s="19">
        <f>SUM(R14:R140)</f>
        <v>3.0693979452250448</v>
      </c>
      <c r="S141" s="19">
        <f t="shared" si="0"/>
        <v>18.899689483841499</v>
      </c>
      <c r="T141" s="19">
        <f t="shared" si="0"/>
        <v>20.543741182698188</v>
      </c>
      <c r="U141" s="19">
        <f t="shared" si="0"/>
        <v>4.5506915234668348</v>
      </c>
      <c r="V141" s="19">
        <f t="shared" si="0"/>
        <v>22.105583999129436</v>
      </c>
      <c r="W141" s="19">
        <f t="shared" si="0"/>
        <v>30.271529558514629</v>
      </c>
      <c r="X141" s="19">
        <f t="shared" si="0"/>
        <v>5.3351104796395079</v>
      </c>
      <c r="Y141" s="19">
        <f t="shared" si="0"/>
        <v>8.2622705326816437</v>
      </c>
      <c r="Z141" s="19">
        <f t="shared" si="0"/>
        <v>3.1171026359419396</v>
      </c>
      <c r="AA141" s="19">
        <f t="shared" si="0"/>
        <v>2.6151511386860591</v>
      </c>
      <c r="AB141" s="19">
        <f t="shared" si="0"/>
        <v>19.329634786949153</v>
      </c>
      <c r="AC141" s="19">
        <f t="shared" si="0"/>
        <v>8.5300312377247298</v>
      </c>
      <c r="AD141" s="19">
        <f t="shared" si="0"/>
        <v>67.693173651492629</v>
      </c>
      <c r="AE141" s="56"/>
      <c r="AF141" s="145">
        <f>SUM(AF14:AF140)</f>
        <v>316951.12714681349</v>
      </c>
      <c r="AG141" s="145">
        <f t="shared" ref="AG141:AI141" si="1">SUM(AG14:AG140)</f>
        <v>108154.24044346005</v>
      </c>
      <c r="AH141" s="145">
        <f t="shared" si="1"/>
        <v>155141.87854643262</v>
      </c>
      <c r="AI141" s="145">
        <f t="shared" si="1"/>
        <v>2787.3667883341832</v>
      </c>
      <c r="AJ141" s="145" t="str">
        <f>IF(SUM(AJ14:AJ140)=0, "NA",SUM(AJ14:AJ140))</f>
        <v>NA</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13.898273085511722</v>
      </c>
      <c r="F143" s="139">
        <v>11.303613146402329</v>
      </c>
      <c r="G143" s="139">
        <v>0.57630243195261299</v>
      </c>
      <c r="H143" s="139">
        <v>1.6950465654391003</v>
      </c>
      <c r="I143" s="139">
        <v>0.39135763421889591</v>
      </c>
      <c r="J143" s="139">
        <v>0.39135763421889613</v>
      </c>
      <c r="K143" s="139">
        <v>0.3913576342188958</v>
      </c>
      <c r="L143" s="139">
        <v>0.29476239640945684</v>
      </c>
      <c r="M143" s="139">
        <v>130.79046867766874</v>
      </c>
      <c r="N143" s="139">
        <v>3.9002906592401101</v>
      </c>
      <c r="O143" s="139">
        <v>3.0568572687661666E-4</v>
      </c>
      <c r="P143" s="139">
        <v>1.4120692105973488E-2</v>
      </c>
      <c r="Q143" s="139">
        <v>4.6511549420965047E-4</v>
      </c>
      <c r="R143" s="139">
        <v>1.1453672775452331E-2</v>
      </c>
      <c r="S143" s="139">
        <v>8.083332267458606E-3</v>
      </c>
      <c r="T143" s="139">
        <v>3.4165823006602142E-3</v>
      </c>
      <c r="U143" s="139">
        <v>3.1885953466606723E-4</v>
      </c>
      <c r="V143" s="139">
        <v>5.3007037453584635E-2</v>
      </c>
      <c r="W143" s="139">
        <v>1.0597608000000001</v>
      </c>
      <c r="X143" s="139">
        <v>1.8180242325300001E-2</v>
      </c>
      <c r="Y143" s="139">
        <v>2.0868519289000003E-2</v>
      </c>
      <c r="Z143" s="139">
        <v>1.5255221518999999E-2</v>
      </c>
      <c r="AA143" s="139">
        <v>2.0150766594299999E-2</v>
      </c>
      <c r="AB143" s="139">
        <v>7.4454749727599995E-2</v>
      </c>
      <c r="AC143" s="139">
        <v>1.0597616E-3</v>
      </c>
      <c r="AD143" s="139">
        <v>2.1239809999999999E-4</v>
      </c>
      <c r="AE143" s="58"/>
      <c r="AF143" s="144">
        <v>76780.158916365137</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7.7910843898739195</v>
      </c>
      <c r="F144" s="139">
        <v>0.93902198449166463</v>
      </c>
      <c r="G144" s="139">
        <v>0.23710438155754404</v>
      </c>
      <c r="H144" s="139">
        <v>1.1605093696403838E-2</v>
      </c>
      <c r="I144" s="139">
        <v>0.80547967632484607</v>
      </c>
      <c r="J144" s="139">
        <v>0.80547967632484596</v>
      </c>
      <c r="K144" s="139">
        <v>0.80547967632484596</v>
      </c>
      <c r="L144" s="139">
        <v>0.58892945924829754</v>
      </c>
      <c r="M144" s="139">
        <v>4.1101094028667413</v>
      </c>
      <c r="N144" s="139">
        <v>1.6644047147662249E-2</v>
      </c>
      <c r="O144" s="139">
        <v>2.3765624828717975E-5</v>
      </c>
      <c r="P144" s="139">
        <v>2.4421935524937721E-3</v>
      </c>
      <c r="Q144" s="139">
        <v>4.6915548222633299E-5</v>
      </c>
      <c r="R144" s="139">
        <v>3.8696069234417188E-3</v>
      </c>
      <c r="S144" s="139">
        <v>2.5966078679049622E-3</v>
      </c>
      <c r="T144" s="139">
        <v>1.042980208369119E-4</v>
      </c>
      <c r="U144" s="139">
        <v>4.6299846787830622E-5</v>
      </c>
      <c r="V144" s="139">
        <v>8.3155013787654334E-3</v>
      </c>
      <c r="W144" s="139">
        <v>0.39021500000000003</v>
      </c>
      <c r="X144" s="139">
        <v>1.21522727007E-2</v>
      </c>
      <c r="Y144" s="139">
        <v>1.36214895961E-2</v>
      </c>
      <c r="Z144" s="139">
        <v>1.0683167325199999E-2</v>
      </c>
      <c r="AA144" s="139">
        <v>1.1325156606600001E-2</v>
      </c>
      <c r="AB144" s="139">
        <v>4.7782086228600001E-2</v>
      </c>
      <c r="AC144" s="139">
        <v>3.902151E-4</v>
      </c>
      <c r="AD144" s="139">
        <v>7.89125E-5</v>
      </c>
      <c r="AE144" s="58"/>
      <c r="AF144" s="144">
        <v>19793.050247684121</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26.955408340323824</v>
      </c>
      <c r="F145" s="139">
        <v>1.1098502449781968</v>
      </c>
      <c r="G145" s="139">
        <v>0.40699495508274175</v>
      </c>
      <c r="H145" s="139">
        <v>2.7903529147219195E-2</v>
      </c>
      <c r="I145" s="139">
        <v>0.68614415450415578</v>
      </c>
      <c r="J145" s="139">
        <v>0.68614415450415578</v>
      </c>
      <c r="K145" s="139">
        <v>0.68614415450415578</v>
      </c>
      <c r="L145" s="139">
        <v>0.43783081371738869</v>
      </c>
      <c r="M145" s="139">
        <v>5.5250017080067337</v>
      </c>
      <c r="N145" s="139">
        <v>3.9175318547045269E-3</v>
      </c>
      <c r="O145" s="139">
        <v>3.9210778362132796E-5</v>
      </c>
      <c r="P145" s="139">
        <v>4.1398046776813455E-3</v>
      </c>
      <c r="Q145" s="139">
        <v>7.8289254094627739E-5</v>
      </c>
      <c r="R145" s="139">
        <v>6.6291844931528916E-3</v>
      </c>
      <c r="S145" s="139">
        <v>4.4458173520594132E-3</v>
      </c>
      <c r="T145" s="139">
        <v>1.5882765289309891E-4</v>
      </c>
      <c r="U145" s="139">
        <v>7.81569514649899E-5</v>
      </c>
      <c r="V145" s="139">
        <v>1.4064282184809046E-2</v>
      </c>
      <c r="W145" s="139">
        <v>0.2312737</v>
      </c>
      <c r="X145" s="139">
        <v>3.3039123117999999E-3</v>
      </c>
      <c r="Y145" s="139">
        <v>2.0007024555200002E-2</v>
      </c>
      <c r="Z145" s="139">
        <v>2.235647331E-2</v>
      </c>
      <c r="AA145" s="139">
        <v>5.1394191516E-3</v>
      </c>
      <c r="AB145" s="139">
        <v>5.0806829328600006E-2</v>
      </c>
      <c r="AC145" s="139">
        <v>2.0492310000000001E-4</v>
      </c>
      <c r="AD145" s="139">
        <v>4.5395000000000002E-5</v>
      </c>
      <c r="AE145" s="58"/>
      <c r="AF145" s="144">
        <v>33792.658246495965</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5.6394878536549314E-2</v>
      </c>
      <c r="F146" s="139">
        <v>0.33314629104886484</v>
      </c>
      <c r="G146" s="139">
        <v>1.7017178956806611E-3</v>
      </c>
      <c r="H146" s="139">
        <v>3.3265783786238243E-4</v>
      </c>
      <c r="I146" s="139">
        <v>7.4205631693547314E-3</v>
      </c>
      <c r="J146" s="139">
        <v>7.4205631693547332E-3</v>
      </c>
      <c r="K146" s="139">
        <v>7.420563169354734E-3</v>
      </c>
      <c r="L146" s="139">
        <v>1.156826153412716E-3</v>
      </c>
      <c r="M146" s="139">
        <v>2.5963703170984136</v>
      </c>
      <c r="N146" s="139">
        <v>1.512713481279883E-2</v>
      </c>
      <c r="O146" s="139">
        <v>1.046297026894027E-4</v>
      </c>
      <c r="P146" s="139">
        <v>4.9349818974739179E-5</v>
      </c>
      <c r="Q146" s="139">
        <v>1.7017178956806606E-6</v>
      </c>
      <c r="R146" s="139">
        <v>4.7150544040837702E-4</v>
      </c>
      <c r="S146" s="139">
        <v>1.7683263563127223E-2</v>
      </c>
      <c r="T146" s="139">
        <v>7.36832182880675E-4</v>
      </c>
      <c r="U146" s="139">
        <v>1.0417577626794532E-4</v>
      </c>
      <c r="V146" s="139">
        <v>1.0405072715530461E-2</v>
      </c>
      <c r="W146" s="139">
        <v>4.9100999999999997E-3</v>
      </c>
      <c r="X146" s="139">
        <v>6.2587569600000009E-5</v>
      </c>
      <c r="Y146" s="139">
        <v>9.8197598400000011E-5</v>
      </c>
      <c r="Z146" s="139">
        <v>4.3497128299999999E-5</v>
      </c>
      <c r="AA146" s="139">
        <v>1.126463335E-4</v>
      </c>
      <c r="AB146" s="139">
        <v>3.1692862980000003E-4</v>
      </c>
      <c r="AC146" s="139">
        <v>4.9103999999999996E-6</v>
      </c>
      <c r="AD146" s="139">
        <v>3.0415999999999998E-6</v>
      </c>
      <c r="AE146" s="58"/>
      <c r="AF146" s="144">
        <v>254.43809962903714</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2.2704753032164811</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0.45386901783221284</v>
      </c>
      <c r="J148" s="139">
        <v>0.83461663715228329</v>
      </c>
      <c r="K148" s="139">
        <v>1.1120986818176204</v>
      </c>
      <c r="L148" s="139">
        <v>5.6952854362202265E-2</v>
      </c>
      <c r="M148" s="139" t="s">
        <v>429</v>
      </c>
      <c r="N148" s="139">
        <v>1.0925871691969455</v>
      </c>
      <c r="O148" s="139">
        <v>5.1733641888376944E-3</v>
      </c>
      <c r="P148" s="139">
        <v>0</v>
      </c>
      <c r="Q148" s="139">
        <v>1.2665914334438946E-2</v>
      </c>
      <c r="R148" s="139">
        <v>0.40365514759932963</v>
      </c>
      <c r="S148" s="139">
        <v>8.828164107884124</v>
      </c>
      <c r="T148" s="139">
        <v>6.4601046349189478E-2</v>
      </c>
      <c r="U148" s="139">
        <v>9.0773803566442518E-3</v>
      </c>
      <c r="V148" s="139">
        <v>3.5873901496292278</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0.23821600836523599</v>
      </c>
      <c r="J149" s="139">
        <v>0.44114075623191851</v>
      </c>
      <c r="K149" s="139">
        <v>0.88228151246383701</v>
      </c>
      <c r="L149" s="139">
        <v>1.0758272615571808E-2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160.65460518229719</v>
      </c>
      <c r="F152" s="13">
        <f t="shared" ref="F152:AD152" si="2">SUM(F$141, F$151, IF(AND(ISNUMBER(SEARCH($B$4,"AT|BE|CH|GB|IE|LT|LU|NL")),SUM(F$143:F$149)&gt;0),SUM(F$143:F$149)-SUM(F$27:F$33),0))</f>
        <v>119.61709361958555</v>
      </c>
      <c r="G152" s="13">
        <f t="shared" si="2"/>
        <v>82.440195743161809</v>
      </c>
      <c r="H152" s="13">
        <f t="shared" si="2"/>
        <v>120.35343995759374</v>
      </c>
      <c r="I152" s="13">
        <f t="shared" si="2"/>
        <v>18.051448363843452</v>
      </c>
      <c r="J152" s="13">
        <f t="shared" si="2"/>
        <v>38.896553501842845</v>
      </c>
      <c r="K152" s="13">
        <f t="shared" si="2"/>
        <v>95.69126179333297</v>
      </c>
      <c r="L152" s="13">
        <f t="shared" si="2"/>
        <v>3.1947937963649391</v>
      </c>
      <c r="M152" s="13">
        <f t="shared" si="2"/>
        <v>210.12253345815583</v>
      </c>
      <c r="N152" s="13">
        <f t="shared" si="2"/>
        <v>11.264216350432244</v>
      </c>
      <c r="O152" s="13">
        <f t="shared" si="2"/>
        <v>0.32316411340082823</v>
      </c>
      <c r="P152" s="13">
        <f t="shared" si="2"/>
        <v>0.43567271362087751</v>
      </c>
      <c r="Q152" s="13">
        <f t="shared" si="2"/>
        <v>1.5185458549582949</v>
      </c>
      <c r="R152" s="13">
        <f t="shared" si="2"/>
        <v>2.989729133005111</v>
      </c>
      <c r="S152" s="13">
        <f t="shared" si="2"/>
        <v>17.244039234397995</v>
      </c>
      <c r="T152" s="13">
        <f t="shared" si="2"/>
        <v>20.531433034890835</v>
      </c>
      <c r="U152" s="13">
        <f t="shared" si="2"/>
        <v>4.5490253412557404</v>
      </c>
      <c r="V152" s="13">
        <f t="shared" si="2"/>
        <v>21.460534054790713</v>
      </c>
      <c r="W152" s="13">
        <f t="shared" si="2"/>
        <v>30.006519258514629</v>
      </c>
      <c r="X152" s="13">
        <f t="shared" si="2"/>
        <v>5.3292473363937081</v>
      </c>
      <c r="Y152" s="13">
        <f t="shared" si="2"/>
        <v>8.2500650274374436</v>
      </c>
      <c r="Z152" s="13">
        <f t="shared" si="2"/>
        <v>3.1053198136797397</v>
      </c>
      <c r="AA152" s="13">
        <f t="shared" si="2"/>
        <v>2.608755895801059</v>
      </c>
      <c r="AB152" s="13">
        <f t="shared" si="2"/>
        <v>19.293388073311952</v>
      </c>
      <c r="AC152" s="13">
        <f t="shared" si="2"/>
        <v>8.5297751157247301</v>
      </c>
      <c r="AD152" s="13">
        <f t="shared" si="2"/>
        <v>67.693120562392622</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160.65460518229719</v>
      </c>
      <c r="F154" s="13">
        <f>SUM(F$141, F$153, -1 * IF(OR($B$6=2005,$B$6&gt;=2020),SUM(F$99:F$122),0), IF(AND(ISNUMBER(SEARCH($B$4,"AT|BE|CH|GB|IE|LT|LU|NL")),SUM(F$143:F$149)&gt;0),SUM(F$143:F$149)-SUM(F$27:F$33),0))</f>
        <v>119.61709361958555</v>
      </c>
      <c r="G154" s="13">
        <f>SUM(G$141, G$153, IF(AND(ISNUMBER(SEARCH($B$4,"AT|BE|CH|GB|IE|LT|LU|NL")),SUM(G$143:G$149)&gt;0),SUM(G$143:G$149)-SUM(G$27:G$33),0))</f>
        <v>82.440195743161809</v>
      </c>
      <c r="H154" s="13">
        <f>SUM(H$141, H$153, IF(AND(ISNUMBER(SEARCH($B$4,"AT|BE|CH|GB|IE|LT|LU|NL")),SUM(H$143:H$149)&gt;0),SUM(H$143:H$149)-SUM(H$27:H$33),0))</f>
        <v>120.35343995759374</v>
      </c>
      <c r="I154" s="13">
        <f t="shared" ref="I154:AD154" si="3">SUM(I$141, I$153, IF(AND(ISNUMBER(SEARCH($B$4,"AT|BE|CH|GB|IE|LT|LU|NL")),SUM(I$143:I$149)&gt;0),SUM(I$143:I$149)-SUM(I$27:I$33),0))</f>
        <v>18.051448363843452</v>
      </c>
      <c r="J154" s="13">
        <f t="shared" si="3"/>
        <v>38.896553501842845</v>
      </c>
      <c r="K154" s="13">
        <f t="shared" si="3"/>
        <v>95.69126179333297</v>
      </c>
      <c r="L154" s="13">
        <f t="shared" si="3"/>
        <v>3.1947937963649391</v>
      </c>
      <c r="M154" s="13">
        <f t="shared" si="3"/>
        <v>210.12253345815583</v>
      </c>
      <c r="N154" s="13">
        <f t="shared" si="3"/>
        <v>11.264216350432244</v>
      </c>
      <c r="O154" s="13">
        <f t="shared" si="3"/>
        <v>0.32316411340082823</v>
      </c>
      <c r="P154" s="13">
        <f t="shared" si="3"/>
        <v>0.43567271362087751</v>
      </c>
      <c r="Q154" s="13">
        <f t="shared" si="3"/>
        <v>1.5185458549582949</v>
      </c>
      <c r="R154" s="13">
        <f t="shared" si="3"/>
        <v>2.989729133005111</v>
      </c>
      <c r="S154" s="13">
        <f t="shared" si="3"/>
        <v>17.244039234397995</v>
      </c>
      <c r="T154" s="13">
        <f t="shared" si="3"/>
        <v>20.531433034890835</v>
      </c>
      <c r="U154" s="13">
        <f t="shared" si="3"/>
        <v>4.5490253412557404</v>
      </c>
      <c r="V154" s="13">
        <f t="shared" si="3"/>
        <v>21.460534054790713</v>
      </c>
      <c r="W154" s="13">
        <f t="shared" si="3"/>
        <v>30.006519258514629</v>
      </c>
      <c r="X154" s="13">
        <f t="shared" si="3"/>
        <v>5.3292473363937081</v>
      </c>
      <c r="Y154" s="13">
        <f t="shared" si="3"/>
        <v>8.2500650274374436</v>
      </c>
      <c r="Z154" s="13">
        <f t="shared" si="3"/>
        <v>3.1053198136797397</v>
      </c>
      <c r="AA154" s="13">
        <f t="shared" si="3"/>
        <v>2.608755895801059</v>
      </c>
      <c r="AB154" s="13">
        <f t="shared" si="3"/>
        <v>19.293388073311952</v>
      </c>
      <c r="AC154" s="13">
        <f t="shared" si="3"/>
        <v>8.5297751157247301</v>
      </c>
      <c r="AD154" s="13">
        <f t="shared" si="3"/>
        <v>67.693120562392622</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8.7163936630953991</v>
      </c>
      <c r="F157" s="141">
        <v>0.3021716395449876</v>
      </c>
      <c r="G157" s="141">
        <v>0.53980291758597521</v>
      </c>
      <c r="H157" s="141" t="s">
        <v>443</v>
      </c>
      <c r="I157" s="141">
        <v>0.10380082111755427</v>
      </c>
      <c r="J157" s="141">
        <v>0.10380082111755427</v>
      </c>
      <c r="K157" s="141">
        <v>0.10380082111755427</v>
      </c>
      <c r="L157" s="141">
        <v>4.9824394136426052E-2</v>
      </c>
      <c r="M157" s="141">
        <v>2.4713308011093122</v>
      </c>
      <c r="N157" s="141">
        <v>2.2671499399918079E-3</v>
      </c>
      <c r="O157" s="141">
        <v>1.7003624549938559E-4</v>
      </c>
      <c r="P157" s="141">
        <v>3.4007249099877114E-3</v>
      </c>
      <c r="Q157" s="141">
        <v>8.5018122749692786E-4</v>
      </c>
      <c r="R157" s="141">
        <v>5.6678748499795206E-3</v>
      </c>
      <c r="S157" s="141">
        <v>6.2346623349774722E-3</v>
      </c>
      <c r="T157" s="141">
        <v>2.267149939991808E-4</v>
      </c>
      <c r="U157" s="141">
        <v>3.1173311674887361E-3</v>
      </c>
      <c r="V157" s="141">
        <v>0.82184185324703041</v>
      </c>
      <c r="W157" s="141" t="s">
        <v>443</v>
      </c>
      <c r="X157" s="141" t="s">
        <v>443</v>
      </c>
      <c r="Y157" s="141" t="s">
        <v>443</v>
      </c>
      <c r="Z157" s="141" t="s">
        <v>443</v>
      </c>
      <c r="AA157" s="141" t="s">
        <v>443</v>
      </c>
      <c r="AB157" s="141" t="s">
        <v>443</v>
      </c>
      <c r="AC157" s="141" t="s">
        <v>443</v>
      </c>
      <c r="AD157" s="141" t="s">
        <v>443</v>
      </c>
      <c r="AE157" s="58"/>
      <c r="AF157" s="142">
        <v>28339.374249897599</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0.23342962050234561</v>
      </c>
      <c r="F158" s="141">
        <v>5.7608141368640387E-3</v>
      </c>
      <c r="G158" s="141">
        <v>1.1616060519250763E-2</v>
      </c>
      <c r="H158" s="141" t="s">
        <v>443</v>
      </c>
      <c r="I158" s="141">
        <v>1.2478051667257871E-3</v>
      </c>
      <c r="J158" s="141">
        <v>1.2478051667257871E-3</v>
      </c>
      <c r="K158" s="141">
        <v>1.2478051667257871E-3</v>
      </c>
      <c r="L158" s="141">
        <v>5.9894648002837766E-4</v>
      </c>
      <c r="M158" s="141">
        <v>8.1087315991132378E-2</v>
      </c>
      <c r="N158" s="141">
        <v>4.8822705305222552E-5</v>
      </c>
      <c r="O158" s="141">
        <v>3.6617028978916913E-6</v>
      </c>
      <c r="P158" s="141">
        <v>7.3234057957833828E-5</v>
      </c>
      <c r="Q158" s="141">
        <v>1.8308514489458457E-5</v>
      </c>
      <c r="R158" s="141">
        <v>1.2205676326305639E-4</v>
      </c>
      <c r="S158" s="141">
        <v>1.3426243958936202E-4</v>
      </c>
      <c r="T158" s="141">
        <v>4.8822705305222554E-6</v>
      </c>
      <c r="U158" s="141">
        <v>6.7131219794681009E-5</v>
      </c>
      <c r="V158" s="141">
        <v>1.7698230673143175E-2</v>
      </c>
      <c r="W158" s="141" t="s">
        <v>443</v>
      </c>
      <c r="X158" s="141" t="s">
        <v>443</v>
      </c>
      <c r="Y158" s="141" t="s">
        <v>443</v>
      </c>
      <c r="Z158" s="141" t="s">
        <v>443</v>
      </c>
      <c r="AA158" s="141" t="s">
        <v>443</v>
      </c>
      <c r="AB158" s="141" t="s">
        <v>443</v>
      </c>
      <c r="AC158" s="141" t="s">
        <v>443</v>
      </c>
      <c r="AD158" s="141" t="s">
        <v>443</v>
      </c>
      <c r="AE158" s="58"/>
      <c r="AF158" s="143">
        <v>610.28381631528191</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13.4747</v>
      </c>
      <c r="F159" s="141">
        <v>0.47240000000000004</v>
      </c>
      <c r="G159" s="141">
        <v>3.8547135077472001</v>
      </c>
      <c r="H159" s="141" t="s">
        <v>443</v>
      </c>
      <c r="I159" s="141">
        <v>0.5082000000000001</v>
      </c>
      <c r="J159" s="141">
        <v>0.55730000000000002</v>
      </c>
      <c r="K159" s="141">
        <v>0.55730000000000002</v>
      </c>
      <c r="L159" s="141">
        <v>9.7371000000000013E-2</v>
      </c>
      <c r="M159" s="141">
        <v>1.2654000000000001</v>
      </c>
      <c r="N159" s="141">
        <v>2.3102116206060633E-2</v>
      </c>
      <c r="O159" s="141">
        <v>3.4907380472888883E-2</v>
      </c>
      <c r="P159" s="141">
        <v>3.6341286400000004E-3</v>
      </c>
      <c r="Q159" s="141">
        <v>2.3102116206060633E-2</v>
      </c>
      <c r="R159" s="141">
        <v>3.8881099458585873E-2</v>
      </c>
      <c r="S159" s="141">
        <v>7.6213879628282799E-2</v>
      </c>
      <c r="T159" s="141">
        <v>2.2826953099798009</v>
      </c>
      <c r="U159" s="141">
        <v>5.1603972159999997E-2</v>
      </c>
      <c r="V159" s="141">
        <v>0.10674203911111135</v>
      </c>
      <c r="W159" s="141">
        <v>4.3990000000000001E-2</v>
      </c>
      <c r="X159" s="141" t="s">
        <v>443</v>
      </c>
      <c r="Y159" s="141" t="s">
        <v>443</v>
      </c>
      <c r="Z159" s="141" t="s">
        <v>443</v>
      </c>
      <c r="AA159" s="141" t="s">
        <v>443</v>
      </c>
      <c r="AB159" s="141" t="s">
        <v>443</v>
      </c>
      <c r="AC159" s="141" t="s">
        <v>443</v>
      </c>
      <c r="AD159" s="141">
        <v>3.8950675163941996E-2</v>
      </c>
      <c r="AE159" s="58"/>
      <c r="AF159" s="143">
        <v>7273.0744992000009</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0.97483600650000013</v>
      </c>
      <c r="X163" s="22">
        <v>7.0188192468000015</v>
      </c>
      <c r="Y163" s="22">
        <v>4.5817292305500006</v>
      </c>
      <c r="Z163" s="22">
        <v>2.2421228149500001</v>
      </c>
      <c r="AA163" s="22">
        <v>2.6320572175500003</v>
      </c>
      <c r="AB163" s="22">
        <v>16.474728509850003</v>
      </c>
      <c r="AC163" s="22" t="s">
        <v>443</v>
      </c>
      <c r="AD163" s="22">
        <v>0.28270244188500004</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EC0B2-A044-48E4-BFFD-1895D06BD5A7}">
  <dimension ref="A1:AL170"/>
  <sheetViews>
    <sheetView zoomScale="75" zoomScaleNormal="75" workbookViewId="0">
      <pane xSplit="4" ySplit="13" topLeftCell="Y110"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2004</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2004</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32.332900719629599</v>
      </c>
      <c r="F14" s="138">
        <v>0.37535835721235611</v>
      </c>
      <c r="G14" s="138">
        <v>44.001820000000002</v>
      </c>
      <c r="H14" s="138" t="s">
        <v>443</v>
      </c>
      <c r="I14" s="138">
        <v>1.0308764675502722</v>
      </c>
      <c r="J14" s="138">
        <v>1.417931742483272</v>
      </c>
      <c r="K14" s="138">
        <v>1.8282691753572722</v>
      </c>
      <c r="L14" s="138">
        <v>4.2969537163877802E-2</v>
      </c>
      <c r="M14" s="138">
        <v>22.057487529107345</v>
      </c>
      <c r="N14" s="138">
        <v>0.66154173537374872</v>
      </c>
      <c r="O14" s="138">
        <v>0.10224088197874477</v>
      </c>
      <c r="P14" s="138">
        <v>0.12080041015092609</v>
      </c>
      <c r="Q14" s="138">
        <v>0.63694287587718446</v>
      </c>
      <c r="R14" s="138">
        <v>0.39801262969465467</v>
      </c>
      <c r="S14" s="138">
        <v>0.717251399734954</v>
      </c>
      <c r="T14" s="138">
        <v>8.0506324151758264</v>
      </c>
      <c r="U14" s="138">
        <v>1.7032796770234415</v>
      </c>
      <c r="V14" s="138">
        <v>4.0003763479717485</v>
      </c>
      <c r="W14" s="138">
        <v>0.6959184287979322</v>
      </c>
      <c r="X14" s="138">
        <v>1.0552783985818592E-4</v>
      </c>
      <c r="Y14" s="138">
        <v>3.0923297256190883E-3</v>
      </c>
      <c r="Z14" s="138">
        <v>2.4696577516018399E-3</v>
      </c>
      <c r="AA14" s="138">
        <v>3.8256469180528667E-4</v>
      </c>
      <c r="AB14" s="138">
        <v>6.0500800088844012E-3</v>
      </c>
      <c r="AC14" s="138">
        <v>0.52148777823944537</v>
      </c>
      <c r="AD14" s="138">
        <v>2.5685218928211484E-4</v>
      </c>
      <c r="AE14" s="55"/>
      <c r="AF14" s="147">
        <v>31846.998869999999</v>
      </c>
      <c r="AG14" s="147">
        <v>76759.230034389606</v>
      </c>
      <c r="AH14" s="147">
        <v>91150.075235136974</v>
      </c>
      <c r="AI14" s="147" t="s">
        <v>432</v>
      </c>
      <c r="AJ14" s="147" t="s">
        <v>432</v>
      </c>
      <c r="AK14" s="147" t="s">
        <v>429</v>
      </c>
      <c r="AL14" s="45" t="s">
        <v>50</v>
      </c>
    </row>
    <row r="15" spans="1:38" s="1" customFormat="1" ht="26.25" customHeight="1" thickBot="1" x14ac:dyDescent="0.25">
      <c r="A15" s="65" t="s">
        <v>54</v>
      </c>
      <c r="B15" s="65" t="s">
        <v>55</v>
      </c>
      <c r="C15" s="66" t="s">
        <v>56</v>
      </c>
      <c r="D15" s="67"/>
      <c r="E15" s="138">
        <v>0.82187499999999991</v>
      </c>
      <c r="F15" s="138">
        <v>1.3246958246615998E-2</v>
      </c>
      <c r="G15" s="138">
        <v>0.69749400000000006</v>
      </c>
      <c r="H15" s="138" t="s">
        <v>443</v>
      </c>
      <c r="I15" s="138">
        <v>1.0863239279536798E-2</v>
      </c>
      <c r="J15" s="138">
        <v>1.6155845775395999E-2</v>
      </c>
      <c r="K15" s="138">
        <v>2.0989617241859999E-2</v>
      </c>
      <c r="L15" s="138">
        <v>1.1613646118970719E-3</v>
      </c>
      <c r="M15" s="138">
        <v>4.6986000000000007E-2</v>
      </c>
      <c r="N15" s="138">
        <v>1.14003061197516E-2</v>
      </c>
      <c r="O15" s="138">
        <v>1.0346576765160598E-2</v>
      </c>
      <c r="P15" s="138">
        <v>2.2705420509936004E-3</v>
      </c>
      <c r="Q15" s="138">
        <v>5.0592912378336005E-3</v>
      </c>
      <c r="R15" s="138">
        <v>2.9810296805661503E-2</v>
      </c>
      <c r="S15" s="138">
        <v>1.838116772328335E-2</v>
      </c>
      <c r="T15" s="138">
        <v>0.2199795386760329</v>
      </c>
      <c r="U15" s="138">
        <v>1.0284699332436479E-2</v>
      </c>
      <c r="V15" s="138">
        <v>0.1355401936734516</v>
      </c>
      <c r="W15" s="138">
        <v>2.1703115160000004E-3</v>
      </c>
      <c r="X15" s="138">
        <v>2.9030604200892E-6</v>
      </c>
      <c r="Y15" s="138">
        <v>8.2546901070479985E-6</v>
      </c>
      <c r="Z15" s="138">
        <v>6.1664841297108001E-6</v>
      </c>
      <c r="AA15" s="138">
        <v>1.03602605108148E-5</v>
      </c>
      <c r="AB15" s="138">
        <v>2.7684495167662798E-5</v>
      </c>
      <c r="AC15" s="138" t="s">
        <v>429</v>
      </c>
      <c r="AD15" s="138">
        <v>8.0000478802992516E-3</v>
      </c>
      <c r="AE15" s="55"/>
      <c r="AF15" s="147">
        <v>5474.2116923999993</v>
      </c>
      <c r="AG15" s="147" t="s">
        <v>432</v>
      </c>
      <c r="AH15" s="147" t="s">
        <v>432</v>
      </c>
      <c r="AI15" s="147" t="s">
        <v>432</v>
      </c>
      <c r="AJ15" s="147" t="s">
        <v>432</v>
      </c>
      <c r="AK15" s="147" t="s">
        <v>429</v>
      </c>
      <c r="AL15" s="45" t="s">
        <v>50</v>
      </c>
    </row>
    <row r="16" spans="1:38" s="1" customFormat="1" ht="26.25" customHeight="1" thickBot="1" x14ac:dyDescent="0.25">
      <c r="A16" s="65" t="s">
        <v>54</v>
      </c>
      <c r="B16" s="65" t="s">
        <v>57</v>
      </c>
      <c r="C16" s="66" t="s">
        <v>58</v>
      </c>
      <c r="D16" s="67"/>
      <c r="E16" s="138">
        <v>0.26171356378952881</v>
      </c>
      <c r="F16" s="138">
        <v>1.0517985744292191E-3</v>
      </c>
      <c r="G16" s="138">
        <v>0.21611869076248674</v>
      </c>
      <c r="H16" s="138" t="s">
        <v>443</v>
      </c>
      <c r="I16" s="138">
        <v>7.2311151992008812E-2</v>
      </c>
      <c r="J16" s="138">
        <v>0.10386510922488539</v>
      </c>
      <c r="K16" s="138">
        <v>0.10780935387899496</v>
      </c>
      <c r="L16" s="138" t="s">
        <v>430</v>
      </c>
      <c r="M16" s="138">
        <v>0.2767041527574875</v>
      </c>
      <c r="N16" s="138">
        <v>3.6812950105022675E-2</v>
      </c>
      <c r="O16" s="138">
        <v>2.1035971488584382E-3</v>
      </c>
      <c r="P16" s="138">
        <v>3.9442446541095716E-2</v>
      </c>
      <c r="Q16" s="138">
        <v>1.4462230398401761E-2</v>
      </c>
      <c r="R16" s="138">
        <v>7.4940648428081869E-3</v>
      </c>
      <c r="S16" s="138">
        <v>3.2868705450913097E-2</v>
      </c>
      <c r="T16" s="138">
        <v>6.8366907337899241E-3</v>
      </c>
      <c r="U16" s="138">
        <v>3.8127698323059192E-3</v>
      </c>
      <c r="V16" s="138">
        <v>6.0478418029680098E-2</v>
      </c>
      <c r="W16" s="138">
        <v>3.418345366894962E-2</v>
      </c>
      <c r="X16" s="138">
        <v>3.8127698323059191E-7</v>
      </c>
      <c r="Y16" s="138">
        <v>3.9442446541095721E-9</v>
      </c>
      <c r="Z16" s="138">
        <v>1.3147482180365238E-9</v>
      </c>
      <c r="AA16" s="138">
        <v>1.3147482180365238E-9</v>
      </c>
      <c r="AB16" s="138">
        <v>3.878507243207745E-7</v>
      </c>
      <c r="AC16" s="138" t="s">
        <v>430</v>
      </c>
      <c r="AD16" s="138" t="s">
        <v>430</v>
      </c>
      <c r="AE16" s="55"/>
      <c r="AF16" s="147" t="s">
        <v>430</v>
      </c>
      <c r="AG16" s="147">
        <v>1314.7482180365239</v>
      </c>
      <c r="AH16" s="147" t="s">
        <v>430</v>
      </c>
      <c r="AI16" s="147" t="s">
        <v>432</v>
      </c>
      <c r="AJ16" s="147" t="s">
        <v>432</v>
      </c>
      <c r="AK16" s="147" t="s">
        <v>429</v>
      </c>
      <c r="AL16" s="45" t="s">
        <v>50</v>
      </c>
    </row>
    <row r="17" spans="1:38" s="2" customFormat="1" ht="26.25" customHeight="1" thickBot="1" x14ac:dyDescent="0.25">
      <c r="A17" s="65" t="s">
        <v>54</v>
      </c>
      <c r="B17" s="65" t="s">
        <v>59</v>
      </c>
      <c r="C17" s="66" t="s">
        <v>60</v>
      </c>
      <c r="D17" s="67"/>
      <c r="E17" s="138">
        <v>3.0982319999999998E-3</v>
      </c>
      <c r="F17" s="138">
        <v>9.6296400000000007E-4</v>
      </c>
      <c r="G17" s="138">
        <v>4.4883411151538441E-6</v>
      </c>
      <c r="H17" s="138" t="s">
        <v>432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432</v>
      </c>
      <c r="AD17" s="138" t="s">
        <v>432</v>
      </c>
      <c r="AE17" s="55"/>
      <c r="AF17" s="147" t="s">
        <v>432</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2.4570582999030894</v>
      </c>
      <c r="F18" s="138">
        <v>0.1723604032316112</v>
      </c>
      <c r="G18" s="138">
        <v>4.9117082295916239</v>
      </c>
      <c r="H18" s="138" t="s">
        <v>432</v>
      </c>
      <c r="I18" s="138">
        <v>0.26254715140144025</v>
      </c>
      <c r="J18" s="138">
        <v>0.34196796614064479</v>
      </c>
      <c r="K18" s="138">
        <v>0.43727294382769027</v>
      </c>
      <c r="L18" s="138">
        <v>0.14678800414853266</v>
      </c>
      <c r="M18" s="138">
        <v>0.65241192829810868</v>
      </c>
      <c r="N18" s="138">
        <v>0.25414660717117304</v>
      </c>
      <c r="O18" s="138">
        <v>4.7652488848201457E-3</v>
      </c>
      <c r="P18" s="138">
        <v>1.8759309526178089E-3</v>
      </c>
      <c r="Q18" s="138">
        <v>1.5884162999826684E-2</v>
      </c>
      <c r="R18" s="138">
        <v>0.20331728573912186</v>
      </c>
      <c r="S18" s="138">
        <v>0.11436597322580622</v>
      </c>
      <c r="T18" s="138">
        <v>4.1298823664453952</v>
      </c>
      <c r="U18" s="138">
        <v>1.5884163249358372E-3</v>
      </c>
      <c r="V18" s="138">
        <v>0.12707330396222341</v>
      </c>
      <c r="W18" s="138">
        <v>2.2543469968354022E-2</v>
      </c>
      <c r="X18" s="138">
        <v>3.0603105996650143E-2</v>
      </c>
      <c r="Y18" s="138">
        <v>0.23996698525606089</v>
      </c>
      <c r="Z18" s="138">
        <v>2.7649627060395743E-2</v>
      </c>
      <c r="AA18" s="138">
        <v>2.4461039015389988E-2</v>
      </c>
      <c r="AB18" s="138">
        <v>0.32268075732849677</v>
      </c>
      <c r="AC18" s="138" t="s">
        <v>432</v>
      </c>
      <c r="AD18" s="138" t="s">
        <v>432</v>
      </c>
      <c r="AE18" s="55"/>
      <c r="AF18" s="147">
        <v>15952.078036433168</v>
      </c>
      <c r="AG18" s="147" t="s">
        <v>432</v>
      </c>
      <c r="AH18" s="147">
        <v>519.85768328609629</v>
      </c>
      <c r="AI18" s="147" t="s">
        <v>432</v>
      </c>
      <c r="AJ18" s="147" t="s">
        <v>432</v>
      </c>
      <c r="AK18" s="147" t="s">
        <v>429</v>
      </c>
      <c r="AL18" s="45" t="s">
        <v>50</v>
      </c>
    </row>
    <row r="19" spans="1:38" s="2" customFormat="1" ht="26.25" customHeight="1" thickBot="1" x14ac:dyDescent="0.25">
      <c r="A19" s="65" t="s">
        <v>54</v>
      </c>
      <c r="B19" s="65" t="s">
        <v>63</v>
      </c>
      <c r="C19" s="66" t="s">
        <v>64</v>
      </c>
      <c r="D19" s="67"/>
      <c r="E19" s="138">
        <v>0.53943380353602699</v>
      </c>
      <c r="F19" s="138">
        <v>0.13688080444964984</v>
      </c>
      <c r="G19" s="138">
        <v>0.53829233890811867</v>
      </c>
      <c r="H19" s="138" t="s">
        <v>432</v>
      </c>
      <c r="I19" s="138">
        <v>2.8238964928456074E-2</v>
      </c>
      <c r="J19" s="138">
        <v>3.5539599390169312E-2</v>
      </c>
      <c r="K19" s="138">
        <v>4.4300360744225213E-2</v>
      </c>
      <c r="L19" s="138">
        <v>1.3657447333438178E-2</v>
      </c>
      <c r="M19" s="138">
        <v>0.21258362048763976</v>
      </c>
      <c r="N19" s="138">
        <v>2.342051179447319E-2</v>
      </c>
      <c r="O19" s="138">
        <v>4.4282291909295132E-4</v>
      </c>
      <c r="P19" s="138">
        <v>3.0169235233282049E-3</v>
      </c>
      <c r="Q19" s="138">
        <v>1.9917770468044901E-3</v>
      </c>
      <c r="R19" s="138">
        <v>1.8758738742065954E-2</v>
      </c>
      <c r="S19" s="138">
        <v>1.0526736528883085E-2</v>
      </c>
      <c r="T19" s="138">
        <v>0.37970210652916886</v>
      </c>
      <c r="U19" s="138">
        <v>4.5436977882213253E-4</v>
      </c>
      <c r="V19" s="138">
        <v>1.556206126631263E-2</v>
      </c>
      <c r="W19" s="138">
        <v>4.8087584524812797E-3</v>
      </c>
      <c r="X19" s="138">
        <v>6.6021222075762862E-3</v>
      </c>
      <c r="Y19" s="138">
        <v>3.7319757864533114E-2</v>
      </c>
      <c r="Z19" s="138">
        <v>8.3303674160627519E-3</v>
      </c>
      <c r="AA19" s="138">
        <v>7.9320120067018531E-3</v>
      </c>
      <c r="AB19" s="138">
        <v>6.0184259494874007E-2</v>
      </c>
      <c r="AC19" s="138" t="s">
        <v>432</v>
      </c>
      <c r="AD19" s="138" t="s">
        <v>432</v>
      </c>
      <c r="AE19" s="55"/>
      <c r="AF19" s="147">
        <v>1493.3498985969115</v>
      </c>
      <c r="AG19" s="147" t="s">
        <v>432</v>
      </c>
      <c r="AH19" s="147">
        <v>5283.278538364144</v>
      </c>
      <c r="AI19" s="147" t="s">
        <v>432</v>
      </c>
      <c r="AJ19" s="147" t="s">
        <v>432</v>
      </c>
      <c r="AK19" s="147" t="s">
        <v>429</v>
      </c>
      <c r="AL19" s="45" t="s">
        <v>50</v>
      </c>
    </row>
    <row r="20" spans="1:38" s="2" customFormat="1" ht="26.25" customHeight="1" thickBot="1" x14ac:dyDescent="0.25">
      <c r="A20" s="65" t="s">
        <v>54</v>
      </c>
      <c r="B20" s="65" t="s">
        <v>65</v>
      </c>
      <c r="C20" s="66" t="s">
        <v>66</v>
      </c>
      <c r="D20" s="67"/>
      <c r="E20" s="138">
        <v>9.1668260130865889E-2</v>
      </c>
      <c r="F20" s="138">
        <v>2.5317198772882372E-2</v>
      </c>
      <c r="G20" s="138">
        <v>8.2252839331929062E-2</v>
      </c>
      <c r="H20" s="138" t="s">
        <v>432</v>
      </c>
      <c r="I20" s="138">
        <v>6.8189840749121895E-3</v>
      </c>
      <c r="J20" s="138">
        <v>8.0348825716717569E-3</v>
      </c>
      <c r="K20" s="138">
        <v>9.3923053444183637E-3</v>
      </c>
      <c r="L20" s="138">
        <v>2.0154318410450251E-3</v>
      </c>
      <c r="M20" s="138">
        <v>5.9174082256145968E-2</v>
      </c>
      <c r="N20" s="138">
        <v>6.7151646967737247E-3</v>
      </c>
      <c r="O20" s="138">
        <v>1.0748211071658817E-4</v>
      </c>
      <c r="P20" s="138">
        <v>7.2368057036807914E-4</v>
      </c>
      <c r="Q20" s="138">
        <v>3.9329979890565848E-4</v>
      </c>
      <c r="R20" s="138">
        <v>2.8693562409666798E-3</v>
      </c>
      <c r="S20" s="138">
        <v>1.8747182557800838E-3</v>
      </c>
      <c r="T20" s="138">
        <v>5.1066687159676452E-2</v>
      </c>
      <c r="U20" s="138">
        <v>1.2059011863360455E-4</v>
      </c>
      <c r="V20" s="138">
        <v>7.576751289263061E-3</v>
      </c>
      <c r="W20" s="138">
        <v>6.1781658949025741E-3</v>
      </c>
      <c r="X20" s="138">
        <v>2.2448635953172488E-3</v>
      </c>
      <c r="Y20" s="138">
        <v>7.1478078496163971E-3</v>
      </c>
      <c r="Z20" s="138">
        <v>1.9694915031528816E-3</v>
      </c>
      <c r="AA20" s="138">
        <v>1.7731252636861076E-3</v>
      </c>
      <c r="AB20" s="138">
        <v>1.3135288211772636E-2</v>
      </c>
      <c r="AC20" s="138">
        <v>1.6585884864795075E-5</v>
      </c>
      <c r="AD20" s="138">
        <v>4.547742624218005E-3</v>
      </c>
      <c r="AE20" s="55"/>
      <c r="AF20" s="147">
        <v>216.01422980875236</v>
      </c>
      <c r="AG20" s="147">
        <v>26.751427201282379</v>
      </c>
      <c r="AH20" s="147">
        <v>891.68249769008969</v>
      </c>
      <c r="AI20" s="147" t="s">
        <v>432</v>
      </c>
      <c r="AJ20" s="147" t="s">
        <v>432</v>
      </c>
      <c r="AK20" s="147" t="s">
        <v>429</v>
      </c>
      <c r="AL20" s="45" t="s">
        <v>50</v>
      </c>
    </row>
    <row r="21" spans="1:38" s="2" customFormat="1" ht="26.25" customHeight="1" thickBot="1" x14ac:dyDescent="0.25">
      <c r="A21" s="65" t="s">
        <v>54</v>
      </c>
      <c r="B21" s="65" t="s">
        <v>67</v>
      </c>
      <c r="C21" s="66" t="s">
        <v>68</v>
      </c>
      <c r="D21" s="67"/>
      <c r="E21" s="138">
        <v>1.4481084487590483</v>
      </c>
      <c r="F21" s="138">
        <v>0.86612618594948754</v>
      </c>
      <c r="G21" s="138">
        <v>2.1743686995294977</v>
      </c>
      <c r="H21" s="138">
        <v>2.0072142195839996E-3</v>
      </c>
      <c r="I21" s="138">
        <v>0.42496370409441325</v>
      </c>
      <c r="J21" s="138">
        <v>0.45867892979988245</v>
      </c>
      <c r="K21" s="138">
        <v>0.50052637134180311</v>
      </c>
      <c r="L21" s="138">
        <v>0.10931390172830271</v>
      </c>
      <c r="M21" s="138">
        <v>2.4405934882970133</v>
      </c>
      <c r="N21" s="138">
        <v>0.25608679461004297</v>
      </c>
      <c r="O21" s="138">
        <v>2.4900634077358548E-2</v>
      </c>
      <c r="P21" s="138">
        <v>1.556830548589529E-2</v>
      </c>
      <c r="Q21" s="138">
        <v>9.5318341498861446E-3</v>
      </c>
      <c r="R21" s="138">
        <v>0.10127455067207544</v>
      </c>
      <c r="S21" s="138">
        <v>5.6520571734430369E-2</v>
      </c>
      <c r="T21" s="138">
        <v>0.98110614989408595</v>
      </c>
      <c r="U21" s="138">
        <v>3.8146199726982149E-3</v>
      </c>
      <c r="V21" s="138">
        <v>1.1194472105230802</v>
      </c>
      <c r="W21" s="138">
        <v>0.26099979266096801</v>
      </c>
      <c r="X21" s="138">
        <v>6.7567322967116067E-2</v>
      </c>
      <c r="Y21" s="138">
        <v>0.15355122174885949</v>
      </c>
      <c r="Z21" s="138">
        <v>4.4777657326416066E-2</v>
      </c>
      <c r="AA21" s="138">
        <v>3.7750574428332649E-2</v>
      </c>
      <c r="AB21" s="138">
        <v>0.30364677647072424</v>
      </c>
      <c r="AC21" s="138">
        <v>1.7610385423160284E-3</v>
      </c>
      <c r="AD21" s="138">
        <v>0.19228881340366805</v>
      </c>
      <c r="AE21" s="55"/>
      <c r="AF21" s="147">
        <v>3818.8939960289913</v>
      </c>
      <c r="AG21" s="147">
        <v>1131.0358579290778</v>
      </c>
      <c r="AH21" s="147">
        <v>9747.7626213957465</v>
      </c>
      <c r="AI21" s="147">
        <v>1672.67851632</v>
      </c>
      <c r="AJ21" s="147" t="s">
        <v>432</v>
      </c>
      <c r="AK21" s="147" t="s">
        <v>429</v>
      </c>
      <c r="AL21" s="45" t="s">
        <v>50</v>
      </c>
    </row>
    <row r="22" spans="1:38" s="2" customFormat="1" ht="26.25" customHeight="1" thickBot="1" x14ac:dyDescent="0.25">
      <c r="A22" s="65" t="s">
        <v>54</v>
      </c>
      <c r="B22" s="69" t="s">
        <v>69</v>
      </c>
      <c r="C22" s="66" t="s">
        <v>70</v>
      </c>
      <c r="D22" s="67"/>
      <c r="E22" s="138">
        <v>9.3971752053691944</v>
      </c>
      <c r="F22" s="138">
        <v>0.74481696628419936</v>
      </c>
      <c r="G22" s="138">
        <v>3.2262844996621531</v>
      </c>
      <c r="H22" s="138" t="s">
        <v>432</v>
      </c>
      <c r="I22" s="138">
        <v>0.88269916937833592</v>
      </c>
      <c r="J22" s="138">
        <v>0.9979312292379543</v>
      </c>
      <c r="K22" s="138">
        <v>1.1059606992694966</v>
      </c>
      <c r="L22" s="138">
        <v>0.14081038252223896</v>
      </c>
      <c r="M22" s="138">
        <v>6.6471694428849455</v>
      </c>
      <c r="N22" s="138">
        <v>4.6150362271033848E-2</v>
      </c>
      <c r="O22" s="138">
        <v>8.1214225391109014E-3</v>
      </c>
      <c r="P22" s="138">
        <v>5.5273219768918212E-2</v>
      </c>
      <c r="Q22" s="138">
        <v>0.11498034340438636</v>
      </c>
      <c r="R22" s="138">
        <v>0.19169838070313147</v>
      </c>
      <c r="S22" s="138">
        <v>0.28613886209789613</v>
      </c>
      <c r="T22" s="138">
        <v>0.53647947729242396</v>
      </c>
      <c r="U22" s="138">
        <v>0.10861252694069304</v>
      </c>
      <c r="V22" s="138">
        <v>1.8276045817108424</v>
      </c>
      <c r="W22" s="138">
        <v>2.0531906930109884E-2</v>
      </c>
      <c r="X22" s="138">
        <v>4.3464856303223704E-3</v>
      </c>
      <c r="Y22" s="138">
        <v>2.681379683719513E-2</v>
      </c>
      <c r="Z22" s="138">
        <v>5.0340701048275302E-3</v>
      </c>
      <c r="AA22" s="138">
        <v>4.5905234355195796E-3</v>
      </c>
      <c r="AB22" s="138">
        <v>4.0784876007864609E-2</v>
      </c>
      <c r="AC22" s="138">
        <v>1.9700266094420601E-2</v>
      </c>
      <c r="AD22" s="138">
        <v>0.44111465385333087</v>
      </c>
      <c r="AE22" s="55"/>
      <c r="AF22" s="147">
        <v>10358.873187714838</v>
      </c>
      <c r="AG22" s="147">
        <v>6625.6110000000008</v>
      </c>
      <c r="AH22" s="147">
        <v>2251.4801913811407</v>
      </c>
      <c r="AI22" s="147" t="s">
        <v>432</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0.17090735184250266</v>
      </c>
      <c r="X23" s="138">
        <v>4.5416408021537742E-2</v>
      </c>
      <c r="Y23" s="138">
        <v>0.16162838406450472</v>
      </c>
      <c r="Z23" s="138">
        <v>3.2810832047814632E-2</v>
      </c>
      <c r="AA23" s="138">
        <v>2.8193678006397879E-2</v>
      </c>
      <c r="AB23" s="138">
        <v>0.26804930214025496</v>
      </c>
      <c r="AC23" s="138">
        <v>3.4013102619985486E-3</v>
      </c>
      <c r="AD23" s="138">
        <v>8.0211477262653583E-2</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1.5447108084682746</v>
      </c>
      <c r="F24" s="138">
        <v>0.46813152080049214</v>
      </c>
      <c r="G24" s="138">
        <v>1.3986512106257898</v>
      </c>
      <c r="H24" s="138">
        <v>0.1075477255553232</v>
      </c>
      <c r="I24" s="138">
        <v>0.36706244900890023</v>
      </c>
      <c r="J24" s="138">
        <v>0.41174058158732146</v>
      </c>
      <c r="K24" s="138">
        <v>0.46798599611452246</v>
      </c>
      <c r="L24" s="138">
        <v>0.10977678562968841</v>
      </c>
      <c r="M24" s="138">
        <v>2.1134092195790064</v>
      </c>
      <c r="N24" s="138">
        <v>0.27215378834786347</v>
      </c>
      <c r="O24" s="138">
        <v>4.8603121871190744E-2</v>
      </c>
      <c r="P24" s="138">
        <v>9.5426311591372374E-3</v>
      </c>
      <c r="Q24" s="138">
        <v>1.0270502153536363E-2</v>
      </c>
      <c r="R24" s="138">
        <v>0.17848012625187515</v>
      </c>
      <c r="S24" s="138">
        <v>8.0699399838136787E-2</v>
      </c>
      <c r="T24" s="138">
        <v>1.8687255948131931</v>
      </c>
      <c r="U24" s="138">
        <v>3.6537140420183256E-3</v>
      </c>
      <c r="V24" s="138">
        <v>1.9518981281779866</v>
      </c>
      <c r="W24" s="138" t="s">
        <v>430</v>
      </c>
      <c r="X24" s="138" t="s">
        <v>430</v>
      </c>
      <c r="Y24" s="138" t="s">
        <v>430</v>
      </c>
      <c r="Z24" s="138" t="s">
        <v>430</v>
      </c>
      <c r="AA24" s="138" t="s">
        <v>430</v>
      </c>
      <c r="AB24" s="138" t="s">
        <v>430</v>
      </c>
      <c r="AC24" s="138" t="s">
        <v>429</v>
      </c>
      <c r="AD24" s="138" t="s">
        <v>429</v>
      </c>
      <c r="AE24" s="55"/>
      <c r="AF24" s="147">
        <v>8751.7114488053066</v>
      </c>
      <c r="AG24" s="147">
        <v>471.49390442260204</v>
      </c>
      <c r="AH24" s="147">
        <v>4242.7557267908751</v>
      </c>
      <c r="AI24" s="147">
        <v>621.79680825130708</v>
      </c>
      <c r="AJ24" s="147" t="s">
        <v>432</v>
      </c>
      <c r="AK24" s="147" t="s">
        <v>429</v>
      </c>
      <c r="AL24" s="45" t="s">
        <v>50</v>
      </c>
    </row>
    <row r="25" spans="1:38" s="2" customFormat="1" ht="26.25" customHeight="1" thickBot="1" x14ac:dyDescent="0.25">
      <c r="A25" s="65" t="s">
        <v>74</v>
      </c>
      <c r="B25" s="69" t="s">
        <v>75</v>
      </c>
      <c r="C25" s="71" t="s">
        <v>76</v>
      </c>
      <c r="D25" s="67"/>
      <c r="E25" s="138">
        <v>1.0320995143844951</v>
      </c>
      <c r="F25" s="138">
        <v>0.12701150897936406</v>
      </c>
      <c r="G25" s="138">
        <v>6.8316027854538011E-2</v>
      </c>
      <c r="H25" s="138" t="s">
        <v>443</v>
      </c>
      <c r="I25" s="138">
        <v>8.5715376139642412E-3</v>
      </c>
      <c r="J25" s="138">
        <v>8.5715376139642412E-3</v>
      </c>
      <c r="K25" s="138">
        <v>8.5715376139642412E-3</v>
      </c>
      <c r="L25" s="138">
        <v>4.1143380547028355E-3</v>
      </c>
      <c r="M25" s="138">
        <v>0.93835329056378869</v>
      </c>
      <c r="N25" s="138">
        <v>2.8692443824140078E-4</v>
      </c>
      <c r="O25" s="138">
        <v>2.151933286810506E-5</v>
      </c>
      <c r="P25" s="138">
        <v>4.3038665736210116E-4</v>
      </c>
      <c r="Q25" s="138">
        <v>1.0759666434052529E-4</v>
      </c>
      <c r="R25" s="138">
        <v>7.1731109560350199E-4</v>
      </c>
      <c r="S25" s="138">
        <v>7.8904220516385216E-4</v>
      </c>
      <c r="T25" s="138">
        <v>2.869244382414008E-5</v>
      </c>
      <c r="U25" s="138">
        <v>3.9452110258192608E-4</v>
      </c>
      <c r="V25" s="138">
        <v>0.10401010886250779</v>
      </c>
      <c r="W25" s="138" t="s">
        <v>443</v>
      </c>
      <c r="X25" s="138" t="s">
        <v>443</v>
      </c>
      <c r="Y25" s="138" t="s">
        <v>443</v>
      </c>
      <c r="Z25" s="138" t="s">
        <v>443</v>
      </c>
      <c r="AA25" s="138" t="s">
        <v>443</v>
      </c>
      <c r="AB25" s="138" t="s">
        <v>443</v>
      </c>
      <c r="AC25" s="138" t="s">
        <v>429</v>
      </c>
      <c r="AD25" s="138" t="s">
        <v>429</v>
      </c>
      <c r="AE25" s="55"/>
      <c r="AF25" s="147">
        <v>3586.5554780175098</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0.11047569799165442</v>
      </c>
      <c r="F26" s="138">
        <v>8.2257833521567486E-3</v>
      </c>
      <c r="G26" s="138">
        <v>6.8736887304369568E-3</v>
      </c>
      <c r="H26" s="138" t="s">
        <v>443</v>
      </c>
      <c r="I26" s="138">
        <v>6.0668300914737687E-4</v>
      </c>
      <c r="J26" s="138">
        <v>6.0668300914737687E-4</v>
      </c>
      <c r="K26" s="138">
        <v>6.0668300914737687E-4</v>
      </c>
      <c r="L26" s="138">
        <v>2.912078443907409E-4</v>
      </c>
      <c r="M26" s="138">
        <v>7.8667133975891243E-2</v>
      </c>
      <c r="N26" s="138">
        <v>1.1373945038260664</v>
      </c>
      <c r="O26" s="138">
        <v>5.2325732193326536E-6</v>
      </c>
      <c r="P26" s="138">
        <v>5.6673879480992689E-5</v>
      </c>
      <c r="Q26" s="138">
        <v>1.1294413266474589E-5</v>
      </c>
      <c r="R26" s="138">
        <v>8.1887258254484689E-5</v>
      </c>
      <c r="S26" s="138">
        <v>8.635120672144259E-5</v>
      </c>
      <c r="T26" s="138">
        <v>6.4147265565944816E-6</v>
      </c>
      <c r="U26" s="138">
        <v>4.0033301473928843E-5</v>
      </c>
      <c r="V26" s="138">
        <v>1.0523995465768203E-2</v>
      </c>
      <c r="W26" s="138" t="s">
        <v>443</v>
      </c>
      <c r="X26" s="138" t="s">
        <v>443</v>
      </c>
      <c r="Y26" s="138" t="s">
        <v>443</v>
      </c>
      <c r="Z26" s="138" t="s">
        <v>443</v>
      </c>
      <c r="AA26" s="138" t="s">
        <v>443</v>
      </c>
      <c r="AB26" s="138" t="s">
        <v>443</v>
      </c>
      <c r="AC26" s="138" t="s">
        <v>429</v>
      </c>
      <c r="AD26" s="138" t="s">
        <v>429</v>
      </c>
      <c r="AE26" s="55"/>
      <c r="AF26" s="147">
        <v>361.15214032902719</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13.415056659659379</v>
      </c>
      <c r="F27" s="138">
        <v>10.958597268389379</v>
      </c>
      <c r="G27" s="138">
        <v>0.60033950669748726</v>
      </c>
      <c r="H27" s="138">
        <v>1.811794436046076</v>
      </c>
      <c r="I27" s="138">
        <v>0.38922531965318874</v>
      </c>
      <c r="J27" s="138">
        <v>0.38922531965318874</v>
      </c>
      <c r="K27" s="138">
        <v>0.38922531965318918</v>
      </c>
      <c r="L27" s="138">
        <v>0.30139507161142892</v>
      </c>
      <c r="M27" s="138">
        <v>135.14367212696479</v>
      </c>
      <c r="N27" s="138">
        <v>4.2854589538415402</v>
      </c>
      <c r="O27" s="138">
        <v>3.3561046499164991E-4</v>
      </c>
      <c r="P27" s="138">
        <v>1.5487286616524716E-2</v>
      </c>
      <c r="Q27" s="138">
        <v>5.105215486025783E-4</v>
      </c>
      <c r="R27" s="138">
        <v>1.2540050406120658E-2</v>
      </c>
      <c r="S27" s="138">
        <v>8.8516062163760713E-3</v>
      </c>
      <c r="T27" s="138">
        <v>3.7529325806774207E-3</v>
      </c>
      <c r="U27" s="138">
        <v>3.4982216722185703E-4</v>
      </c>
      <c r="V27" s="138">
        <v>5.8147008658512647E-2</v>
      </c>
      <c r="W27" s="138">
        <v>1.0921228000000001</v>
      </c>
      <c r="X27" s="138">
        <v>1.96465132108E-2</v>
      </c>
      <c r="Y27" s="138">
        <v>2.2370568415699999E-2</v>
      </c>
      <c r="Z27" s="138">
        <v>1.6532016490400002E-2</v>
      </c>
      <c r="AA27" s="138">
        <v>2.1545385240900002E-2</v>
      </c>
      <c r="AB27" s="138">
        <v>8.0094483357800006E-2</v>
      </c>
      <c r="AC27" s="138">
        <v>1.0921228999999999E-3</v>
      </c>
      <c r="AD27" s="138">
        <v>2.1872530000000001E-4</v>
      </c>
      <c r="AE27" s="55"/>
      <c r="AF27" s="147">
        <v>84177.560638251831</v>
      </c>
      <c r="AG27" s="147" t="s">
        <v>429</v>
      </c>
      <c r="AH27" s="147" t="s">
        <v>432</v>
      </c>
      <c r="AI27" s="147" t="s">
        <v>429</v>
      </c>
      <c r="AJ27" s="147" t="s">
        <v>432</v>
      </c>
      <c r="AK27" s="147" t="s">
        <v>429</v>
      </c>
      <c r="AL27" s="45" t="s">
        <v>50</v>
      </c>
    </row>
    <row r="28" spans="1:38" s="2" customFormat="1" ht="26.25" customHeight="1" thickBot="1" x14ac:dyDescent="0.25">
      <c r="A28" s="65" t="s">
        <v>79</v>
      </c>
      <c r="B28" s="65" t="s">
        <v>82</v>
      </c>
      <c r="C28" s="66" t="s">
        <v>83</v>
      </c>
      <c r="D28" s="67"/>
      <c r="E28" s="138">
        <v>11.365176626420375</v>
      </c>
      <c r="F28" s="138">
        <v>1.3426796564953869</v>
      </c>
      <c r="G28" s="138">
        <v>0.28166151759708175</v>
      </c>
      <c r="H28" s="138">
        <v>1.4803502883854673E-2</v>
      </c>
      <c r="I28" s="138">
        <v>1.0830934955425515</v>
      </c>
      <c r="J28" s="138">
        <v>1.0830934955425513</v>
      </c>
      <c r="K28" s="138">
        <v>1.0830934955425515</v>
      </c>
      <c r="L28" s="138">
        <v>0.81786085449627466</v>
      </c>
      <c r="M28" s="138">
        <v>5.4838351881309411</v>
      </c>
      <c r="N28" s="138">
        <v>1.6250924149975376E-2</v>
      </c>
      <c r="O28" s="138">
        <v>3.4831947728700855E-5</v>
      </c>
      <c r="P28" s="138">
        <v>3.6175870502823441E-3</v>
      </c>
      <c r="Q28" s="138">
        <v>6.906710018572214E-5</v>
      </c>
      <c r="R28" s="138">
        <v>5.7561188236239036E-3</v>
      </c>
      <c r="S28" s="138">
        <v>3.8616285063545345E-3</v>
      </c>
      <c r="T28" s="138">
        <v>1.4827971998999695E-4</v>
      </c>
      <c r="U28" s="138">
        <v>6.8470304914042542E-5</v>
      </c>
      <c r="V28" s="138">
        <v>1.2306751026377273E-2</v>
      </c>
      <c r="W28" s="138">
        <v>0.59891819999999996</v>
      </c>
      <c r="X28" s="138">
        <v>1.8100466232300001E-2</v>
      </c>
      <c r="Y28" s="138">
        <v>2.0286733954100002E-2</v>
      </c>
      <c r="Z28" s="138">
        <v>1.5913788235699999E-2</v>
      </c>
      <c r="AA28" s="138">
        <v>1.6861642886199998E-2</v>
      </c>
      <c r="AB28" s="138">
        <v>7.1162631308300001E-2</v>
      </c>
      <c r="AC28" s="138">
        <v>5.9891830000000004E-4</v>
      </c>
      <c r="AD28" s="138">
        <v>1.20605E-4</v>
      </c>
      <c r="AE28" s="55"/>
      <c r="AF28" s="147">
        <v>29424.572156051203</v>
      </c>
      <c r="AG28" s="147" t="s">
        <v>429</v>
      </c>
      <c r="AH28" s="147" t="s">
        <v>432</v>
      </c>
      <c r="AI28" s="147" t="s">
        <v>429</v>
      </c>
      <c r="AJ28" s="147" t="s">
        <v>432</v>
      </c>
      <c r="AK28" s="147" t="s">
        <v>429</v>
      </c>
      <c r="AL28" s="45" t="s">
        <v>50</v>
      </c>
    </row>
    <row r="29" spans="1:38" s="2" customFormat="1" ht="26.25" customHeight="1" thickBot="1" x14ac:dyDescent="0.25">
      <c r="A29" s="65" t="s">
        <v>79</v>
      </c>
      <c r="B29" s="65" t="s">
        <v>84</v>
      </c>
      <c r="C29" s="66" t="s">
        <v>85</v>
      </c>
      <c r="D29" s="67"/>
      <c r="E29" s="138">
        <v>37.746835872756272</v>
      </c>
      <c r="F29" s="138">
        <v>1.5143538969326271</v>
      </c>
      <c r="G29" s="138">
        <v>0.46617576162843621</v>
      </c>
      <c r="H29" s="138">
        <v>3.9015679145880687E-2</v>
      </c>
      <c r="I29" s="138">
        <v>0.93534377519736711</v>
      </c>
      <c r="J29" s="138">
        <v>0.93534377519736722</v>
      </c>
      <c r="K29" s="138">
        <v>0.93534377519736711</v>
      </c>
      <c r="L29" s="138">
        <v>0.60860668845924171</v>
      </c>
      <c r="M29" s="138">
        <v>7.8681808440848906</v>
      </c>
      <c r="N29" s="138">
        <v>3.6138520351006874E-3</v>
      </c>
      <c r="O29" s="138">
        <v>5.6218492899961707E-5</v>
      </c>
      <c r="P29" s="138">
        <v>5.9448448212664944E-3</v>
      </c>
      <c r="Q29" s="138">
        <v>1.1232246239088784E-4</v>
      </c>
      <c r="R29" s="138">
        <v>9.5254208086906402E-3</v>
      </c>
      <c r="S29" s="138">
        <v>6.3879504067421251E-3</v>
      </c>
      <c r="T29" s="138">
        <v>2.2659182273538031E-4</v>
      </c>
      <c r="U29" s="138">
        <v>1.1220793898185228E-4</v>
      </c>
      <c r="V29" s="138">
        <v>2.0193993314462338E-2</v>
      </c>
      <c r="W29" s="138">
        <v>0.33222940000000001</v>
      </c>
      <c r="X29" s="138">
        <v>4.7461299419999997E-3</v>
      </c>
      <c r="Y29" s="138">
        <v>2.87404535365E-2</v>
      </c>
      <c r="Z29" s="138">
        <v>3.2115479272899997E-2</v>
      </c>
      <c r="AA29" s="138">
        <v>7.3828687983999997E-3</v>
      </c>
      <c r="AB29" s="138">
        <v>7.2984931549799986E-2</v>
      </c>
      <c r="AC29" s="138">
        <v>3.0405770000000001E-4</v>
      </c>
      <c r="AD29" s="138">
        <v>6.5526799999999997E-5</v>
      </c>
      <c r="AE29" s="55"/>
      <c r="AF29" s="147">
        <v>48517.907768237768</v>
      </c>
      <c r="AG29" s="147" t="s">
        <v>429</v>
      </c>
      <c r="AH29" s="147" t="s">
        <v>432</v>
      </c>
      <c r="AI29" s="147" t="s">
        <v>429</v>
      </c>
      <c r="AJ29" s="147" t="s">
        <v>432</v>
      </c>
      <c r="AK29" s="147" t="s">
        <v>429</v>
      </c>
      <c r="AL29" s="45" t="s">
        <v>50</v>
      </c>
    </row>
    <row r="30" spans="1:38" s="2" customFormat="1" ht="26.25" customHeight="1" thickBot="1" x14ac:dyDescent="0.25">
      <c r="A30" s="65" t="s">
        <v>79</v>
      </c>
      <c r="B30" s="65" t="s">
        <v>86</v>
      </c>
      <c r="C30" s="66" t="s">
        <v>87</v>
      </c>
      <c r="D30" s="67"/>
      <c r="E30" s="138">
        <v>5.5680448705370714E-2</v>
      </c>
      <c r="F30" s="138">
        <v>0.33276122354832599</v>
      </c>
      <c r="G30" s="138">
        <v>1.7454147404998071E-3</v>
      </c>
      <c r="H30" s="138">
        <v>3.4567409360670038E-4</v>
      </c>
      <c r="I30" s="138">
        <v>7.4842959546929082E-3</v>
      </c>
      <c r="J30" s="138">
        <v>7.4842959546929082E-3</v>
      </c>
      <c r="K30" s="138">
        <v>7.4842959546929065E-3</v>
      </c>
      <c r="L30" s="138">
        <v>1.1652880798608736E-3</v>
      </c>
      <c r="M30" s="138">
        <v>2.4847782593994774</v>
      </c>
      <c r="N30" s="138">
        <v>1.5515599837767541E-2</v>
      </c>
      <c r="O30" s="138">
        <v>1.1133766488153379E-4</v>
      </c>
      <c r="P30" s="138">
        <v>5.0617027474494407E-5</v>
      </c>
      <c r="Q30" s="138">
        <v>1.7454147404998072E-6</v>
      </c>
      <c r="R30" s="138">
        <v>5.0054446767484938E-4</v>
      </c>
      <c r="S30" s="138">
        <v>1.8823421315938067E-2</v>
      </c>
      <c r="T30" s="138">
        <v>7.8387506908266695E-4</v>
      </c>
      <c r="U30" s="138">
        <v>1.1085444534182092E-4</v>
      </c>
      <c r="V30" s="138">
        <v>1.106926746039164E-2</v>
      </c>
      <c r="W30" s="138">
        <v>5.0988000000000006E-3</v>
      </c>
      <c r="X30" s="138">
        <v>6.3023354800000004E-5</v>
      </c>
      <c r="Y30" s="138">
        <v>9.5697870800000008E-5</v>
      </c>
      <c r="Z30" s="138">
        <v>4.4642670699999998E-5</v>
      </c>
      <c r="AA30" s="138">
        <v>1.092640828E-4</v>
      </c>
      <c r="AB30" s="138">
        <v>3.1262797910000002E-4</v>
      </c>
      <c r="AC30" s="138">
        <v>5.0987E-6</v>
      </c>
      <c r="AD30" s="138">
        <v>2.8575000000000002E-6</v>
      </c>
      <c r="AE30" s="55"/>
      <c r="AF30" s="147">
        <v>260.8546490692608</v>
      </c>
      <c r="AG30" s="147" t="s">
        <v>429</v>
      </c>
      <c r="AH30" s="147" t="s">
        <v>432</v>
      </c>
      <c r="AI30" s="147" t="s">
        <v>429</v>
      </c>
      <c r="AJ30" s="147" t="s">
        <v>432</v>
      </c>
      <c r="AK30" s="147" t="s">
        <v>429</v>
      </c>
      <c r="AL30" s="45" t="s">
        <v>50</v>
      </c>
    </row>
    <row r="31" spans="1:38" s="2" customFormat="1" ht="26.25" customHeight="1" thickBot="1" x14ac:dyDescent="0.25">
      <c r="A31" s="65" t="s">
        <v>79</v>
      </c>
      <c r="B31" s="65" t="s">
        <v>88</v>
      </c>
      <c r="C31" s="66" t="s">
        <v>89</v>
      </c>
      <c r="D31" s="67"/>
      <c r="E31" s="138" t="s">
        <v>429</v>
      </c>
      <c r="F31" s="138">
        <v>2.1900486858483994</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0.56614224430077309</v>
      </c>
      <c r="J32" s="138">
        <v>1.0433163781606092</v>
      </c>
      <c r="K32" s="138">
        <v>1.3875762622697749</v>
      </c>
      <c r="L32" s="138">
        <v>6.0439062218037375E-2</v>
      </c>
      <c r="M32" s="138" t="s">
        <v>429</v>
      </c>
      <c r="N32" s="138">
        <v>1.3750473410218427</v>
      </c>
      <c r="O32" s="138">
        <v>6.4896832728813473E-3</v>
      </c>
      <c r="P32" s="138" t="s">
        <v>429</v>
      </c>
      <c r="Q32" s="138">
        <v>1.5930747192825053E-2</v>
      </c>
      <c r="R32" s="138">
        <v>0.50823492203921683</v>
      </c>
      <c r="S32" s="138">
        <v>11.117275103340191</v>
      </c>
      <c r="T32" s="138">
        <v>8.11954980028292E-2</v>
      </c>
      <c r="U32" s="138">
        <v>1.1322844886015463E-2</v>
      </c>
      <c r="V32" s="138">
        <v>4.4773674265069339</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52008.397286073581</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0.29705614158321919</v>
      </c>
      <c r="J33" s="138">
        <v>0.55010396589485022</v>
      </c>
      <c r="K33" s="138">
        <v>1.1002079317897004</v>
      </c>
      <c r="L33" s="138">
        <v>1.1357757387161539E-2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52008.397286073581</v>
      </c>
      <c r="AL33" s="45" t="s">
        <v>414</v>
      </c>
    </row>
    <row r="34" spans="1:38" s="2" customFormat="1" ht="26.25" customHeight="1" thickBot="1" x14ac:dyDescent="0.25">
      <c r="A34" s="65" t="s">
        <v>71</v>
      </c>
      <c r="B34" s="65" t="s">
        <v>94</v>
      </c>
      <c r="C34" s="66" t="s">
        <v>95</v>
      </c>
      <c r="D34" s="67"/>
      <c r="E34" s="138">
        <v>2.2593194122196443</v>
      </c>
      <c r="F34" s="138">
        <v>0.20049303944315544</v>
      </c>
      <c r="G34" s="138">
        <v>0.11764070640000002</v>
      </c>
      <c r="H34" s="138">
        <v>3.0181747873163182E-4</v>
      </c>
      <c r="I34" s="138">
        <v>5.9069992266047956E-2</v>
      </c>
      <c r="J34" s="138">
        <v>6.2088167053364271E-2</v>
      </c>
      <c r="K34" s="138">
        <v>6.5537509667440069E-2</v>
      </c>
      <c r="L34" s="138">
        <v>4.2599381283836044E-2</v>
      </c>
      <c r="M34" s="138">
        <v>0.4613495746326372</v>
      </c>
      <c r="N34" s="138" t="s">
        <v>443</v>
      </c>
      <c r="O34" s="138">
        <v>4.3116782675947418E-4</v>
      </c>
      <c r="P34" s="138" t="s">
        <v>443</v>
      </c>
      <c r="Q34" s="138" t="s">
        <v>443</v>
      </c>
      <c r="R34" s="138">
        <v>2.1558391337973709E-3</v>
      </c>
      <c r="S34" s="138">
        <v>7.3298530549110591E-2</v>
      </c>
      <c r="T34" s="138">
        <v>3.0181747873163191E-3</v>
      </c>
      <c r="U34" s="138">
        <v>4.3116782675947418E-4</v>
      </c>
      <c r="V34" s="138">
        <v>4.3116782675947415E-2</v>
      </c>
      <c r="W34" s="138">
        <v>2.0248874782595738E-2</v>
      </c>
      <c r="X34" s="138">
        <v>1.2935034802784222E-3</v>
      </c>
      <c r="Y34" s="138">
        <v>2.1558391337973709E-3</v>
      </c>
      <c r="Z34" s="138">
        <v>1.9573912289842536E-3</v>
      </c>
      <c r="AA34" s="138">
        <v>4.4997499516879433E-4</v>
      </c>
      <c r="AB34" s="138">
        <v>5.8567088382288409E-3</v>
      </c>
      <c r="AC34" s="138" t="s">
        <v>429</v>
      </c>
      <c r="AD34" s="138" t="s">
        <v>429</v>
      </c>
      <c r="AE34" s="55"/>
      <c r="AF34" s="147">
        <v>1867.3128000000002</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5.5906951647494916</v>
      </c>
      <c r="F36" s="138">
        <v>0.19709970014393091</v>
      </c>
      <c r="G36" s="138">
        <v>0.68464834467139513</v>
      </c>
      <c r="H36" s="138" t="s">
        <v>443</v>
      </c>
      <c r="I36" s="138">
        <v>0.17504985007196547</v>
      </c>
      <c r="J36" s="138">
        <v>0.19115341079139153</v>
      </c>
      <c r="K36" s="138">
        <v>0.19115341079139153</v>
      </c>
      <c r="L36" s="138">
        <v>3.8053557345331383E-2</v>
      </c>
      <c r="M36" s="138">
        <v>0.5256634932375317</v>
      </c>
      <c r="N36" s="138">
        <v>1.0134628935253936E-2</v>
      </c>
      <c r="O36" s="138">
        <v>8.9035607194261042E-4</v>
      </c>
      <c r="P36" s="138">
        <v>1.9510682158278311E-3</v>
      </c>
      <c r="Q36" s="138">
        <v>3.021424287770442E-3</v>
      </c>
      <c r="R36" s="138">
        <v>1.5611780359713051E-2</v>
      </c>
      <c r="S36" s="138">
        <v>1.4207121438852209E-2</v>
      </c>
      <c r="T36" s="138">
        <v>0.6290356071942611</v>
      </c>
      <c r="U36" s="138">
        <v>1.2503560719426105E-3</v>
      </c>
      <c r="V36" s="138">
        <v>8.5242728633113232E-2</v>
      </c>
      <c r="W36" s="138">
        <v>1.5354628935253935E-2</v>
      </c>
      <c r="X36" s="138">
        <v>1.960712143885221E-4</v>
      </c>
      <c r="Y36" s="138">
        <v>6.4607121438852192E-4</v>
      </c>
      <c r="Z36" s="138">
        <v>8.9035607194261042E-4</v>
      </c>
      <c r="AA36" s="138">
        <v>2.1503560719426102E-4</v>
      </c>
      <c r="AB36" s="138">
        <v>1.9475341079139153E-3</v>
      </c>
      <c r="AC36" s="138">
        <v>6.7628485755408842E-3</v>
      </c>
      <c r="AD36" s="138">
        <v>1.227535307338192E-2</v>
      </c>
      <c r="AE36" s="55"/>
      <c r="AF36" s="147">
        <v>3039.1241007984422</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0.10188111966956108</v>
      </c>
      <c r="F37" s="138">
        <v>3.3960373223187027E-3</v>
      </c>
      <c r="G37" s="138">
        <v>2.2753914001086747E-4</v>
      </c>
      <c r="H37" s="138" t="s">
        <v>443</v>
      </c>
      <c r="I37" s="138">
        <v>4.2450466528983784E-4</v>
      </c>
      <c r="J37" s="138">
        <v>4.2450466528983784E-4</v>
      </c>
      <c r="K37" s="138">
        <v>4.2450466528983784E-4</v>
      </c>
      <c r="L37" s="138">
        <v>1.0612616632245947E-5</v>
      </c>
      <c r="M37" s="138">
        <v>1.0188111966956107E-2</v>
      </c>
      <c r="N37" s="138">
        <v>3.1837849896737834E-6</v>
      </c>
      <c r="O37" s="138">
        <v>5.3063083161229723E-7</v>
      </c>
      <c r="P37" s="138">
        <v>2.1225233264491892E-4</v>
      </c>
      <c r="Q37" s="138">
        <v>2.5470279917390266E-4</v>
      </c>
      <c r="R37" s="138">
        <v>1.6131177281013837E-6</v>
      </c>
      <c r="S37" s="138">
        <v>1.6131177281013839E-7</v>
      </c>
      <c r="T37" s="138">
        <v>1.0824868964890863E-6</v>
      </c>
      <c r="U37" s="138">
        <v>2.3347756590941077E-5</v>
      </c>
      <c r="V37" s="138">
        <v>3.1837849896737834E-6</v>
      </c>
      <c r="W37" s="138">
        <v>1.0612616632245944E-3</v>
      </c>
      <c r="X37" s="138" t="s">
        <v>443</v>
      </c>
      <c r="Y37" s="138" t="s">
        <v>443</v>
      </c>
      <c r="Z37" s="138" t="s">
        <v>443</v>
      </c>
      <c r="AA37" s="138" t="s">
        <v>443</v>
      </c>
      <c r="AB37" s="138" t="s">
        <v>443</v>
      </c>
      <c r="AC37" s="138" t="s">
        <v>443</v>
      </c>
      <c r="AD37" s="138" t="s">
        <v>443</v>
      </c>
      <c r="AE37" s="55"/>
      <c r="AF37" s="147" t="s">
        <v>432</v>
      </c>
      <c r="AG37" s="147" t="s">
        <v>429</v>
      </c>
      <c r="AH37" s="147">
        <v>2122.523326449189</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2.4942625405181427</v>
      </c>
      <c r="F39" s="138">
        <v>0.56427540352392647</v>
      </c>
      <c r="G39" s="138">
        <v>1.330061069165809</v>
      </c>
      <c r="H39" s="138" t="s">
        <v>432</v>
      </c>
      <c r="I39" s="138">
        <v>0.32961217541273302</v>
      </c>
      <c r="J39" s="138">
        <v>0.39917702715998132</v>
      </c>
      <c r="K39" s="138">
        <v>0.47836764032716173</v>
      </c>
      <c r="L39" s="138">
        <v>0.11805798073000892</v>
      </c>
      <c r="M39" s="138">
        <v>1.9609918756442797</v>
      </c>
      <c r="N39" s="138">
        <v>0.34146064844940183</v>
      </c>
      <c r="O39" s="138">
        <v>5.608949824726513E-3</v>
      </c>
      <c r="P39" s="138">
        <v>1.160226664953669E-2</v>
      </c>
      <c r="Q39" s="138">
        <v>1.78962048874792E-2</v>
      </c>
      <c r="R39" s="138">
        <v>0.16751802124146833</v>
      </c>
      <c r="S39" s="138">
        <v>0.10533450329540546</v>
      </c>
      <c r="T39" s="138">
        <v>3.1042305837983606</v>
      </c>
      <c r="U39" s="138">
        <v>4.0896782964110496E-3</v>
      </c>
      <c r="V39" s="138">
        <v>0.33165858595226211</v>
      </c>
      <c r="W39" s="138">
        <v>0.30812640119433909</v>
      </c>
      <c r="X39" s="138">
        <v>8.4718238208961197E-2</v>
      </c>
      <c r="Y39" s="138">
        <v>0.288218366094179</v>
      </c>
      <c r="Z39" s="138">
        <v>6.3451191673157298E-2</v>
      </c>
      <c r="AA39" s="138">
        <v>5.4907814040430734E-2</v>
      </c>
      <c r="AB39" s="138">
        <v>0.49129561001672822</v>
      </c>
      <c r="AC39" s="138">
        <v>3.3135731611452154E-3</v>
      </c>
      <c r="AD39" s="138">
        <v>0.19179773363642844</v>
      </c>
      <c r="AE39" s="55"/>
      <c r="AF39" s="147">
        <v>14130.61242315362</v>
      </c>
      <c r="AG39" s="147">
        <v>1128.2128761888</v>
      </c>
      <c r="AH39" s="147">
        <v>12763.236853298058</v>
      </c>
      <c r="AI39" s="147" t="s">
        <v>432</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6.2351873446612442</v>
      </c>
      <c r="F41" s="138">
        <v>10.541896594498139</v>
      </c>
      <c r="G41" s="138">
        <v>11.678348017063296</v>
      </c>
      <c r="H41" s="138">
        <v>5.0266096493315184E-2</v>
      </c>
      <c r="I41" s="138">
        <v>8.8396694105052287</v>
      </c>
      <c r="J41" s="138">
        <v>8.977181906789923</v>
      </c>
      <c r="K41" s="138">
        <v>9.8352394565615864</v>
      </c>
      <c r="L41" s="138">
        <v>0.58414821850081511</v>
      </c>
      <c r="M41" s="138">
        <v>25.59634744579208</v>
      </c>
      <c r="N41" s="138">
        <v>2.7246084802662573</v>
      </c>
      <c r="O41" s="138">
        <v>3.9470031265235288E-2</v>
      </c>
      <c r="P41" s="138">
        <v>0.11578704632218141</v>
      </c>
      <c r="Q41" s="138">
        <v>5.5549181360513011E-2</v>
      </c>
      <c r="R41" s="138">
        <v>0.25856252589007606</v>
      </c>
      <c r="S41" s="138">
        <v>0.47518140763410949</v>
      </c>
      <c r="T41" s="138">
        <v>0.26599011254317806</v>
      </c>
      <c r="U41" s="138">
        <v>2.4994332886419324</v>
      </c>
      <c r="V41" s="138">
        <v>4.9257979835996668</v>
      </c>
      <c r="W41" s="138">
        <v>17.365273686805974</v>
      </c>
      <c r="X41" s="138">
        <v>4.8696479122753775</v>
      </c>
      <c r="Y41" s="138">
        <v>6.9434531209415553</v>
      </c>
      <c r="Z41" s="138">
        <v>2.7371741840591075</v>
      </c>
      <c r="AA41" s="138">
        <v>2.3438483341211551</v>
      </c>
      <c r="AB41" s="138">
        <v>16.894123551397193</v>
      </c>
      <c r="AC41" s="138">
        <v>1.6054243701958976E-2</v>
      </c>
      <c r="AD41" s="138">
        <v>3.5398782567159142</v>
      </c>
      <c r="AE41" s="55"/>
      <c r="AF41" s="147">
        <v>56363.244331749738</v>
      </c>
      <c r="AG41" s="147">
        <v>20822.591328652801</v>
      </c>
      <c r="AH41" s="147">
        <v>25168.178753245444</v>
      </c>
      <c r="AI41" s="147">
        <v>628.84741563884779</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0.10956989577600001</v>
      </c>
      <c r="F43" s="138">
        <v>1.0956989577599999E-2</v>
      </c>
      <c r="G43" s="138">
        <v>6.9029034338879997E-2</v>
      </c>
      <c r="H43" s="138" t="s">
        <v>443</v>
      </c>
      <c r="I43" s="138">
        <v>1.8079032803040001E-2</v>
      </c>
      <c r="J43" s="138">
        <v>2.3557527591839999E-2</v>
      </c>
      <c r="K43" s="138">
        <v>3.0131721338399999E-2</v>
      </c>
      <c r="L43" s="138">
        <v>1.0124258369702401E-2</v>
      </c>
      <c r="M43" s="138">
        <v>4.3827958310399998E-2</v>
      </c>
      <c r="N43" s="138">
        <v>1.753118332416E-2</v>
      </c>
      <c r="O43" s="138">
        <v>3.2870968732799996E-4</v>
      </c>
      <c r="P43" s="138">
        <v>1.0956989577600001E-4</v>
      </c>
      <c r="Q43" s="138">
        <v>1.09569895776E-3</v>
      </c>
      <c r="R43" s="138">
        <v>1.4024946659328002E-2</v>
      </c>
      <c r="S43" s="138">
        <v>7.8890324958720004E-3</v>
      </c>
      <c r="T43" s="138">
        <v>0.28488172901759995</v>
      </c>
      <c r="U43" s="138">
        <v>1.0956989577600001E-4</v>
      </c>
      <c r="V43" s="138">
        <v>8.7655916620799999E-3</v>
      </c>
      <c r="W43" s="138">
        <v>6.5741937465600003E-3</v>
      </c>
      <c r="X43" s="138">
        <v>2.0818280197439998E-3</v>
      </c>
      <c r="Y43" s="138">
        <v>1.6435484366400001E-2</v>
      </c>
      <c r="Z43" s="138">
        <v>1.8626882281919999E-3</v>
      </c>
      <c r="AA43" s="138">
        <v>1.6435484366400001E-3</v>
      </c>
      <c r="AB43" s="138">
        <v>2.2023549050976001E-2</v>
      </c>
      <c r="AC43" s="138">
        <v>2.4105377070719999E-4</v>
      </c>
      <c r="AD43" s="138">
        <v>1.4244086450880002E-7</v>
      </c>
      <c r="AE43" s="55"/>
      <c r="AF43" s="147">
        <v>1095.69895776</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8.8073297503653887</v>
      </c>
      <c r="F44" s="138">
        <v>0.94888965550132454</v>
      </c>
      <c r="G44" s="138">
        <v>0.62126130904991994</v>
      </c>
      <c r="H44" s="138">
        <v>1.76556303E-3</v>
      </c>
      <c r="I44" s="138">
        <v>0.51564231994351806</v>
      </c>
      <c r="J44" s="138">
        <v>0.51564231994351806</v>
      </c>
      <c r="K44" s="138">
        <v>0.51568235500050397</v>
      </c>
      <c r="L44" s="138">
        <v>0.28875969916837013</v>
      </c>
      <c r="M44" s="138">
        <v>2.939694502437292</v>
      </c>
      <c r="N44" s="138" t="s">
        <v>443</v>
      </c>
      <c r="O44" s="138">
        <v>2.2769999999999999E-3</v>
      </c>
      <c r="P44" s="138" t="s">
        <v>443</v>
      </c>
      <c r="Q44" s="138" t="s">
        <v>443</v>
      </c>
      <c r="R44" s="138">
        <v>1.1384999999999999E-2</v>
      </c>
      <c r="S44" s="138">
        <v>0.38708999999999993</v>
      </c>
      <c r="T44" s="138">
        <v>1.5939000000000002E-2</v>
      </c>
      <c r="U44" s="138">
        <v>2.2769999999999999E-3</v>
      </c>
      <c r="V44" s="138">
        <v>0.22769999999999999</v>
      </c>
      <c r="W44" s="138" t="s">
        <v>443</v>
      </c>
      <c r="X44" s="138">
        <v>6.8309999999999994E-3</v>
      </c>
      <c r="Y44" s="138">
        <v>1.1384999999999999E-2</v>
      </c>
      <c r="Z44" s="138" t="s">
        <v>443</v>
      </c>
      <c r="AA44" s="138" t="s">
        <v>443</v>
      </c>
      <c r="AB44" s="138">
        <v>1.8216E-2</v>
      </c>
      <c r="AC44" s="138" t="s">
        <v>430</v>
      </c>
      <c r="AD44" s="138" t="s">
        <v>430</v>
      </c>
      <c r="AE44" s="55"/>
      <c r="AF44" s="147">
        <v>9861.2906198399996</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3.9570589967708352</v>
      </c>
      <c r="F45" s="138">
        <v>0.14114350561730363</v>
      </c>
      <c r="G45" s="138">
        <v>0.13753528932759396</v>
      </c>
      <c r="H45" s="138" t="s">
        <v>443</v>
      </c>
      <c r="I45" s="138">
        <v>7.0571752808651814E-2</v>
      </c>
      <c r="J45" s="138">
        <v>7.5612592294984113E-2</v>
      </c>
      <c r="K45" s="138">
        <v>7.5612592294984113E-2</v>
      </c>
      <c r="L45" s="138">
        <v>2.3439903611445077E-2</v>
      </c>
      <c r="M45" s="138">
        <v>0.37302212198858825</v>
      </c>
      <c r="N45" s="138">
        <v>6.5530913322319568E-3</v>
      </c>
      <c r="O45" s="138">
        <v>5.0408394863322742E-4</v>
      </c>
      <c r="P45" s="138">
        <v>1.5122518458996822E-3</v>
      </c>
      <c r="Q45" s="138">
        <v>2.0163357945329097E-3</v>
      </c>
      <c r="R45" s="138">
        <v>2.520419743166137E-3</v>
      </c>
      <c r="S45" s="138">
        <v>1.0081678972664548E-2</v>
      </c>
      <c r="T45" s="138">
        <v>5.0408394863322742E-2</v>
      </c>
      <c r="U45" s="138">
        <v>5.0408394863322742E-4</v>
      </c>
      <c r="V45" s="138">
        <v>6.0490073835987285E-2</v>
      </c>
      <c r="W45" s="138">
        <v>6.5530913322319568E-3</v>
      </c>
      <c r="X45" s="138" t="s">
        <v>443</v>
      </c>
      <c r="Y45" s="138" t="s">
        <v>443</v>
      </c>
      <c r="Z45" s="138" t="s">
        <v>443</v>
      </c>
      <c r="AA45" s="138" t="s">
        <v>443</v>
      </c>
      <c r="AB45" s="138" t="s">
        <v>443</v>
      </c>
      <c r="AC45" s="138">
        <v>4.0326715890658194E-3</v>
      </c>
      <c r="AD45" s="138">
        <v>1.9155190048062642E-3</v>
      </c>
      <c r="AE45" s="55"/>
      <c r="AF45" s="147">
        <v>2183.0998305967296</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1.3406725631684708E-2</v>
      </c>
      <c r="J48" s="138">
        <v>0.1340672563168471</v>
      </c>
      <c r="K48" s="138">
        <v>0.33516814079211776</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2.5785984033850529</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2.9263007927999998</v>
      </c>
      <c r="AL52" s="45" t="s">
        <v>133</v>
      </c>
    </row>
    <row r="53" spans="1:38" s="2" customFormat="1" ht="26.25" customHeight="1" thickBot="1" x14ac:dyDescent="0.25">
      <c r="A53" s="65" t="s">
        <v>120</v>
      </c>
      <c r="B53" s="69" t="s">
        <v>134</v>
      </c>
      <c r="C53" s="71" t="s">
        <v>135</v>
      </c>
      <c r="D53" s="68"/>
      <c r="E53" s="138" t="s">
        <v>429</v>
      </c>
      <c r="F53" s="138">
        <v>3.6675012092742882</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1.6249572375505483</v>
      </c>
      <c r="AL53" s="45" t="s">
        <v>136</v>
      </c>
    </row>
    <row r="54" spans="1:38" s="2" customFormat="1" ht="37.5" customHeight="1" thickBot="1" x14ac:dyDescent="0.25">
      <c r="A54" s="65" t="s">
        <v>120</v>
      </c>
      <c r="B54" s="69" t="s">
        <v>137</v>
      </c>
      <c r="C54" s="71" t="s">
        <v>138</v>
      </c>
      <c r="D54" s="68"/>
      <c r="E54" s="138" t="s">
        <v>429</v>
      </c>
      <c r="F54" s="138">
        <v>0.27411265742095925</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4283</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246.13900000000001</v>
      </c>
      <c r="AL58" s="45" t="s">
        <v>149</v>
      </c>
    </row>
    <row r="59" spans="1:38" s="2" customFormat="1" ht="26.25" customHeight="1" thickBot="1" x14ac:dyDescent="0.25">
      <c r="A59" s="65" t="s">
        <v>54</v>
      </c>
      <c r="B59" s="73" t="s">
        <v>150</v>
      </c>
      <c r="C59" s="66" t="s">
        <v>403</v>
      </c>
      <c r="D59" s="67"/>
      <c r="E59" s="138" t="s">
        <v>430</v>
      </c>
      <c r="F59" s="138" t="s">
        <v>430</v>
      </c>
      <c r="G59" s="138" t="s">
        <v>430</v>
      </c>
      <c r="H59" s="138" t="s">
        <v>429</v>
      </c>
      <c r="I59" s="138">
        <v>4.2263999999999999E-3</v>
      </c>
      <c r="J59" s="138">
        <v>4.7942999999999996E-3</v>
      </c>
      <c r="K59" s="138">
        <v>5.4413999999999999E-3</v>
      </c>
      <c r="L59" s="138">
        <v>8.2434960000000003E-5</v>
      </c>
      <c r="M59" s="138" t="s">
        <v>430</v>
      </c>
      <c r="N59" s="138">
        <v>0.13666484918005978</v>
      </c>
      <c r="O59" s="138">
        <v>2.2418836407675421E-4</v>
      </c>
      <c r="P59" s="138">
        <v>5.4532304775426691E-4</v>
      </c>
      <c r="Q59" s="138">
        <v>1.6000496610753915E-4</v>
      </c>
      <c r="R59" s="138">
        <v>1.600049661075392E-3</v>
      </c>
      <c r="S59" s="138">
        <v>1.600049661075392E-3</v>
      </c>
      <c r="T59" s="138">
        <v>3.9637563955661611E-3</v>
      </c>
      <c r="U59" s="138">
        <v>1.0603503706332952E-4</v>
      </c>
      <c r="V59" s="138">
        <v>3.2337901943477673E-2</v>
      </c>
      <c r="W59" s="138">
        <v>1.5848228651685392E-2</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1.7272050346103516</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0.48168173058823532</v>
      </c>
      <c r="J60" s="138">
        <v>4.8168173058823527</v>
      </c>
      <c r="K60" s="138">
        <v>9.8263073040000002</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96.336346117647054</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0.16889829150452407</v>
      </c>
      <c r="J61" s="138">
        <v>1.6889829150452405</v>
      </c>
      <c r="K61" s="138">
        <v>5.639669173188425</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17039151.174203832</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5.7801807670588234E-8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96.336346117647054</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3.8453210000000002E-2</v>
      </c>
      <c r="X63" s="138">
        <v>1.87884E-2</v>
      </c>
      <c r="Y63" s="138" t="s">
        <v>429</v>
      </c>
      <c r="Z63" s="138">
        <v>3.1245999999999999E-3</v>
      </c>
      <c r="AA63" s="138" t="s">
        <v>429</v>
      </c>
      <c r="AB63" s="138">
        <v>2.1913000000000002E-2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t="s">
        <v>432</v>
      </c>
      <c r="F65" s="138" t="s">
        <v>429</v>
      </c>
      <c r="G65" s="138" t="s">
        <v>429</v>
      </c>
      <c r="H65" s="138" t="s">
        <v>443</v>
      </c>
      <c r="I65" s="138" t="s">
        <v>432</v>
      </c>
      <c r="J65" s="138" t="s">
        <v>432</v>
      </c>
      <c r="K65" s="138" t="s">
        <v>432</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432</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0.19800000000000001</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t="s">
        <v>432</v>
      </c>
      <c r="O72" s="138" t="s">
        <v>432</v>
      </c>
      <c r="P72" s="138" t="s">
        <v>432</v>
      </c>
      <c r="Q72" s="138" t="s">
        <v>432</v>
      </c>
      <c r="R72" s="138" t="s">
        <v>432</v>
      </c>
      <c r="S72" s="138" t="s">
        <v>432</v>
      </c>
      <c r="T72" s="138" t="s">
        <v>432</v>
      </c>
      <c r="U72" s="138" t="s">
        <v>432</v>
      </c>
      <c r="V72" s="138" t="s">
        <v>432</v>
      </c>
      <c r="W72" s="138" t="s">
        <v>432</v>
      </c>
      <c r="X72" s="138" t="s">
        <v>432</v>
      </c>
      <c r="Y72" s="138" t="s">
        <v>432</v>
      </c>
      <c r="Z72" s="138" t="s">
        <v>432</v>
      </c>
      <c r="AA72" s="138" t="s">
        <v>432</v>
      </c>
      <c r="AB72" s="138" t="s">
        <v>432</v>
      </c>
      <c r="AC72" s="138" t="s">
        <v>430</v>
      </c>
      <c r="AD72" s="138" t="s">
        <v>432</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4.0653E-4</v>
      </c>
      <c r="J73" s="138">
        <v>5.7591749999999996E-4</v>
      </c>
      <c r="K73" s="138">
        <v>6.7754999999999996E-4</v>
      </c>
      <c r="L73" s="138" t="s">
        <v>443</v>
      </c>
      <c r="M73" s="138" t="s">
        <v>432</v>
      </c>
      <c r="N73" s="138">
        <v>8.7977647058823522E-2</v>
      </c>
      <c r="O73" s="138">
        <v>3.291232026143791E-3</v>
      </c>
      <c r="P73" s="138" t="s">
        <v>432</v>
      </c>
      <c r="Q73" s="138">
        <v>6.2406862745098036E-4</v>
      </c>
      <c r="R73" s="138">
        <v>2.2882516339869279E-3</v>
      </c>
      <c r="S73" s="138" t="s">
        <v>432</v>
      </c>
      <c r="T73" s="138">
        <v>1.0401143790849672E-3</v>
      </c>
      <c r="U73" s="138" t="s">
        <v>432</v>
      </c>
      <c r="V73" s="138">
        <v>0.12040114379084968</v>
      </c>
      <c r="W73" s="138" t="s">
        <v>430</v>
      </c>
      <c r="X73" s="138" t="s">
        <v>430</v>
      </c>
      <c r="Y73" s="138" t="s">
        <v>430</v>
      </c>
      <c r="Z73" s="138" t="s">
        <v>430</v>
      </c>
      <c r="AA73" s="138" t="s">
        <v>430</v>
      </c>
      <c r="AB73" s="138" t="s">
        <v>430</v>
      </c>
      <c r="AC73" s="138" t="s">
        <v>432</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v>2.6150439823081271E-2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v>1.2999999999999999E-5</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v>2.1900000000000001E-3</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1.8280000000000001E-2</v>
      </c>
      <c r="O80" s="138">
        <v>2.0000000000000002E-5</v>
      </c>
      <c r="P80" s="138" t="s">
        <v>432</v>
      </c>
      <c r="Q80" s="138" t="s">
        <v>432</v>
      </c>
      <c r="R80" s="138">
        <v>0.15719999999999998</v>
      </c>
      <c r="S80" s="138">
        <v>1.14E-3</v>
      </c>
      <c r="T80" s="138">
        <v>1.0200000000000001E-2</v>
      </c>
      <c r="U80" s="138" t="s">
        <v>432</v>
      </c>
      <c r="V80" s="138">
        <v>2.0920000000000001E-2</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9.1461971999999978</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5.4399999999999997E-2</v>
      </c>
      <c r="G83" s="138" t="s">
        <v>443</v>
      </c>
      <c r="H83" s="138" t="s">
        <v>429</v>
      </c>
      <c r="I83" s="138">
        <v>0.34</v>
      </c>
      <c r="J83" s="138">
        <v>6.8</v>
      </c>
      <c r="K83" s="138">
        <v>51</v>
      </c>
      <c r="L83" s="138">
        <v>1.9380000000000001E-2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3.4</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6.1957725099383714</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1.0350486416928026</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1.9994059999999998</v>
      </c>
      <c r="AL86" s="45" t="s">
        <v>220</v>
      </c>
    </row>
    <row r="87" spans="1:38" s="2" customFormat="1" ht="26.25" customHeight="1" thickBot="1" x14ac:dyDescent="0.25">
      <c r="A87" s="65" t="s">
        <v>209</v>
      </c>
      <c r="B87" s="71" t="s">
        <v>221</v>
      </c>
      <c r="C87" s="75" t="s">
        <v>222</v>
      </c>
      <c r="D87" s="67"/>
      <c r="E87" s="138" t="s">
        <v>429</v>
      </c>
      <c r="F87" s="138">
        <v>5.1725537232196743E-2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0.165406</v>
      </c>
      <c r="AL87" s="45" t="s">
        <v>220</v>
      </c>
    </row>
    <row r="88" spans="1:38" s="2" customFormat="1" ht="26.25" customHeight="1" thickBot="1" x14ac:dyDescent="0.25">
      <c r="A88" s="65" t="s">
        <v>209</v>
      </c>
      <c r="B88" s="71" t="s">
        <v>223</v>
      </c>
      <c r="C88" s="75" t="s">
        <v>224</v>
      </c>
      <c r="D88" s="67"/>
      <c r="E88" s="138" t="s">
        <v>443</v>
      </c>
      <c r="F88" s="138">
        <v>2.3421441646666668</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1.6239666666666666</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2.8747307429090911</v>
      </c>
      <c r="G90" s="138" t="s">
        <v>429</v>
      </c>
      <c r="H90" s="138" t="s">
        <v>429</v>
      </c>
      <c r="I90" s="138">
        <v>4.0200000000000001E-3</v>
      </c>
      <c r="J90" s="138">
        <v>6.0299999999999998E-3</v>
      </c>
      <c r="K90" s="138">
        <v>7.3700000000000007E-3</v>
      </c>
      <c r="L90" s="138" t="s">
        <v>429</v>
      </c>
      <c r="M90" s="138" t="s">
        <v>429</v>
      </c>
      <c r="N90" s="138">
        <v>2.4999185184819991E-4</v>
      </c>
      <c r="O90" s="138">
        <v>3.4336230253849166E-2</v>
      </c>
      <c r="P90" s="138" t="s">
        <v>432</v>
      </c>
      <c r="Q90" s="138" t="s">
        <v>432</v>
      </c>
      <c r="R90" s="138">
        <v>0.14457360106883851</v>
      </c>
      <c r="S90" s="138">
        <v>5.8582427933102261</v>
      </c>
      <c r="T90" s="138">
        <v>0.24012771552527404</v>
      </c>
      <c r="U90" s="138">
        <v>3.4185632752735777E-2</v>
      </c>
      <c r="V90" s="138">
        <v>3.3899497500620379</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6.7</v>
      </c>
      <c r="AL90" s="148" t="s">
        <v>441</v>
      </c>
    </row>
    <row r="91" spans="1:38" s="2" customFormat="1" ht="26.25" customHeight="1" thickBot="1" x14ac:dyDescent="0.25">
      <c r="A91" s="65" t="s">
        <v>209</v>
      </c>
      <c r="B91" s="69" t="s">
        <v>405</v>
      </c>
      <c r="C91" s="71" t="s">
        <v>229</v>
      </c>
      <c r="D91" s="67"/>
      <c r="E91" s="138">
        <v>1.1419637638517723E-2</v>
      </c>
      <c r="F91" s="138">
        <v>3.0673267438000001E-2</v>
      </c>
      <c r="G91" s="138">
        <v>1.4198795432120761E-4</v>
      </c>
      <c r="H91" s="138">
        <v>2.6300425592500003E-2</v>
      </c>
      <c r="I91" s="138">
        <v>0.17355320740080912</v>
      </c>
      <c r="J91" s="138">
        <v>0.17580902927111758</v>
      </c>
      <c r="K91" s="138">
        <v>0.17627495663115836</v>
      </c>
      <c r="L91" s="138">
        <v>6.8444481060000006E-2</v>
      </c>
      <c r="M91" s="138">
        <v>0.34952976597923735</v>
      </c>
      <c r="N91" s="138">
        <v>3.686044906881681E-2</v>
      </c>
      <c r="O91" s="138">
        <v>3.4291824030793179E-2</v>
      </c>
      <c r="P91" s="138">
        <v>2.6799050981155082E-6</v>
      </c>
      <c r="Q91" s="138">
        <v>6.2531118956028528E-5</v>
      </c>
      <c r="R91" s="138">
        <v>7.3344771106319164E-4</v>
      </c>
      <c r="S91" s="138">
        <v>5.5097290767952382E-2</v>
      </c>
      <c r="T91" s="138">
        <v>1.8521596632429218E-2</v>
      </c>
      <c r="U91" s="138" t="s">
        <v>443</v>
      </c>
      <c r="V91" s="138">
        <v>2.9335248782719862E-2</v>
      </c>
      <c r="W91" s="138">
        <v>6.337451950000001E-4</v>
      </c>
      <c r="X91" s="138">
        <v>7.6003368645000005E-4</v>
      </c>
      <c r="Y91" s="138">
        <v>3.1374300975000002E-4</v>
      </c>
      <c r="Z91" s="138">
        <v>3.1374300975000002E-4</v>
      </c>
      <c r="AA91" s="138">
        <v>3.1374300975000002E-4</v>
      </c>
      <c r="AB91" s="138">
        <v>1.7012627157000002E-3</v>
      </c>
      <c r="AC91" s="138" t="s">
        <v>443</v>
      </c>
      <c r="AD91" s="138" t="s">
        <v>443</v>
      </c>
      <c r="AE91" s="55"/>
      <c r="AF91" s="147" t="s">
        <v>429</v>
      </c>
      <c r="AG91" s="147" t="s">
        <v>429</v>
      </c>
      <c r="AH91" s="147" t="s">
        <v>429</v>
      </c>
      <c r="AI91" s="147" t="s">
        <v>429</v>
      </c>
      <c r="AJ91" s="147" t="s">
        <v>429</v>
      </c>
      <c r="AK91" s="147">
        <v>6337.4519500000006</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13.888004829811811</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8.0374018322933618E-7</v>
      </c>
      <c r="X98" s="138" t="s">
        <v>443</v>
      </c>
      <c r="Y98" s="138" t="s">
        <v>443</v>
      </c>
      <c r="Z98" s="138" t="s">
        <v>443</v>
      </c>
      <c r="AA98" s="138" t="s">
        <v>443</v>
      </c>
      <c r="AB98" s="138" t="s">
        <v>443</v>
      </c>
      <c r="AC98" s="138" t="s">
        <v>443</v>
      </c>
      <c r="AD98" s="138">
        <v>2.4367456309368749</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4.5603041126020566E-2</v>
      </c>
      <c r="F99" s="138">
        <v>8.9485537881404991</v>
      </c>
      <c r="G99" s="138" t="s">
        <v>429</v>
      </c>
      <c r="H99" s="138">
        <v>11.857914675421716</v>
      </c>
      <c r="I99" s="138">
        <v>0.17784498505568264</v>
      </c>
      <c r="J99" s="138">
        <v>0.2716504500787732</v>
      </c>
      <c r="K99" s="138">
        <v>0.59719361780626357</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1138.9499999999998</v>
      </c>
      <c r="AL99" s="45" t="s">
        <v>246</v>
      </c>
    </row>
    <row r="100" spans="1:38" s="2" customFormat="1" ht="26.25" customHeight="1" thickBot="1" x14ac:dyDescent="0.25">
      <c r="A100" s="65" t="s">
        <v>244</v>
      </c>
      <c r="B100" s="65" t="s">
        <v>247</v>
      </c>
      <c r="C100" s="66" t="s">
        <v>409</v>
      </c>
      <c r="D100" s="79"/>
      <c r="E100" s="138">
        <v>0.61323744473401764</v>
      </c>
      <c r="F100" s="138">
        <v>23.829951845727951</v>
      </c>
      <c r="G100" s="138" t="s">
        <v>429</v>
      </c>
      <c r="H100" s="138">
        <v>31.782560092995126</v>
      </c>
      <c r="I100" s="138">
        <v>0.30252940983682391</v>
      </c>
      <c r="J100" s="138">
        <v>0.44934325532428548</v>
      </c>
      <c r="K100" s="138">
        <v>0.99970406087049868</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5833.75</v>
      </c>
      <c r="AL100" s="45" t="s">
        <v>246</v>
      </c>
    </row>
    <row r="101" spans="1:38" s="2" customFormat="1" ht="26.25" customHeight="1" thickBot="1" x14ac:dyDescent="0.25">
      <c r="A101" s="65" t="s">
        <v>244</v>
      </c>
      <c r="B101" s="65" t="s">
        <v>248</v>
      </c>
      <c r="C101" s="66" t="s">
        <v>249</v>
      </c>
      <c r="D101" s="79"/>
      <c r="E101" s="138">
        <v>6.5806895554702136E-2</v>
      </c>
      <c r="F101" s="138">
        <v>0.48131575090172984</v>
      </c>
      <c r="G101" s="138" t="s">
        <v>429</v>
      </c>
      <c r="H101" s="138">
        <v>1.3141731103091465</v>
      </c>
      <c r="I101" s="138">
        <v>1.2066476581246573E-2</v>
      </c>
      <c r="J101" s="138">
        <v>3.6199429743739721E-2</v>
      </c>
      <c r="K101" s="138">
        <v>8.4465336068726013E-2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6703.3265000000001</v>
      </c>
      <c r="AL101" s="45" t="s">
        <v>246</v>
      </c>
    </row>
    <row r="102" spans="1:38" s="2" customFormat="1" ht="26.25" customHeight="1" thickBot="1" x14ac:dyDescent="0.25">
      <c r="A102" s="65" t="s">
        <v>244</v>
      </c>
      <c r="B102" s="65" t="s">
        <v>250</v>
      </c>
      <c r="C102" s="66" t="s">
        <v>387</v>
      </c>
      <c r="D102" s="79"/>
      <c r="E102" s="138">
        <v>2.5213442956571429E-3</v>
      </c>
      <c r="F102" s="138">
        <v>3.029705874952203</v>
      </c>
      <c r="G102" s="138" t="s">
        <v>429</v>
      </c>
      <c r="H102" s="138">
        <v>4.9940460535192495</v>
      </c>
      <c r="I102" s="138">
        <v>8.7530999999999998E-3</v>
      </c>
      <c r="J102" s="138">
        <v>0.1975045</v>
      </c>
      <c r="K102" s="138">
        <v>1.341898</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1703.75</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1.0722240670321969E-3</v>
      </c>
      <c r="F104" s="138">
        <v>1.1913436067044895E-3</v>
      </c>
      <c r="G104" s="138" t="s">
        <v>429</v>
      </c>
      <c r="H104" s="138">
        <v>1.4673587382857288E-2</v>
      </c>
      <c r="I104" s="138">
        <v>1.6248821917808218E-5</v>
      </c>
      <c r="J104" s="138">
        <v>4.8746465753424655E-5</v>
      </c>
      <c r="K104" s="138">
        <v>1.1374175342465755E-4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7.5</v>
      </c>
      <c r="AL104" s="45" t="s">
        <v>246</v>
      </c>
    </row>
    <row r="105" spans="1:38" s="2" customFormat="1" ht="26.25" customHeight="1" thickBot="1" x14ac:dyDescent="0.25">
      <c r="A105" s="65" t="s">
        <v>244</v>
      </c>
      <c r="B105" s="65" t="s">
        <v>255</v>
      </c>
      <c r="C105" s="66" t="s">
        <v>256</v>
      </c>
      <c r="D105" s="79"/>
      <c r="E105" s="138">
        <v>2.6540705691774243E-2</v>
      </c>
      <c r="F105" s="138">
        <v>0.13420278329093255</v>
      </c>
      <c r="G105" s="138" t="s">
        <v>429</v>
      </c>
      <c r="H105" s="138">
        <v>0.62181493128118359</v>
      </c>
      <c r="I105" s="138">
        <v>5.0261917808219168E-3</v>
      </c>
      <c r="J105" s="138">
        <v>7.8983013698630117E-3</v>
      </c>
      <c r="K105" s="138">
        <v>1.7232657534246573E-2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72.8</v>
      </c>
      <c r="AL105" s="45" t="s">
        <v>246</v>
      </c>
    </row>
    <row r="106" spans="1:38" s="2" customFormat="1" ht="26.25" customHeight="1" thickBot="1" x14ac:dyDescent="0.25">
      <c r="A106" s="65" t="s">
        <v>244</v>
      </c>
      <c r="B106" s="65" t="s">
        <v>257</v>
      </c>
      <c r="C106" s="66" t="s">
        <v>258</v>
      </c>
      <c r="D106" s="79"/>
      <c r="E106" s="138">
        <v>1.41685210829589E-3</v>
      </c>
      <c r="F106" s="138">
        <v>5.7298347971470199E-3</v>
      </c>
      <c r="G106" s="138" t="s">
        <v>429</v>
      </c>
      <c r="H106" s="138">
        <v>3.3195040349988249E-2</v>
      </c>
      <c r="I106" s="138">
        <v>2.8109589041095892E-4</v>
      </c>
      <c r="J106" s="138">
        <v>4.4975342465753424E-4</v>
      </c>
      <c r="K106" s="138">
        <v>9.557260273972603E-4</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5.7</v>
      </c>
      <c r="AL106" s="45" t="s">
        <v>246</v>
      </c>
    </row>
    <row r="107" spans="1:38" s="2" customFormat="1" ht="26.25" customHeight="1" thickBot="1" x14ac:dyDescent="0.25">
      <c r="A107" s="65" t="s">
        <v>244</v>
      </c>
      <c r="B107" s="65" t="s">
        <v>259</v>
      </c>
      <c r="C107" s="66" t="s">
        <v>380</v>
      </c>
      <c r="D107" s="79"/>
      <c r="E107" s="138">
        <v>2.1269093662560003E-2</v>
      </c>
      <c r="F107" s="138">
        <v>0.31453455000000002</v>
      </c>
      <c r="G107" s="138" t="s">
        <v>429</v>
      </c>
      <c r="H107" s="138">
        <v>0.25939046836296009</v>
      </c>
      <c r="I107" s="138">
        <v>5.7188100000000004E-3</v>
      </c>
      <c r="J107" s="138">
        <v>7.6250799999999994E-2</v>
      </c>
      <c r="K107" s="138">
        <v>0.36219129999999999</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1906.27</v>
      </c>
      <c r="AL107" s="45" t="s">
        <v>246</v>
      </c>
    </row>
    <row r="108" spans="1:38" s="2" customFormat="1" ht="26.25" customHeight="1" thickBot="1" x14ac:dyDescent="0.25">
      <c r="A108" s="65" t="s">
        <v>244</v>
      </c>
      <c r="B108" s="65" t="s">
        <v>260</v>
      </c>
      <c r="C108" s="66" t="s">
        <v>381</v>
      </c>
      <c r="D108" s="79"/>
      <c r="E108" s="138">
        <v>8.6176931660489453E-2</v>
      </c>
      <c r="F108" s="138">
        <v>1.4445118996363633</v>
      </c>
      <c r="G108" s="138" t="s">
        <v>429</v>
      </c>
      <c r="H108" s="138">
        <v>1.8020322060761127</v>
      </c>
      <c r="I108" s="138">
        <v>2.6750220363636362E-2</v>
      </c>
      <c r="J108" s="138">
        <v>0.26750220363636362</v>
      </c>
      <c r="K108" s="138">
        <v>0.53500440727272724</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13375.11018181818</v>
      </c>
      <c r="AL108" s="45" t="s">
        <v>246</v>
      </c>
    </row>
    <row r="109" spans="1:38" s="2" customFormat="1" ht="26.25" customHeight="1" thickBot="1" x14ac:dyDescent="0.25">
      <c r="A109" s="65" t="s">
        <v>244</v>
      </c>
      <c r="B109" s="65" t="s">
        <v>261</v>
      </c>
      <c r="C109" s="66" t="s">
        <v>382</v>
      </c>
      <c r="D109" s="79"/>
      <c r="E109" s="138">
        <v>3.3558457221120004E-2</v>
      </c>
      <c r="F109" s="138">
        <v>0.71462538240000006</v>
      </c>
      <c r="G109" s="138" t="s">
        <v>429</v>
      </c>
      <c r="H109" s="138">
        <v>0.96545100005376006</v>
      </c>
      <c r="I109" s="138">
        <v>2.9228031999999998E-2</v>
      </c>
      <c r="J109" s="138">
        <v>0.160754176</v>
      </c>
      <c r="K109" s="138">
        <v>0.160754176</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1461.4015999999999</v>
      </c>
      <c r="AL109" s="45" t="s">
        <v>246</v>
      </c>
    </row>
    <row r="110" spans="1:38" s="2" customFormat="1" ht="26.25" customHeight="1" thickBot="1" x14ac:dyDescent="0.25">
      <c r="A110" s="65" t="s">
        <v>244</v>
      </c>
      <c r="B110" s="65" t="s">
        <v>262</v>
      </c>
      <c r="C110" s="66" t="s">
        <v>383</v>
      </c>
      <c r="D110" s="79"/>
      <c r="E110" s="138">
        <v>6.2860746095857378E-3</v>
      </c>
      <c r="F110" s="138">
        <v>0.21866819113499997</v>
      </c>
      <c r="G110" s="138" t="s">
        <v>429</v>
      </c>
      <c r="H110" s="138">
        <v>0.1313873143107934</v>
      </c>
      <c r="I110" s="138">
        <v>9.0649885999999989E-3</v>
      </c>
      <c r="J110" s="138">
        <v>6.3819433100000003E-2</v>
      </c>
      <c r="K110" s="138">
        <v>6.3819433100000003E-2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447.174215</v>
      </c>
      <c r="AL110" s="45" t="s">
        <v>246</v>
      </c>
    </row>
    <row r="111" spans="1:38" s="2" customFormat="1" ht="26.25" customHeight="1" thickBot="1" x14ac:dyDescent="0.25">
      <c r="A111" s="65" t="s">
        <v>244</v>
      </c>
      <c r="B111" s="65" t="s">
        <v>263</v>
      </c>
      <c r="C111" s="66" t="s">
        <v>377</v>
      </c>
      <c r="D111" s="79"/>
      <c r="E111" s="138">
        <v>1.0949985673930421E-2</v>
      </c>
      <c r="F111" s="138">
        <v>0.29171887399999996</v>
      </c>
      <c r="G111" s="138" t="s">
        <v>429</v>
      </c>
      <c r="H111" s="138">
        <v>0.19151278098275004</v>
      </c>
      <c r="I111" s="138">
        <v>6.0018933333333337E-4</v>
      </c>
      <c r="J111" s="138">
        <v>1.2003786666666667E-3</v>
      </c>
      <c r="K111" s="138">
        <v>2.7008519999999997E-3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160.64733333333334</v>
      </c>
      <c r="AL111" s="45" t="s">
        <v>246</v>
      </c>
    </row>
    <row r="112" spans="1:38" s="2" customFormat="1" ht="26.25" customHeight="1" thickBot="1" x14ac:dyDescent="0.25">
      <c r="A112" s="65" t="s">
        <v>264</v>
      </c>
      <c r="B112" s="65" t="s">
        <v>265</v>
      </c>
      <c r="C112" s="66" t="s">
        <v>266</v>
      </c>
      <c r="D112" s="67"/>
      <c r="E112" s="138">
        <v>13.948228343389786</v>
      </c>
      <c r="F112" s="138" t="s">
        <v>429</v>
      </c>
      <c r="G112" s="138" t="s">
        <v>429</v>
      </c>
      <c r="H112" s="138">
        <v>10.629018</v>
      </c>
      <c r="I112" s="138">
        <v>0.25830000000000003</v>
      </c>
      <c r="J112" s="138">
        <v>6.7157999999999998</v>
      </c>
      <c r="K112" s="138">
        <v>6.7157999999999998</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362524199.99999994</v>
      </c>
      <c r="AL112" s="45" t="s">
        <v>419</v>
      </c>
    </row>
    <row r="113" spans="1:38" s="2" customFormat="1" ht="26.25" customHeight="1" thickBot="1" x14ac:dyDescent="0.25">
      <c r="A113" s="65" t="s">
        <v>264</v>
      </c>
      <c r="B113" s="80" t="s">
        <v>267</v>
      </c>
      <c r="C113" s="81" t="s">
        <v>268</v>
      </c>
      <c r="D113" s="67"/>
      <c r="E113" s="138">
        <v>6.1716794223554636</v>
      </c>
      <c r="F113" s="138" t="s">
        <v>443</v>
      </c>
      <c r="G113" s="138" t="s">
        <v>429</v>
      </c>
      <c r="H113" s="138">
        <v>36.962598469240163</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160406260.21914789</v>
      </c>
      <c r="AL113" s="148" t="s">
        <v>437</v>
      </c>
    </row>
    <row r="114" spans="1:38" s="2" customFormat="1" ht="26.25" customHeight="1" thickBot="1" x14ac:dyDescent="0.25">
      <c r="A114" s="65" t="s">
        <v>264</v>
      </c>
      <c r="B114" s="80" t="s">
        <v>269</v>
      </c>
      <c r="C114" s="81" t="s">
        <v>388</v>
      </c>
      <c r="D114" s="67"/>
      <c r="E114" s="138">
        <v>9.0654359813990254E-2</v>
      </c>
      <c r="F114" s="138" t="s">
        <v>443</v>
      </c>
      <c r="G114" s="138" t="s">
        <v>429</v>
      </c>
      <c r="H114" s="138">
        <v>0.30630211949999997</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2356170.15</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11.967141738703129</v>
      </c>
      <c r="F116" s="138" t="s">
        <v>443</v>
      </c>
      <c r="G116" s="138" t="s">
        <v>429</v>
      </c>
      <c r="H116" s="138">
        <v>13.930049592797433</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311034374.99759358</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6.1518440000000001E-3</v>
      </c>
      <c r="J119" s="138">
        <v>4.9214752E-2</v>
      </c>
      <c r="K119" s="138">
        <v>0.15379609999999999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1537.961</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1.0003999999999999E-2</v>
      </c>
      <c r="J120" s="138">
        <v>6.2524999999999997E-2</v>
      </c>
      <c r="K120" s="138">
        <v>0.25009999999999999</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2501</v>
      </c>
      <c r="AL120" s="148" t="s">
        <v>436</v>
      </c>
    </row>
    <row r="121" spans="1:38" s="2" customFormat="1" ht="26.25" customHeight="1" thickBot="1" x14ac:dyDescent="0.25">
      <c r="A121" s="65" t="s">
        <v>264</v>
      </c>
      <c r="B121" s="65" t="s">
        <v>280</v>
      </c>
      <c r="C121" s="71" t="s">
        <v>281</v>
      </c>
      <c r="D121" s="68"/>
      <c r="E121" s="138" t="s">
        <v>443</v>
      </c>
      <c r="F121" s="138">
        <v>4.440484315298181</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8.0311452731630943</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0.75357132544458627</v>
      </c>
      <c r="G125" s="138" t="s">
        <v>429</v>
      </c>
      <c r="H125" s="138" t="s">
        <v>429</v>
      </c>
      <c r="I125" s="138">
        <v>6.2758476482926843E-5</v>
      </c>
      <c r="J125" s="138">
        <v>4.1648807120487805E-4</v>
      </c>
      <c r="K125" s="138">
        <v>8.8052044277560978E-4</v>
      </c>
      <c r="L125" s="138" t="s">
        <v>443</v>
      </c>
      <c r="M125" s="138" t="s">
        <v>429</v>
      </c>
      <c r="N125" s="138" t="s">
        <v>429</v>
      </c>
      <c r="O125" s="138" t="s">
        <v>429</v>
      </c>
      <c r="P125" s="138">
        <v>1.9955850502553989E-2</v>
      </c>
      <c r="Q125" s="138" t="s">
        <v>429</v>
      </c>
      <c r="R125" s="138" t="s">
        <v>429</v>
      </c>
      <c r="S125" s="138" t="s">
        <v>429</v>
      </c>
      <c r="T125" s="138" t="s">
        <v>429</v>
      </c>
      <c r="U125" s="138" t="s">
        <v>429</v>
      </c>
      <c r="V125" s="138" t="s">
        <v>429</v>
      </c>
      <c r="W125" s="138">
        <v>0.11925617355569336</v>
      </c>
      <c r="X125" s="138" t="s">
        <v>429</v>
      </c>
      <c r="Y125" s="138" t="s">
        <v>429</v>
      </c>
      <c r="Z125" s="138" t="s">
        <v>429</v>
      </c>
      <c r="AA125" s="138" t="s">
        <v>429</v>
      </c>
      <c r="AB125" s="138" t="s">
        <v>429</v>
      </c>
      <c r="AC125" s="138" t="s">
        <v>429</v>
      </c>
      <c r="AD125" s="138">
        <v>7.6024009823613112E-2</v>
      </c>
      <c r="AE125" s="55"/>
      <c r="AF125" s="147" t="s">
        <v>429</v>
      </c>
      <c r="AG125" s="147" t="s">
        <v>429</v>
      </c>
      <c r="AH125" s="147" t="s">
        <v>429</v>
      </c>
      <c r="AI125" s="147" t="s">
        <v>429</v>
      </c>
      <c r="AJ125" s="147" t="s">
        <v>429</v>
      </c>
      <c r="AK125" s="147">
        <v>1875.4280146341464</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v>1.189872E-2</v>
      </c>
      <c r="I126" s="138" t="s">
        <v>443</v>
      </c>
      <c r="J126" s="138" t="s">
        <v>443</v>
      </c>
      <c r="K126" s="138" t="s">
        <v>443</v>
      </c>
      <c r="L126" s="138" t="s">
        <v>443</v>
      </c>
      <c r="M126" s="138">
        <v>2.7763680000000002E-2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429</v>
      </c>
      <c r="AH128" s="147" t="s">
        <v>429</v>
      </c>
      <c r="AI128" s="147" t="s">
        <v>429</v>
      </c>
      <c r="AJ128" s="147" t="s">
        <v>429</v>
      </c>
      <c r="AK128" s="147" t="s">
        <v>432</v>
      </c>
      <c r="AL128" s="45" t="s">
        <v>301</v>
      </c>
    </row>
    <row r="129" spans="1:38" s="2" customFormat="1" ht="26.25" customHeight="1" thickBot="1" x14ac:dyDescent="0.25">
      <c r="A129" s="65" t="s">
        <v>289</v>
      </c>
      <c r="B129" s="69" t="s">
        <v>299</v>
      </c>
      <c r="C129" s="77" t="s">
        <v>300</v>
      </c>
      <c r="D129" s="67"/>
      <c r="E129" s="138">
        <v>3.2551049999999998E-2</v>
      </c>
      <c r="F129" s="138">
        <v>0.27687099999999998</v>
      </c>
      <c r="G129" s="138">
        <v>1.7585050000000001E-3</v>
      </c>
      <c r="H129" s="138" t="s">
        <v>443</v>
      </c>
      <c r="I129" s="138">
        <v>1.4966E-4</v>
      </c>
      <c r="J129" s="138">
        <v>2.6190500000000005E-4</v>
      </c>
      <c r="K129" s="138">
        <v>3.7415000000000001E-4</v>
      </c>
      <c r="L129" s="138">
        <v>5.2381000000000007E-6</v>
      </c>
      <c r="M129" s="138">
        <v>2.6190500000000004E-3</v>
      </c>
      <c r="N129" s="138">
        <v>4.8639499999999995E-2</v>
      </c>
      <c r="O129" s="138">
        <v>3.7415E-3</v>
      </c>
      <c r="P129" s="138">
        <v>2.0952400000000004E-3</v>
      </c>
      <c r="Q129" s="138">
        <v>0.60788065980303718</v>
      </c>
      <c r="R129" s="138">
        <v>0.58703928580960263</v>
      </c>
      <c r="S129" s="138">
        <v>0.32388374389495311</v>
      </c>
      <c r="T129" s="138">
        <v>5.238100000000001E-4</v>
      </c>
      <c r="U129" s="138" t="s">
        <v>432</v>
      </c>
      <c r="V129" s="138" t="s">
        <v>443</v>
      </c>
      <c r="W129" s="138">
        <v>1.0028499999999999E-2</v>
      </c>
      <c r="X129" s="138">
        <v>7.2138159539473683E-6</v>
      </c>
      <c r="Y129" s="138">
        <v>3.1259869133771931E-5</v>
      </c>
      <c r="Z129" s="138">
        <v>3.1259869133771931E-5</v>
      </c>
      <c r="AA129" s="138" t="s">
        <v>443</v>
      </c>
      <c r="AB129" s="138">
        <v>6.9733554221491228E-5</v>
      </c>
      <c r="AC129" s="138">
        <v>2.4046053179824556E-2</v>
      </c>
      <c r="AD129" s="138">
        <v>3.9086203333333326E-2</v>
      </c>
      <c r="AE129" s="55"/>
      <c r="AF129" s="147" t="s">
        <v>429</v>
      </c>
      <c r="AG129" s="147" t="s">
        <v>429</v>
      </c>
      <c r="AH129" s="147" t="s">
        <v>429</v>
      </c>
      <c r="AI129" s="147" t="s">
        <v>429</v>
      </c>
      <c r="AJ129" s="147" t="s">
        <v>429</v>
      </c>
      <c r="AK129" s="147">
        <v>37.414999999999999</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25">
      <c r="A131" s="65" t="s">
        <v>289</v>
      </c>
      <c r="B131" s="69" t="s">
        <v>304</v>
      </c>
      <c r="C131" s="77" t="s">
        <v>305</v>
      </c>
      <c r="D131" s="67"/>
      <c r="E131" s="138" t="s">
        <v>432</v>
      </c>
      <c r="F131" s="138" t="s">
        <v>432</v>
      </c>
      <c r="G131" s="138" t="s">
        <v>432</v>
      </c>
      <c r="H131" s="138" t="s">
        <v>432</v>
      </c>
      <c r="I131" s="138" t="s">
        <v>432</v>
      </c>
      <c r="J131" s="138" t="s">
        <v>432</v>
      </c>
      <c r="K131" s="138" t="s">
        <v>432</v>
      </c>
      <c r="L131" s="138" t="s">
        <v>432</v>
      </c>
      <c r="M131" s="138" t="s">
        <v>432</v>
      </c>
      <c r="N131" s="138" t="s">
        <v>432</v>
      </c>
      <c r="O131" s="138" t="s">
        <v>432</v>
      </c>
      <c r="P131" s="138" t="s">
        <v>432</v>
      </c>
      <c r="Q131" s="138" t="s">
        <v>432</v>
      </c>
      <c r="R131" s="138" t="s">
        <v>432</v>
      </c>
      <c r="S131" s="138" t="s">
        <v>432</v>
      </c>
      <c r="T131" s="138" t="s">
        <v>432</v>
      </c>
      <c r="U131" s="138" t="s">
        <v>432</v>
      </c>
      <c r="V131" s="138" t="s">
        <v>432</v>
      </c>
      <c r="W131" s="138" t="s">
        <v>432</v>
      </c>
      <c r="X131" s="138" t="s">
        <v>432</v>
      </c>
      <c r="Y131" s="138" t="s">
        <v>432</v>
      </c>
      <c r="Z131" s="138" t="s">
        <v>432</v>
      </c>
      <c r="AA131" s="138" t="s">
        <v>432</v>
      </c>
      <c r="AB131" s="138" t="s">
        <v>432</v>
      </c>
      <c r="AC131" s="138" t="s">
        <v>432</v>
      </c>
      <c r="AD131" s="138" t="s">
        <v>432</v>
      </c>
      <c r="AE131" s="55"/>
      <c r="AF131" s="147" t="s">
        <v>429</v>
      </c>
      <c r="AG131" s="147" t="s">
        <v>429</v>
      </c>
      <c r="AH131" s="147" t="s">
        <v>429</v>
      </c>
      <c r="AI131" s="147" t="s">
        <v>429</v>
      </c>
      <c r="AJ131" s="147" t="s">
        <v>429</v>
      </c>
      <c r="AK131" s="147" t="s">
        <v>432</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1.9923749999999998E-3</v>
      </c>
      <c r="F133" s="138">
        <v>3.1395E-5</v>
      </c>
      <c r="G133" s="138">
        <v>2.72895E-4</v>
      </c>
      <c r="H133" s="138" t="s">
        <v>443</v>
      </c>
      <c r="I133" s="138">
        <v>8.3800499999999998E-5</v>
      </c>
      <c r="J133" s="138">
        <v>8.3800499999999998E-5</v>
      </c>
      <c r="K133" s="138">
        <v>9.3122399999999995E-5</v>
      </c>
      <c r="L133" s="138" t="s">
        <v>443</v>
      </c>
      <c r="M133" s="138">
        <v>3.3810000000000003E-4</v>
      </c>
      <c r="N133" s="138">
        <v>7.2522449999999999E-5</v>
      </c>
      <c r="O133" s="138">
        <v>1.214745E-5</v>
      </c>
      <c r="P133" s="138">
        <v>3.5983500000000002E-3</v>
      </c>
      <c r="Q133" s="138">
        <v>3.2868150000000001E-5</v>
      </c>
      <c r="R133" s="138">
        <v>3.2747400000000004E-5</v>
      </c>
      <c r="S133" s="138">
        <v>3.0018449999999997E-5</v>
      </c>
      <c r="T133" s="138">
        <v>4.1851950000000002E-5</v>
      </c>
      <c r="U133" s="138">
        <v>4.7768700000000002E-5</v>
      </c>
      <c r="V133" s="138">
        <v>3.8668980000000001E-4</v>
      </c>
      <c r="W133" s="138">
        <v>6.5204999999999997E-5</v>
      </c>
      <c r="X133" s="138">
        <v>3.1877999999999996E-8</v>
      </c>
      <c r="Y133" s="138">
        <v>1.7412149999999999E-8</v>
      </c>
      <c r="Z133" s="138">
        <v>1.5552599999999999E-8</v>
      </c>
      <c r="AA133" s="138">
        <v>1.6880849999999999E-8</v>
      </c>
      <c r="AB133" s="138">
        <v>8.1723599999999989E-8</v>
      </c>
      <c r="AC133" s="138">
        <v>3.6225E-4</v>
      </c>
      <c r="AD133" s="138">
        <v>9.9014999999999997E-4</v>
      </c>
      <c r="AE133" s="55"/>
      <c r="AF133" s="147" t="s">
        <v>429</v>
      </c>
      <c r="AG133" s="147" t="s">
        <v>429</v>
      </c>
      <c r="AH133" s="147" t="s">
        <v>429</v>
      </c>
      <c r="AI133" s="147" t="s">
        <v>429</v>
      </c>
      <c r="AJ133" s="147" t="s">
        <v>429</v>
      </c>
      <c r="AK133" s="147">
        <v>2415</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0.16012874880000008</v>
      </c>
      <c r="X135" s="138">
        <v>4.7771743392000024E-5</v>
      </c>
      <c r="Y135" s="138">
        <v>2.1617381088000011E-4</v>
      </c>
      <c r="Z135" s="138">
        <v>2.1617381088000011E-4</v>
      </c>
      <c r="AA135" s="138" t="s">
        <v>443</v>
      </c>
      <c r="AB135" s="138">
        <v>4.8011936515200021E-4</v>
      </c>
      <c r="AC135" s="138" t="s">
        <v>443</v>
      </c>
      <c r="AD135" s="138">
        <v>0.27221887296000014</v>
      </c>
      <c r="AE135" s="55"/>
      <c r="AF135" s="147" t="s">
        <v>429</v>
      </c>
      <c r="AG135" s="147" t="s">
        <v>429</v>
      </c>
      <c r="AH135" s="147" t="s">
        <v>429</v>
      </c>
      <c r="AI135" s="147" t="s">
        <v>429</v>
      </c>
      <c r="AJ135" s="147" t="s">
        <v>429</v>
      </c>
      <c r="AK135" s="147">
        <v>0.53376249600000025</v>
      </c>
      <c r="AL135" s="148" t="s">
        <v>434</v>
      </c>
    </row>
    <row r="136" spans="1:38" s="2" customFormat="1" ht="26.25" customHeight="1" thickBot="1" x14ac:dyDescent="0.25">
      <c r="A136" s="65" t="s">
        <v>289</v>
      </c>
      <c r="B136" s="65" t="s">
        <v>314</v>
      </c>
      <c r="C136" s="66" t="s">
        <v>315</v>
      </c>
      <c r="D136" s="67"/>
      <c r="E136" s="138" t="s">
        <v>429</v>
      </c>
      <c r="F136" s="138">
        <v>5.5458578880000012E-3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0.33428521999999999</v>
      </c>
      <c r="J139" s="138">
        <v>0.33428521999999999</v>
      </c>
      <c r="K139" s="138">
        <v>0.33428521999999999</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6.4888464596940425</v>
      </c>
      <c r="X139" s="138">
        <v>1.8278974710133684E-2</v>
      </c>
      <c r="Y139" s="138">
        <v>4.0822916174522869E-2</v>
      </c>
      <c r="Z139" s="138">
        <v>3.12613185531114E-2</v>
      </c>
      <c r="AA139" s="138">
        <v>8.6913517909656976E-4</v>
      </c>
      <c r="AB139" s="138">
        <v>9.1232344616864525E-2</v>
      </c>
      <c r="AC139" s="138" t="s">
        <v>443</v>
      </c>
      <c r="AD139" s="138">
        <v>37.040477348063305</v>
      </c>
      <c r="AE139" s="55"/>
      <c r="AF139" s="147" t="s">
        <v>429</v>
      </c>
      <c r="AG139" s="147" t="s">
        <v>429</v>
      </c>
      <c r="AH139" s="147" t="s">
        <v>429</v>
      </c>
      <c r="AI139" s="147" t="s">
        <v>429</v>
      </c>
      <c r="AJ139" s="147" t="s">
        <v>429</v>
      </c>
      <c r="AK139" s="147">
        <v>2.004</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175.31647736353952</v>
      </c>
      <c r="F141" s="19">
        <f t="shared" ref="F141:AD141" si="0">SUM(F14:F140)</f>
        <v>120.54017194935024</v>
      </c>
      <c r="G141" s="19">
        <f t="shared" si="0"/>
        <v>73.313031611112393</v>
      </c>
      <c r="H141" s="19">
        <f t="shared" si="0"/>
        <v>117.86216629712212</v>
      </c>
      <c r="I141" s="19">
        <f t="shared" si="0"/>
        <v>18.755166444247067</v>
      </c>
      <c r="J141" s="19">
        <f t="shared" si="0"/>
        <v>40.376746767964718</v>
      </c>
      <c r="K141" s="19">
        <f t="shared" si="0"/>
        <v>99.239068917725206</v>
      </c>
      <c r="L141" s="19">
        <f t="shared" si="0"/>
        <v>3.5648301951578603</v>
      </c>
      <c r="M141" s="19">
        <f t="shared" si="0"/>
        <v>218.79655615877647</v>
      </c>
      <c r="N141" s="19">
        <f t="shared" si="0"/>
        <v>11.831045955890259</v>
      </c>
      <c r="O141" s="19">
        <f t="shared" si="0"/>
        <v>0.33411421110604389</v>
      </c>
      <c r="P141" s="19">
        <f t="shared" si="0"/>
        <v>0.43149599369294445</v>
      </c>
      <c r="Q141" s="19">
        <f t="shared" si="0"/>
        <v>1.5148574794158984</v>
      </c>
      <c r="R141" s="19">
        <f>SUM(R14:R140)</f>
        <v>3.0343197583053896</v>
      </c>
      <c r="S141" s="19">
        <f t="shared" si="0"/>
        <v>19.789969078426367</v>
      </c>
      <c r="T141" s="19">
        <f t="shared" si="0"/>
        <v>20.93847738494258</v>
      </c>
      <c r="U141" s="19">
        <f t="shared" si="0"/>
        <v>4.3904804947843612</v>
      </c>
      <c r="V141" s="19">
        <f t="shared" si="0"/>
        <v>23.24146221588575</v>
      </c>
      <c r="W141" s="19">
        <f t="shared" si="0"/>
        <v>27.803085824188983</v>
      </c>
      <c r="X141" s="19">
        <f t="shared" si="0"/>
        <v>5.2021263773283604</v>
      </c>
      <c r="Y141" s="19">
        <f t="shared" si="0"/>
        <v>8.0048214049845967</v>
      </c>
      <c r="Z141" s="19">
        <f t="shared" si="0"/>
        <v>3.0279827745357077</v>
      </c>
      <c r="AA141" s="19">
        <f t="shared" si="0"/>
        <v>2.553285859141678</v>
      </c>
      <c r="AB141" s="19">
        <f t="shared" si="0"/>
        <v>18.788216415990334</v>
      </c>
      <c r="AC141" s="19">
        <f t="shared" si="0"/>
        <v>8.6343251437643822</v>
      </c>
      <c r="AD141" s="19">
        <f t="shared" si="0"/>
        <v>44.338236521801974</v>
      </c>
      <c r="AE141" s="56"/>
      <c r="AF141" s="145">
        <f>SUM(AF14:AF140)</f>
        <v>332781.11725364305</v>
      </c>
      <c r="AG141" s="145">
        <f t="shared" ref="AG141:AI141" si="1">SUM(AG14:AG140)</f>
        <v>108279.6746468207</v>
      </c>
      <c r="AH141" s="145">
        <f t="shared" si="1"/>
        <v>154182.69942703773</v>
      </c>
      <c r="AI141" s="145">
        <f t="shared" si="1"/>
        <v>2923.3227402101552</v>
      </c>
      <c r="AJ141" s="145" t="str">
        <f>IF(SUM(AJ14:AJ140)=0, "NA",SUM(AJ14:AJ140))</f>
        <v>NA</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12.814481173312064</v>
      </c>
      <c r="F143" s="139">
        <v>10.347561762841551</v>
      </c>
      <c r="G143" s="139">
        <v>0.57145975352498957</v>
      </c>
      <c r="H143" s="139">
        <v>1.6953357769950064</v>
      </c>
      <c r="I143" s="139">
        <v>0.38144499689214667</v>
      </c>
      <c r="J143" s="139">
        <v>0.38144499689214695</v>
      </c>
      <c r="K143" s="139">
        <v>0.38144499689214695</v>
      </c>
      <c r="L143" s="139">
        <v>0.29540303091360781</v>
      </c>
      <c r="M143" s="139">
        <v>127.54637289422502</v>
      </c>
      <c r="N143" s="139">
        <v>4.0429388625900513</v>
      </c>
      <c r="O143" s="139">
        <v>3.1722971999515029E-4</v>
      </c>
      <c r="P143" s="139">
        <v>1.4675731580165365E-2</v>
      </c>
      <c r="Q143" s="139">
        <v>4.8285449007573608E-4</v>
      </c>
      <c r="R143" s="139">
        <v>1.1934481272841167E-2</v>
      </c>
      <c r="S143" s="139">
        <v>8.4204822450818159E-3</v>
      </c>
      <c r="T143" s="139">
        <v>3.5429931286990717E-3</v>
      </c>
      <c r="U143" s="139">
        <v>3.3124954016117137E-4</v>
      </c>
      <c r="V143" s="139">
        <v>5.5076768731573918E-2</v>
      </c>
      <c r="W143" s="139">
        <v>1.0446298999999999</v>
      </c>
      <c r="X143" s="139">
        <v>1.8954792064500001E-2</v>
      </c>
      <c r="Y143" s="139">
        <v>2.1575379515000003E-2</v>
      </c>
      <c r="Z143" s="139">
        <v>1.5965849304700002E-2</v>
      </c>
      <c r="AA143" s="139">
        <v>2.0717227741100002E-2</v>
      </c>
      <c r="AB143" s="139">
        <v>7.7213248625300018E-2</v>
      </c>
      <c r="AC143" s="139">
        <v>1.0446304000000001E-3</v>
      </c>
      <c r="AD143" s="139">
        <v>2.092188E-4</v>
      </c>
      <c r="AE143" s="58"/>
      <c r="AF143" s="144">
        <v>79887.33438042464</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9.0164793838983677</v>
      </c>
      <c r="F144" s="139">
        <v>1.0679732404804159</v>
      </c>
      <c r="G144" s="139">
        <v>0.22340473517607551</v>
      </c>
      <c r="H144" s="139">
        <v>1.2356327678407678E-2</v>
      </c>
      <c r="I144" s="139">
        <v>0.86304337209112103</v>
      </c>
      <c r="J144" s="139">
        <v>0.86304337209112114</v>
      </c>
      <c r="K144" s="139">
        <v>0.86304337209112103</v>
      </c>
      <c r="L144" s="139">
        <v>0.65040809641835373</v>
      </c>
      <c r="M144" s="139">
        <v>4.4417278006476293</v>
      </c>
      <c r="N144" s="139">
        <v>1.5280377001045429E-2</v>
      </c>
      <c r="O144" s="139">
        <v>2.7774560197229576E-5</v>
      </c>
      <c r="P144" s="139">
        <v>2.8737257630097575E-3</v>
      </c>
      <c r="Q144" s="139">
        <v>5.4986099451286546E-5</v>
      </c>
      <c r="R144" s="139">
        <v>4.5657184322702125E-3</v>
      </c>
      <c r="S144" s="139">
        <v>3.0632670298835832E-3</v>
      </c>
      <c r="T144" s="139">
        <v>1.1954355493650767E-4</v>
      </c>
      <c r="U144" s="139">
        <v>5.442307850811392E-5</v>
      </c>
      <c r="V144" s="139">
        <v>9.779263503165327E-3</v>
      </c>
      <c r="W144" s="139">
        <v>0.47396329999999998</v>
      </c>
      <c r="X144" s="139">
        <v>1.43490072472E-2</v>
      </c>
      <c r="Y144" s="139">
        <v>1.6082414846199999E-2</v>
      </c>
      <c r="Z144" s="139">
        <v>1.2615212592200001E-2</v>
      </c>
      <c r="AA144" s="139">
        <v>1.3368368446300001E-2</v>
      </c>
      <c r="AB144" s="139">
        <v>5.6415003131900003E-2</v>
      </c>
      <c r="AC144" s="139">
        <v>4.739632E-4</v>
      </c>
      <c r="AD144" s="139">
        <v>9.5475800000000005E-5</v>
      </c>
      <c r="AE144" s="58"/>
      <c r="AF144" s="144">
        <v>23333.128448844553</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29.513780179343659</v>
      </c>
      <c r="F145" s="139">
        <v>1.1871245615550514</v>
      </c>
      <c r="G145" s="139">
        <v>0.36436920924418836</v>
      </c>
      <c r="H145" s="139">
        <v>3.071388192992533E-2</v>
      </c>
      <c r="I145" s="139">
        <v>0.73098402219883774</v>
      </c>
      <c r="J145" s="139">
        <v>0.73098402219883796</v>
      </c>
      <c r="K145" s="139">
        <v>0.73098402219883796</v>
      </c>
      <c r="L145" s="139">
        <v>0.47556918649574742</v>
      </c>
      <c r="M145" s="139">
        <v>6.1526281113999515</v>
      </c>
      <c r="N145" s="139">
        <v>3.3186796831100548E-3</v>
      </c>
      <c r="O145" s="139">
        <v>4.3971502997119897E-5</v>
      </c>
      <c r="P145" s="139">
        <v>4.6474740419262962E-3</v>
      </c>
      <c r="Q145" s="139">
        <v>8.7834963788092465E-5</v>
      </c>
      <c r="R145" s="139">
        <v>7.4452278184075791E-3</v>
      </c>
      <c r="S145" s="139">
        <v>4.9929796179467127E-3</v>
      </c>
      <c r="T145" s="139">
        <v>1.7750664508068935E-4</v>
      </c>
      <c r="U145" s="139">
        <v>8.7726921581945163E-5</v>
      </c>
      <c r="V145" s="139">
        <v>1.5787604618565716E-2</v>
      </c>
      <c r="W145" s="139">
        <v>0.25968599999999997</v>
      </c>
      <c r="X145" s="139">
        <v>3.7098033959000001E-3</v>
      </c>
      <c r="Y145" s="139">
        <v>2.24649205658E-2</v>
      </c>
      <c r="Z145" s="139">
        <v>2.51030029804E-2</v>
      </c>
      <c r="AA145" s="139">
        <v>5.7708052831999994E-3</v>
      </c>
      <c r="AB145" s="139">
        <v>5.7048532225300007E-2</v>
      </c>
      <c r="AC145" s="139">
        <v>2.3755879999999999E-4</v>
      </c>
      <c r="AD145" s="139">
        <v>5.1215399999999998E-5</v>
      </c>
      <c r="AE145" s="58"/>
      <c r="AF145" s="144">
        <v>37947.409765131786</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5.2529334989779262E-2</v>
      </c>
      <c r="F146" s="139">
        <v>0.31392932689662062</v>
      </c>
      <c r="G146" s="139">
        <v>1.646636794989933E-3</v>
      </c>
      <c r="H146" s="139">
        <v>3.2611142119986591E-4</v>
      </c>
      <c r="I146" s="139">
        <v>7.0607385268573134E-3</v>
      </c>
      <c r="J146" s="139">
        <v>7.0607385268573152E-3</v>
      </c>
      <c r="K146" s="139">
        <v>7.0607385268573143E-3</v>
      </c>
      <c r="L146" s="139">
        <v>1.0993411391223976E-3</v>
      </c>
      <c r="M146" s="139">
        <v>2.3441576459624685</v>
      </c>
      <c r="N146" s="139">
        <v>1.463752825984037E-2</v>
      </c>
      <c r="O146" s="139">
        <v>1.0503675224473806E-4</v>
      </c>
      <c r="P146" s="139">
        <v>4.7752467054708053E-5</v>
      </c>
      <c r="Q146" s="139">
        <v>1.646636794989933E-6</v>
      </c>
      <c r="R146" s="139">
        <v>4.7221724377441578E-4</v>
      </c>
      <c r="S146" s="139">
        <v>1.7758150786297243E-2</v>
      </c>
      <c r="T146" s="139">
        <v>7.3951336692457451E-4</v>
      </c>
      <c r="U146" s="139">
        <v>1.0458087946236345E-4</v>
      </c>
      <c r="V146" s="139">
        <v>1.0442826378701401E-2</v>
      </c>
      <c r="W146" s="139">
        <v>4.8101000000000003E-3</v>
      </c>
      <c r="X146" s="139">
        <v>5.9456685199999998E-5</v>
      </c>
      <c r="Y146" s="139">
        <v>9.0282058400000006E-5</v>
      </c>
      <c r="Z146" s="139">
        <v>4.2116215999999999E-5</v>
      </c>
      <c r="AA146" s="139">
        <v>1.0308052010000001E-4</v>
      </c>
      <c r="AB146" s="139">
        <v>2.9493547970000001E-4</v>
      </c>
      <c r="AC146" s="139">
        <v>4.8103999999999997E-6</v>
      </c>
      <c r="AD146" s="139">
        <v>2.6958000000000001E-6</v>
      </c>
      <c r="AE146" s="58"/>
      <c r="AF146" s="144">
        <v>246.23153833103009</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2.1561211132355829</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0.49233454200733029</v>
      </c>
      <c r="J148" s="139">
        <v>0.90574032912567648</v>
      </c>
      <c r="K148" s="139">
        <v>1.2064151792598863</v>
      </c>
      <c r="L148" s="139">
        <v>6.0439062218037375E-2</v>
      </c>
      <c r="M148" s="139" t="s">
        <v>429</v>
      </c>
      <c r="N148" s="139">
        <v>1.1873033807783786</v>
      </c>
      <c r="O148" s="139">
        <v>5.618169985581685E-3</v>
      </c>
      <c r="P148" s="139">
        <v>0</v>
      </c>
      <c r="Q148" s="139">
        <v>1.3762249200304623E-2</v>
      </c>
      <c r="R148" s="139">
        <v>0.43868710096815539</v>
      </c>
      <c r="S148" s="139">
        <v>9.5946616505320783</v>
      </c>
      <c r="T148" s="139">
        <v>7.0182786890400098E-2</v>
      </c>
      <c r="U148" s="139">
        <v>9.8466908401466068E-3</v>
      </c>
      <c r="V148" s="139">
        <v>3.891868853450791</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0.25737500308888023</v>
      </c>
      <c r="J149" s="139">
        <v>0.47662037609051872</v>
      </c>
      <c r="K149" s="139">
        <v>0.95324075218103743</v>
      </c>
      <c r="L149" s="139">
        <v>1.1357757387161539E-2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164.13099782754199</v>
      </c>
      <c r="F152" s="13">
        <f t="shared" ref="F152:AD152" si="2">SUM(F$141, F$151, IF(AND(ISNUMBER(SEARCH($B$4,"AT|BE|CH|GB|IE|LT|LU|NL")),SUM(F$143:F$149)&gt;0),SUM(F$143:F$149)-SUM(F$27:F$33),0))</f>
        <v>119.27444122314535</v>
      </c>
      <c r="G152" s="13">
        <f t="shared" si="2"/>
        <v>73.123989745189135</v>
      </c>
      <c r="H152" s="13">
        <f t="shared" si="2"/>
        <v>117.73493910297724</v>
      </c>
      <c r="I152" s="13">
        <f t="shared" si="2"/>
        <v>18.209063846820449</v>
      </c>
      <c r="J152" s="13">
        <f t="shared" si="2"/>
        <v>39.733073372486615</v>
      </c>
      <c r="K152" s="13">
        <f t="shared" si="2"/>
        <v>98.478326898467813</v>
      </c>
      <c r="L152" s="13">
        <f t="shared" si="2"/>
        <v>3.2582819474778857</v>
      </c>
      <c r="M152" s="13">
        <f t="shared" si="2"/>
        <v>208.30097619243145</v>
      </c>
      <c r="N152" s="13">
        <f t="shared" si="2"/>
        <v>11.398638113316458</v>
      </c>
      <c r="O152" s="13">
        <f t="shared" si="2"/>
        <v>0.3331987117836766</v>
      </c>
      <c r="P152" s="13">
        <f t="shared" si="2"/>
        <v>0.42864034202955253</v>
      </c>
      <c r="Q152" s="13">
        <f t="shared" si="2"/>
        <v>1.5126226470875683</v>
      </c>
      <c r="R152" s="13">
        <f t="shared" si="2"/>
        <v>2.9608674474955112</v>
      </c>
      <c r="S152" s="13">
        <f t="shared" si="2"/>
        <v>18.263665898852054</v>
      </c>
      <c r="T152" s="13">
        <f t="shared" si="2"/>
        <v>20.927132551333305</v>
      </c>
      <c r="U152" s="13">
        <f t="shared" si="2"/>
        <v>4.388940966301746</v>
      </c>
      <c r="V152" s="13">
        <f t="shared" si="2"/>
        <v>22.64533308560187</v>
      </c>
      <c r="W152" s="13">
        <f t="shared" si="2"/>
        <v>27.557805924188983</v>
      </c>
      <c r="X152" s="13">
        <f t="shared" si="2"/>
        <v>5.1966433039812605</v>
      </c>
      <c r="Y152" s="13">
        <f t="shared" si="2"/>
        <v>7.993540948192897</v>
      </c>
      <c r="Z152" s="13">
        <f t="shared" si="2"/>
        <v>3.0171030289593079</v>
      </c>
      <c r="AA152" s="13">
        <f t="shared" si="2"/>
        <v>2.547346180124078</v>
      </c>
      <c r="AB152" s="13">
        <f t="shared" si="2"/>
        <v>18.754633461257534</v>
      </c>
      <c r="AC152" s="13">
        <f t="shared" si="2"/>
        <v>8.6340859089643818</v>
      </c>
      <c r="AD152" s="13">
        <f t="shared" si="2"/>
        <v>44.338187413001975</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164.13099782754199</v>
      </c>
      <c r="F154" s="13">
        <f>SUM(F$141, F$153, -1 * IF(OR($B$6=2005,$B$6&gt;=2020),SUM(F$99:F$122),0), IF(AND(ISNUMBER(SEARCH($B$4,"AT|BE|CH|GB|IE|LT|LU|NL")),SUM(F$143:F$149)&gt;0),SUM(F$143:F$149)-SUM(F$27:F$33),0))</f>
        <v>119.27444122314535</v>
      </c>
      <c r="G154" s="13">
        <f>SUM(G$141, G$153, IF(AND(ISNUMBER(SEARCH($B$4,"AT|BE|CH|GB|IE|LT|LU|NL")),SUM(G$143:G$149)&gt;0),SUM(G$143:G$149)-SUM(G$27:G$33),0))</f>
        <v>73.123989745189135</v>
      </c>
      <c r="H154" s="13">
        <f>SUM(H$141, H$153, IF(AND(ISNUMBER(SEARCH($B$4,"AT|BE|CH|GB|IE|LT|LU|NL")),SUM(H$143:H$149)&gt;0),SUM(H$143:H$149)-SUM(H$27:H$33),0))</f>
        <v>117.73493910297724</v>
      </c>
      <c r="I154" s="13">
        <f t="shared" ref="I154:AD154" si="3">SUM(I$141, I$153, IF(AND(ISNUMBER(SEARCH($B$4,"AT|BE|CH|GB|IE|LT|LU|NL")),SUM(I$143:I$149)&gt;0),SUM(I$143:I$149)-SUM(I$27:I$33),0))</f>
        <v>18.209063846820449</v>
      </c>
      <c r="J154" s="13">
        <f t="shared" si="3"/>
        <v>39.733073372486615</v>
      </c>
      <c r="K154" s="13">
        <f t="shared" si="3"/>
        <v>98.478326898467813</v>
      </c>
      <c r="L154" s="13">
        <f t="shared" si="3"/>
        <v>3.2582819474778857</v>
      </c>
      <c r="M154" s="13">
        <f t="shared" si="3"/>
        <v>208.30097619243145</v>
      </c>
      <c r="N154" s="13">
        <f t="shared" si="3"/>
        <v>11.398638113316458</v>
      </c>
      <c r="O154" s="13">
        <f t="shared" si="3"/>
        <v>0.3331987117836766</v>
      </c>
      <c r="P154" s="13">
        <f t="shared" si="3"/>
        <v>0.42864034202955253</v>
      </c>
      <c r="Q154" s="13">
        <f t="shared" si="3"/>
        <v>1.5126226470875683</v>
      </c>
      <c r="R154" s="13">
        <f t="shared" si="3"/>
        <v>2.9608674474955112</v>
      </c>
      <c r="S154" s="13">
        <f t="shared" si="3"/>
        <v>18.263665898852054</v>
      </c>
      <c r="T154" s="13">
        <f t="shared" si="3"/>
        <v>20.927132551333305</v>
      </c>
      <c r="U154" s="13">
        <f t="shared" si="3"/>
        <v>4.388940966301746</v>
      </c>
      <c r="V154" s="13">
        <f t="shared" si="3"/>
        <v>22.64533308560187</v>
      </c>
      <c r="W154" s="13">
        <f t="shared" si="3"/>
        <v>27.557805924188983</v>
      </c>
      <c r="X154" s="13">
        <f t="shared" si="3"/>
        <v>5.1966433039812605</v>
      </c>
      <c r="Y154" s="13">
        <f t="shared" si="3"/>
        <v>7.993540948192897</v>
      </c>
      <c r="Z154" s="13">
        <f t="shared" si="3"/>
        <v>3.0171030289593079</v>
      </c>
      <c r="AA154" s="13">
        <f t="shared" si="3"/>
        <v>2.547346180124078</v>
      </c>
      <c r="AB154" s="13">
        <f t="shared" si="3"/>
        <v>18.754633461257534</v>
      </c>
      <c r="AC154" s="13">
        <f t="shared" si="3"/>
        <v>8.6340859089643818</v>
      </c>
      <c r="AD154" s="13">
        <f t="shared" si="3"/>
        <v>44.338187413001975</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8.1905454684343315</v>
      </c>
      <c r="F157" s="141">
        <v>0.28460065225245501</v>
      </c>
      <c r="G157" s="141">
        <v>0.50719492294010038</v>
      </c>
      <c r="H157" s="141" t="s">
        <v>443</v>
      </c>
      <c r="I157" s="141">
        <v>9.7017341548647926E-2</v>
      </c>
      <c r="J157" s="141">
        <v>9.7017341548647926E-2</v>
      </c>
      <c r="K157" s="141">
        <v>9.7017341548647926E-2</v>
      </c>
      <c r="L157" s="141">
        <v>4.6568323943350996E-2</v>
      </c>
      <c r="M157" s="141">
        <v>2.3312457723030904</v>
      </c>
      <c r="N157" s="141">
        <v>2.1301977091336445E-3</v>
      </c>
      <c r="O157" s="141">
        <v>1.5976482818502334E-4</v>
      </c>
      <c r="P157" s="141">
        <v>3.1952965637004663E-3</v>
      </c>
      <c r="Q157" s="141">
        <v>7.9882414092511658E-4</v>
      </c>
      <c r="R157" s="141">
        <v>5.3254942728341121E-3</v>
      </c>
      <c r="S157" s="141">
        <v>5.8580437001175224E-3</v>
      </c>
      <c r="T157" s="141">
        <v>2.1301977091336448E-4</v>
      </c>
      <c r="U157" s="141">
        <v>2.9290218500587612E-3</v>
      </c>
      <c r="V157" s="141">
        <v>0.77219666956094613</v>
      </c>
      <c r="W157" s="141" t="s">
        <v>443</v>
      </c>
      <c r="X157" s="141" t="s">
        <v>443</v>
      </c>
      <c r="Y157" s="141" t="s">
        <v>443</v>
      </c>
      <c r="Z157" s="141" t="s">
        <v>443</v>
      </c>
      <c r="AA157" s="141" t="s">
        <v>443</v>
      </c>
      <c r="AB157" s="141" t="s">
        <v>443</v>
      </c>
      <c r="AC157" s="141" t="s">
        <v>443</v>
      </c>
      <c r="AD157" s="141" t="s">
        <v>443</v>
      </c>
      <c r="AE157" s="58"/>
      <c r="AF157" s="142">
        <v>26627.471364170557</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0.22137901153704437</v>
      </c>
      <c r="F158" s="141">
        <v>5.5328716342130484E-3</v>
      </c>
      <c r="G158" s="141">
        <v>1.1102932179645916E-2</v>
      </c>
      <c r="H158" s="141" t="s">
        <v>443</v>
      </c>
      <c r="I158" s="141">
        <v>1.1722102999735802E-3</v>
      </c>
      <c r="J158" s="141">
        <v>1.1722102999735802E-3</v>
      </c>
      <c r="K158" s="141">
        <v>1.1722102999735802E-3</v>
      </c>
      <c r="L158" s="141">
        <v>5.6266094398731853E-4</v>
      </c>
      <c r="M158" s="141">
        <v>8.2484565968800591E-2</v>
      </c>
      <c r="N158" s="141">
        <v>4.6668954284368568E-5</v>
      </c>
      <c r="O158" s="141">
        <v>3.5001715713276424E-6</v>
      </c>
      <c r="P158" s="141">
        <v>7.0003431426552835E-5</v>
      </c>
      <c r="Q158" s="141">
        <v>1.7500857856638209E-5</v>
      </c>
      <c r="R158" s="141">
        <v>1.1667238571092142E-4</v>
      </c>
      <c r="S158" s="141">
        <v>1.2833962428201355E-4</v>
      </c>
      <c r="T158" s="141">
        <v>4.6668954284368565E-6</v>
      </c>
      <c r="U158" s="141">
        <v>6.4169812141006777E-5</v>
      </c>
      <c r="V158" s="141">
        <v>1.6917495928083604E-2</v>
      </c>
      <c r="W158" s="141" t="s">
        <v>443</v>
      </c>
      <c r="X158" s="141" t="s">
        <v>443</v>
      </c>
      <c r="Y158" s="141" t="s">
        <v>443</v>
      </c>
      <c r="Z158" s="141" t="s">
        <v>443</v>
      </c>
      <c r="AA158" s="141" t="s">
        <v>443</v>
      </c>
      <c r="AB158" s="141" t="s">
        <v>443</v>
      </c>
      <c r="AC158" s="141" t="s">
        <v>443</v>
      </c>
      <c r="AD158" s="141" t="s">
        <v>443</v>
      </c>
      <c r="AE158" s="58"/>
      <c r="AF158" s="143">
        <v>583.36192855460706</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11.814200000000001</v>
      </c>
      <c r="F159" s="141">
        <v>0.41510000000000002</v>
      </c>
      <c r="G159" s="141">
        <v>3.0033181734696006</v>
      </c>
      <c r="H159" s="141" t="s">
        <v>443</v>
      </c>
      <c r="I159" s="141">
        <v>0.41580000000000006</v>
      </c>
      <c r="J159" s="141">
        <v>0.45530000000000004</v>
      </c>
      <c r="K159" s="141">
        <v>0.45530000000000004</v>
      </c>
      <c r="L159" s="141">
        <v>8.3420999999999995E-2</v>
      </c>
      <c r="M159" s="141">
        <v>1.1100000000000001</v>
      </c>
      <c r="N159" s="141">
        <v>1.8469086751515172E-2</v>
      </c>
      <c r="O159" s="141">
        <v>2.7062636966222218E-2</v>
      </c>
      <c r="P159" s="141">
        <v>3.1627212400000002E-3</v>
      </c>
      <c r="Q159" s="141">
        <v>1.8469086751515172E-2</v>
      </c>
      <c r="R159" s="141">
        <v>3.0232203064646478E-2</v>
      </c>
      <c r="S159" s="141">
        <v>6.4027307507070683E-2</v>
      </c>
      <c r="T159" s="141">
        <v>1.7899971454949517</v>
      </c>
      <c r="U159" s="141">
        <v>4.4589414309999992E-2</v>
      </c>
      <c r="V159" s="141">
        <v>8.6999331111111286E-2</v>
      </c>
      <c r="W159" s="141">
        <v>3.6159999999999998E-2</v>
      </c>
      <c r="X159" s="141" t="s">
        <v>443</v>
      </c>
      <c r="Y159" s="141" t="s">
        <v>443</v>
      </c>
      <c r="Z159" s="141" t="s">
        <v>443</v>
      </c>
      <c r="AA159" s="141" t="s">
        <v>443</v>
      </c>
      <c r="AB159" s="141" t="s">
        <v>443</v>
      </c>
      <c r="AC159" s="141" t="s">
        <v>443</v>
      </c>
      <c r="AD159" s="141">
        <v>3.0262132631384501E-2</v>
      </c>
      <c r="AE159" s="58"/>
      <c r="AF159" s="143">
        <v>6394.6880460000002</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0.48288588129666665</v>
      </c>
      <c r="X163" s="22">
        <v>3.4767783453360002</v>
      </c>
      <c r="Y163" s="22">
        <v>2.269563642094333</v>
      </c>
      <c r="Z163" s="22">
        <v>1.1106375269823332</v>
      </c>
      <c r="AA163" s="22">
        <v>1.303791879501</v>
      </c>
      <c r="AB163" s="22">
        <v>8.1607713939136666</v>
      </c>
      <c r="AC163" s="22" t="s">
        <v>443</v>
      </c>
      <c r="AD163" s="22">
        <v>0.14003690557603332</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96F59-3E69-4494-A366-76F01814042B}">
  <dimension ref="A1:AL170"/>
  <sheetViews>
    <sheetView zoomScale="75" zoomScaleNormal="75" workbookViewId="0">
      <pane xSplit="4" ySplit="13" topLeftCell="Y114"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2005</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2005</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32.384444731674478</v>
      </c>
      <c r="F14" s="138">
        <v>0.36540480466624853</v>
      </c>
      <c r="G14" s="138">
        <v>42.503098999999999</v>
      </c>
      <c r="H14" s="138" t="s">
        <v>443</v>
      </c>
      <c r="I14" s="138">
        <v>1.0742999935994046</v>
      </c>
      <c r="J14" s="138">
        <v>1.500574906241499</v>
      </c>
      <c r="K14" s="138">
        <v>1.9450991440583403</v>
      </c>
      <c r="L14" s="138">
        <v>4.4171545796227688E-2</v>
      </c>
      <c r="M14" s="138">
        <v>22.564792775894635</v>
      </c>
      <c r="N14" s="138">
        <v>0.73118319071717897</v>
      </c>
      <c r="O14" s="138">
        <v>0.11175007659878956</v>
      </c>
      <c r="P14" s="138">
        <v>0.13412636116699575</v>
      </c>
      <c r="Q14" s="138">
        <v>0.70121941311722724</v>
      </c>
      <c r="R14" s="138">
        <v>0.43961179173489101</v>
      </c>
      <c r="S14" s="138">
        <v>0.78965747054145174</v>
      </c>
      <c r="T14" s="138">
        <v>8.0553068717203509</v>
      </c>
      <c r="U14" s="138">
        <v>1.9174068278443404</v>
      </c>
      <c r="V14" s="138">
        <v>4.1589660159897903</v>
      </c>
      <c r="W14" s="138">
        <v>0.71488218999645614</v>
      </c>
      <c r="X14" s="138">
        <v>1.0260045065958009E-4</v>
      </c>
      <c r="Y14" s="138">
        <v>3.1700434913036939E-3</v>
      </c>
      <c r="Z14" s="138">
        <v>2.5289399012864461E-3</v>
      </c>
      <c r="AA14" s="138">
        <v>3.854522773967566E-4</v>
      </c>
      <c r="AB14" s="138">
        <v>6.1870361206464762E-3</v>
      </c>
      <c r="AC14" s="138">
        <v>0.53692425663944532</v>
      </c>
      <c r="AD14" s="138">
        <v>2.6445523088211483E-4</v>
      </c>
      <c r="AE14" s="55"/>
      <c r="AF14" s="147">
        <v>32882.182654592289</v>
      </c>
      <c r="AG14" s="147">
        <v>76759.230034389606</v>
      </c>
      <c r="AH14" s="147">
        <v>83042.654523340869</v>
      </c>
      <c r="AI14" s="147" t="s">
        <v>432</v>
      </c>
      <c r="AJ14" s="147" t="s">
        <v>432</v>
      </c>
      <c r="AK14" s="147" t="s">
        <v>429</v>
      </c>
      <c r="AL14" s="45" t="s">
        <v>50</v>
      </c>
    </row>
    <row r="15" spans="1:38" s="1" customFormat="1" ht="26.25" customHeight="1" thickBot="1" x14ac:dyDescent="0.25">
      <c r="A15" s="65" t="s">
        <v>54</v>
      </c>
      <c r="B15" s="65" t="s">
        <v>55</v>
      </c>
      <c r="C15" s="66" t="s">
        <v>56</v>
      </c>
      <c r="D15" s="67"/>
      <c r="E15" s="138">
        <v>0.93609399999999998</v>
      </c>
      <c r="F15" s="138">
        <v>1.5602918443906776E-2</v>
      </c>
      <c r="G15" s="138">
        <v>0.91465400000000008</v>
      </c>
      <c r="H15" s="138" t="s">
        <v>443</v>
      </c>
      <c r="I15" s="138">
        <v>1.5822737166381485E-2</v>
      </c>
      <c r="J15" s="138">
        <v>2.3944962075358841E-2</v>
      </c>
      <c r="K15" s="138">
        <v>3.1012954862693579E-2</v>
      </c>
      <c r="L15" s="138">
        <v>1.4686254461427693E-3</v>
      </c>
      <c r="M15" s="138">
        <v>8.8475999999999999E-2</v>
      </c>
      <c r="N15" s="138">
        <v>1.405424695977207E-2</v>
      </c>
      <c r="O15" s="138">
        <v>1.1815790311921008E-2</v>
      </c>
      <c r="P15" s="138">
        <v>2.4779785246313874E-3</v>
      </c>
      <c r="Q15" s="138">
        <v>7.0785660653909259E-3</v>
      </c>
      <c r="R15" s="138">
        <v>3.4009784824448691E-2</v>
      </c>
      <c r="S15" s="138">
        <v>2.2317239623814135E-2</v>
      </c>
      <c r="T15" s="138">
        <v>0.35386954667962311</v>
      </c>
      <c r="U15" s="138">
        <v>1.1359379366667737E-2</v>
      </c>
      <c r="V15" s="138">
        <v>0.18805550677291091</v>
      </c>
      <c r="W15" s="138">
        <v>3.4153309161183251E-3</v>
      </c>
      <c r="X15" s="138">
        <v>3.2222456215785693E-6</v>
      </c>
      <c r="Y15" s="138">
        <v>1.1101582140402639E-5</v>
      </c>
      <c r="Z15" s="138">
        <v>8.7828133350528411E-6</v>
      </c>
      <c r="AA15" s="138">
        <v>1.3515639760836413E-5</v>
      </c>
      <c r="AB15" s="138">
        <v>3.6622280857870465E-5</v>
      </c>
      <c r="AC15" s="138" t="s">
        <v>429</v>
      </c>
      <c r="AD15" s="138">
        <v>5.6602474005528758E-3</v>
      </c>
      <c r="AE15" s="55"/>
      <c r="AF15" s="147">
        <v>6367.1928439093235</v>
      </c>
      <c r="AG15" s="147" t="s">
        <v>432</v>
      </c>
      <c r="AH15" s="147" t="s">
        <v>432</v>
      </c>
      <c r="AI15" s="147" t="s">
        <v>432</v>
      </c>
      <c r="AJ15" s="147" t="s">
        <v>432</v>
      </c>
      <c r="AK15" s="147" t="s">
        <v>429</v>
      </c>
      <c r="AL15" s="45" t="s">
        <v>50</v>
      </c>
    </row>
    <row r="16" spans="1:38" s="1" customFormat="1" ht="26.25" customHeight="1" thickBot="1" x14ac:dyDescent="0.25">
      <c r="A16" s="65" t="s">
        <v>54</v>
      </c>
      <c r="B16" s="65" t="s">
        <v>57</v>
      </c>
      <c r="C16" s="66" t="s">
        <v>58</v>
      </c>
      <c r="D16" s="67"/>
      <c r="E16" s="138">
        <v>0.28655889262215939</v>
      </c>
      <c r="F16" s="138">
        <v>3.5904228976713832E-3</v>
      </c>
      <c r="G16" s="138">
        <v>0.15698310380022121</v>
      </c>
      <c r="H16" s="138" t="s">
        <v>443</v>
      </c>
      <c r="I16" s="138">
        <v>5.3325225566661846E-2</v>
      </c>
      <c r="J16" s="138">
        <v>7.5198645888380933E-2</v>
      </c>
      <c r="K16" s="138">
        <v>7.906261990462761E-2</v>
      </c>
      <c r="L16" s="138">
        <v>2.5885491155532452E-2</v>
      </c>
      <c r="M16" s="138">
        <v>0.24279535032201871</v>
      </c>
      <c r="N16" s="138">
        <v>2.7019352819753206E-2</v>
      </c>
      <c r="O16" s="138">
        <v>1.5293651424160691E-3</v>
      </c>
      <c r="P16" s="138">
        <v>2.8558566003306939E-2</v>
      </c>
      <c r="Q16" s="138">
        <v>1.0491879504688485E-2</v>
      </c>
      <c r="R16" s="138">
        <v>5.6968543749459383E-3</v>
      </c>
      <c r="S16" s="138">
        <v>2.3949550064766612E-2</v>
      </c>
      <c r="T16" s="138">
        <v>1.0457098027234612E-2</v>
      </c>
      <c r="U16" s="138">
        <v>2.7604566212190472E-3</v>
      </c>
      <c r="V16" s="138">
        <v>4.3956009109507872E-2</v>
      </c>
      <c r="W16" s="138">
        <v>2.5422258051461234E-2</v>
      </c>
      <c r="X16" s="138">
        <v>9.2449061638240674E-7</v>
      </c>
      <c r="Y16" s="138">
        <v>1.2328840836792713E-6</v>
      </c>
      <c r="Z16" s="138">
        <v>9.492600406687097E-7</v>
      </c>
      <c r="AA16" s="138">
        <v>9.8944678315609736E-7</v>
      </c>
      <c r="AB16" s="138">
        <v>4.0960815238864848E-6</v>
      </c>
      <c r="AC16" s="138">
        <v>4.6600347038476004E-9</v>
      </c>
      <c r="AD16" s="138">
        <v>2.7536568704554007E-9</v>
      </c>
      <c r="AE16" s="55"/>
      <c r="AF16" s="147">
        <v>6.4195285654195997</v>
      </c>
      <c r="AG16" s="147">
        <v>951.88159352380944</v>
      </c>
      <c r="AH16" s="147">
        <v>1086.07</v>
      </c>
      <c r="AI16" s="147" t="s">
        <v>432</v>
      </c>
      <c r="AJ16" s="147" t="s">
        <v>432</v>
      </c>
      <c r="AK16" s="147" t="s">
        <v>429</v>
      </c>
      <c r="AL16" s="45" t="s">
        <v>50</v>
      </c>
    </row>
    <row r="17" spans="1:38" s="2" customFormat="1" ht="26.25" customHeight="1" thickBot="1" x14ac:dyDescent="0.25">
      <c r="A17" s="65" t="s">
        <v>54</v>
      </c>
      <c r="B17" s="65" t="s">
        <v>59</v>
      </c>
      <c r="C17" s="66" t="s">
        <v>60</v>
      </c>
      <c r="D17" s="67"/>
      <c r="E17" s="138">
        <v>3.0982319999999998E-3</v>
      </c>
      <c r="F17" s="138">
        <v>9.6296400000000007E-4</v>
      </c>
      <c r="G17" s="138">
        <v>4.1673704341543711E-6</v>
      </c>
      <c r="H17" s="138" t="s">
        <v>432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432</v>
      </c>
      <c r="AD17" s="138" t="s">
        <v>432</v>
      </c>
      <c r="AE17" s="55"/>
      <c r="AF17" s="147" t="s">
        <v>432</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2.7971252583326978</v>
      </c>
      <c r="F18" s="138">
        <v>0.1548735423048023</v>
      </c>
      <c r="G18" s="138">
        <v>4.6450186883859743</v>
      </c>
      <c r="H18" s="138" t="s">
        <v>432</v>
      </c>
      <c r="I18" s="138">
        <v>0.24076437796540687</v>
      </c>
      <c r="J18" s="138">
        <v>0.31362931380353731</v>
      </c>
      <c r="K18" s="138">
        <v>0.40106723680929368</v>
      </c>
      <c r="L18" s="138">
        <v>0.134666805016848</v>
      </c>
      <c r="M18" s="138">
        <v>0.59444846271494312</v>
      </c>
      <c r="N18" s="138">
        <v>0.23316779468515089</v>
      </c>
      <c r="O18" s="138">
        <v>4.3718961505442161E-3</v>
      </c>
      <c r="P18" s="138">
        <v>1.622401700192485E-3</v>
      </c>
      <c r="Q18" s="138">
        <v>1.4572987196114233E-2</v>
      </c>
      <c r="R18" s="138">
        <v>0.18653423574931724</v>
      </c>
      <c r="S18" s="138">
        <v>0.10492550760764843</v>
      </c>
      <c r="T18" s="138">
        <v>3.7889766635864826</v>
      </c>
      <c r="U18" s="138">
        <v>1.4572987332857391E-3</v>
      </c>
      <c r="V18" s="138">
        <v>0.11658389754897215</v>
      </c>
      <c r="W18" s="138">
        <v>2.0608908501060924E-2</v>
      </c>
      <c r="X18" s="138">
        <v>2.7974912264252583E-2</v>
      </c>
      <c r="Y18" s="138">
        <v>0.21974770511538116</v>
      </c>
      <c r="Z18" s="138">
        <v>2.5211384171546749E-2</v>
      </c>
      <c r="AA18" s="138">
        <v>2.2288835720083673E-2</v>
      </c>
      <c r="AB18" s="138">
        <v>0.29522283727126414</v>
      </c>
      <c r="AC18" s="138" t="s">
        <v>432</v>
      </c>
      <c r="AD18" s="138" t="s">
        <v>432</v>
      </c>
      <c r="AE18" s="55"/>
      <c r="AF18" s="147">
        <v>14685.656487836082</v>
      </c>
      <c r="AG18" s="147" t="s">
        <v>432</v>
      </c>
      <c r="AH18" s="147">
        <v>284.88157668310504</v>
      </c>
      <c r="AI18" s="147" t="s">
        <v>432</v>
      </c>
      <c r="AJ18" s="147" t="s">
        <v>432</v>
      </c>
      <c r="AK18" s="147" t="s">
        <v>429</v>
      </c>
      <c r="AL18" s="45" t="s">
        <v>50</v>
      </c>
    </row>
    <row r="19" spans="1:38" s="2" customFormat="1" ht="26.25" customHeight="1" thickBot="1" x14ac:dyDescent="0.25">
      <c r="A19" s="65" t="s">
        <v>54</v>
      </c>
      <c r="B19" s="65" t="s">
        <v>63</v>
      </c>
      <c r="C19" s="66" t="s">
        <v>64</v>
      </c>
      <c r="D19" s="67"/>
      <c r="E19" s="138">
        <v>0.57105778231824322</v>
      </c>
      <c r="F19" s="138">
        <v>0.13909281216637623</v>
      </c>
      <c r="G19" s="138">
        <v>0.37362283558932663</v>
      </c>
      <c r="H19" s="138" t="s">
        <v>432</v>
      </c>
      <c r="I19" s="138">
        <v>3.4153264988155754E-2</v>
      </c>
      <c r="J19" s="138">
        <v>3.0146558927080732E-2</v>
      </c>
      <c r="K19" s="138">
        <v>5.4189207182441197E-2</v>
      </c>
      <c r="L19" s="138">
        <v>1.1358215686867384E-2</v>
      </c>
      <c r="M19" s="138">
        <v>0.22526976546827604</v>
      </c>
      <c r="N19" s="138">
        <v>2.9201000016315419E-2</v>
      </c>
      <c r="O19" s="138">
        <v>5.5116480830540745E-4</v>
      </c>
      <c r="P19" s="138">
        <v>3.0201576421580631E-3</v>
      </c>
      <c r="Q19" s="138">
        <v>2.3470072002264564E-3</v>
      </c>
      <c r="R19" s="138">
        <v>2.338287344526549E-2</v>
      </c>
      <c r="S19" s="138">
        <v>1.3128099396460775E-2</v>
      </c>
      <c r="T19" s="138">
        <v>0.47364513802957103</v>
      </c>
      <c r="U19" s="138">
        <v>4.8696851674434388E-4</v>
      </c>
      <c r="V19" s="138">
        <v>1.8408167064925842E-2</v>
      </c>
      <c r="W19" s="138">
        <v>5.2829301376971496E-3</v>
      </c>
      <c r="X19" s="138">
        <v>7.2447706025656842E-3</v>
      </c>
      <c r="Y19" s="138">
        <v>4.2562918741113044E-2</v>
      </c>
      <c r="Z19" s="138">
        <v>8.877600801867877E-3</v>
      </c>
      <c r="AA19" s="138">
        <v>8.4081993618225874E-3</v>
      </c>
      <c r="AB19" s="138">
        <v>6.7093489507369194E-2</v>
      </c>
      <c r="AC19" s="138" t="s">
        <v>432</v>
      </c>
      <c r="AD19" s="138" t="s">
        <v>432</v>
      </c>
      <c r="AE19" s="55"/>
      <c r="AF19" s="147">
        <v>1845.5247447925681</v>
      </c>
      <c r="AG19" s="147" t="s">
        <v>432</v>
      </c>
      <c r="AH19" s="147">
        <v>5231.5036439657288</v>
      </c>
      <c r="AI19" s="147" t="s">
        <v>432</v>
      </c>
      <c r="AJ19" s="147" t="s">
        <v>432</v>
      </c>
      <c r="AK19" s="147" t="s">
        <v>429</v>
      </c>
      <c r="AL19" s="45" t="s">
        <v>50</v>
      </c>
    </row>
    <row r="20" spans="1:38" s="2" customFormat="1" ht="26.25" customHeight="1" thickBot="1" x14ac:dyDescent="0.25">
      <c r="A20" s="65" t="s">
        <v>54</v>
      </c>
      <c r="B20" s="65" t="s">
        <v>65</v>
      </c>
      <c r="C20" s="66" t="s">
        <v>66</v>
      </c>
      <c r="D20" s="67"/>
      <c r="E20" s="138">
        <v>4.8959937836689123E-2</v>
      </c>
      <c r="F20" s="138">
        <v>1.1311024959967124E-2</v>
      </c>
      <c r="G20" s="138">
        <v>4.1704284507358719E-2</v>
      </c>
      <c r="H20" s="138" t="s">
        <v>432</v>
      </c>
      <c r="I20" s="138">
        <v>3.37814574657367E-3</v>
      </c>
      <c r="J20" s="138">
        <v>4.3046288337732948E-3</v>
      </c>
      <c r="K20" s="138">
        <v>5.416408538412844E-3</v>
      </c>
      <c r="L20" s="138">
        <v>1.7249708074975022E-3</v>
      </c>
      <c r="M20" s="138">
        <v>1.9337243166356488E-2</v>
      </c>
      <c r="N20" s="138">
        <v>2.9692692984579819E-3</v>
      </c>
      <c r="O20" s="138">
        <v>5.5959083184456194E-5</v>
      </c>
      <c r="P20" s="138">
        <v>2.4058843323123826E-4</v>
      </c>
      <c r="Q20" s="138">
        <v>2.2641861215978514E-4</v>
      </c>
      <c r="R20" s="138">
        <v>2.3771425625446199E-3</v>
      </c>
      <c r="S20" s="138">
        <v>1.3352048174301754E-3</v>
      </c>
      <c r="T20" s="138">
        <v>4.8182466393694029E-2</v>
      </c>
      <c r="U20" s="138">
        <v>4.2380418681511475E-5</v>
      </c>
      <c r="V20" s="138">
        <v>1.782563500974379E-3</v>
      </c>
      <c r="W20" s="138">
        <v>4.7324963695916848E-4</v>
      </c>
      <c r="X20" s="138">
        <v>6.4814193511885147E-4</v>
      </c>
      <c r="Y20" s="138">
        <v>3.9719871084748217E-3</v>
      </c>
      <c r="Z20" s="138">
        <v>7.6734619156633584E-4</v>
      </c>
      <c r="AA20" s="138">
        <v>7.2206246913437879E-4</v>
      </c>
      <c r="AB20" s="138">
        <v>6.1095377042943884E-3</v>
      </c>
      <c r="AC20" s="138" t="s">
        <v>432</v>
      </c>
      <c r="AD20" s="138" t="s">
        <v>432</v>
      </c>
      <c r="AE20" s="55"/>
      <c r="AF20" s="147">
        <v>204.80439669925869</v>
      </c>
      <c r="AG20" s="147" t="s">
        <v>432</v>
      </c>
      <c r="AH20" s="147">
        <v>391.71216793926942</v>
      </c>
      <c r="AI20" s="147" t="s">
        <v>432</v>
      </c>
      <c r="AJ20" s="147" t="s">
        <v>432</v>
      </c>
      <c r="AK20" s="147" t="s">
        <v>429</v>
      </c>
      <c r="AL20" s="45" t="s">
        <v>50</v>
      </c>
    </row>
    <row r="21" spans="1:38" s="2" customFormat="1" ht="26.25" customHeight="1" thickBot="1" x14ac:dyDescent="0.25">
      <c r="A21" s="65" t="s">
        <v>54</v>
      </c>
      <c r="B21" s="65" t="s">
        <v>67</v>
      </c>
      <c r="C21" s="66" t="s">
        <v>68</v>
      </c>
      <c r="D21" s="67"/>
      <c r="E21" s="138">
        <v>1.6931342653502095</v>
      </c>
      <c r="F21" s="138">
        <v>1.0996063929470219</v>
      </c>
      <c r="G21" s="138">
        <v>2.6496307997235093</v>
      </c>
      <c r="H21" s="138">
        <v>2.5160764178304004E-3</v>
      </c>
      <c r="I21" s="138">
        <v>0.58590420570932411</v>
      </c>
      <c r="J21" s="138">
        <v>0.62799974152003701</v>
      </c>
      <c r="K21" s="138">
        <v>0.67759242462692126</v>
      </c>
      <c r="L21" s="138">
        <v>0.12986073438712864</v>
      </c>
      <c r="M21" s="138">
        <v>3.6154204340647955</v>
      </c>
      <c r="N21" s="138">
        <v>0.39210237837418593</v>
      </c>
      <c r="O21" s="138">
        <v>3.2057016818411437E-2</v>
      </c>
      <c r="P21" s="138">
        <v>2.39687135592065E-2</v>
      </c>
      <c r="Q21" s="138">
        <v>1.3240678261870895E-2</v>
      </c>
      <c r="R21" s="138">
        <v>0.11960512054110498</v>
      </c>
      <c r="S21" s="138">
        <v>7.3514338702302673E-2</v>
      </c>
      <c r="T21" s="138">
        <v>0.90202714513220739</v>
      </c>
      <c r="U21" s="138">
        <v>5.7964967956588911E-3</v>
      </c>
      <c r="V21" s="138">
        <v>1.5288223587613832</v>
      </c>
      <c r="W21" s="138">
        <v>0.45368837508253407</v>
      </c>
      <c r="X21" s="138">
        <v>0.11137851628359388</v>
      </c>
      <c r="Y21" s="138">
        <v>0.20764237755454265</v>
      </c>
      <c r="Z21" s="138">
        <v>6.8085999396975905E-2</v>
      </c>
      <c r="AA21" s="138">
        <v>5.6101982378757104E-2</v>
      </c>
      <c r="AB21" s="138">
        <v>0.44320887561386957</v>
      </c>
      <c r="AC21" s="138">
        <v>2.1306820681624592E-3</v>
      </c>
      <c r="AD21" s="138">
        <v>0.35753184121462911</v>
      </c>
      <c r="AE21" s="55"/>
      <c r="AF21" s="147">
        <v>3807.9904695193482</v>
      </c>
      <c r="AG21" s="147">
        <v>2118.6429078484102</v>
      </c>
      <c r="AH21" s="147">
        <v>10364.594340080061</v>
      </c>
      <c r="AI21" s="147">
        <v>2096.7303481920003</v>
      </c>
      <c r="AJ21" s="147" t="s">
        <v>432</v>
      </c>
      <c r="AK21" s="147" t="s">
        <v>429</v>
      </c>
      <c r="AL21" s="45" t="s">
        <v>50</v>
      </c>
    </row>
    <row r="22" spans="1:38" s="2" customFormat="1" ht="26.25" customHeight="1" thickBot="1" x14ac:dyDescent="0.25">
      <c r="A22" s="65" t="s">
        <v>54</v>
      </c>
      <c r="B22" s="69" t="s">
        <v>69</v>
      </c>
      <c r="C22" s="66" t="s">
        <v>70</v>
      </c>
      <c r="D22" s="67"/>
      <c r="E22" s="138">
        <v>9.6114128965832801</v>
      </c>
      <c r="F22" s="138">
        <v>0.74771542168886473</v>
      </c>
      <c r="G22" s="138">
        <v>3.272914015710461</v>
      </c>
      <c r="H22" s="138" t="s">
        <v>432</v>
      </c>
      <c r="I22" s="138">
        <v>0.87736764591980931</v>
      </c>
      <c r="J22" s="138">
        <v>0.99468281994967178</v>
      </c>
      <c r="K22" s="138">
        <v>1.1051948882227962</v>
      </c>
      <c r="L22" s="138">
        <v>0.14517028786994385</v>
      </c>
      <c r="M22" s="138">
        <v>6.5554900300608629</v>
      </c>
      <c r="N22" s="138">
        <v>0.16976903402028945</v>
      </c>
      <c r="O22" s="138">
        <v>9.9829497524821439E-3</v>
      </c>
      <c r="P22" s="138">
        <v>6.3870005986704378E-2</v>
      </c>
      <c r="Q22" s="138">
        <v>0.12193228133294277</v>
      </c>
      <c r="R22" s="138">
        <v>0.21196174392684569</v>
      </c>
      <c r="S22" s="138">
        <v>0.31115645707654344</v>
      </c>
      <c r="T22" s="138">
        <v>0.62560720940083048</v>
      </c>
      <c r="U22" s="138">
        <v>0.1132166437216675</v>
      </c>
      <c r="V22" s="138">
        <v>2.0562921007455222</v>
      </c>
      <c r="W22" s="138">
        <v>0.20075181142764237</v>
      </c>
      <c r="X22" s="138">
        <v>4.532097958251962E-2</v>
      </c>
      <c r="Y22" s="138">
        <v>8.4135161634846523E-2</v>
      </c>
      <c r="Z22" s="138">
        <v>2.6868773567293003E-2</v>
      </c>
      <c r="AA22" s="138">
        <v>2.1769007703036299E-2</v>
      </c>
      <c r="AB22" s="138">
        <v>0.17809392248769546</v>
      </c>
      <c r="AC22" s="138">
        <v>2.0786451682207729E-2</v>
      </c>
      <c r="AD22" s="138">
        <v>0.60320661937126163</v>
      </c>
      <c r="AE22" s="55"/>
      <c r="AF22" s="147">
        <v>10992.884561066772</v>
      </c>
      <c r="AG22" s="147">
        <v>6490.0875165026782</v>
      </c>
      <c r="AH22" s="147">
        <v>2589.9619961030717</v>
      </c>
      <c r="AI22" s="147" t="s">
        <v>432</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0.20132631246756266</v>
      </c>
      <c r="X23" s="138">
        <v>5.1925972207974729E-2</v>
      </c>
      <c r="Y23" s="138">
        <v>0.18853060014519674</v>
      </c>
      <c r="Z23" s="138">
        <v>3.6798354903840078E-2</v>
      </c>
      <c r="AA23" s="138">
        <v>3.1452156806848097E-2</v>
      </c>
      <c r="AB23" s="138">
        <v>0.30870708406385966</v>
      </c>
      <c r="AC23" s="138">
        <v>4.3789397218119697E-3</v>
      </c>
      <c r="AD23" s="138">
        <v>8.8303688798226837E-2</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1.7571468604852218</v>
      </c>
      <c r="F24" s="138">
        <v>0.54089595310598249</v>
      </c>
      <c r="G24" s="138">
        <v>1.7549778453394014</v>
      </c>
      <c r="H24" s="138">
        <v>0.14034772452821545</v>
      </c>
      <c r="I24" s="138">
        <v>0.45597323509105286</v>
      </c>
      <c r="J24" s="138">
        <v>0.51014602550348476</v>
      </c>
      <c r="K24" s="138">
        <v>0.57895356851199042</v>
      </c>
      <c r="L24" s="138">
        <v>0.13648344318699224</v>
      </c>
      <c r="M24" s="138">
        <v>2.5729328852808711</v>
      </c>
      <c r="N24" s="138">
        <v>0.33177839306965939</v>
      </c>
      <c r="O24" s="138">
        <v>6.3054779752356266E-2</v>
      </c>
      <c r="P24" s="138">
        <v>1.0337329358160407E-2</v>
      </c>
      <c r="Q24" s="138">
        <v>1.2125879069931825E-2</v>
      </c>
      <c r="R24" s="138">
        <v>0.22322461963843376</v>
      </c>
      <c r="S24" s="138">
        <v>9.8918670738723499E-2</v>
      </c>
      <c r="T24" s="138">
        <v>2.2676074189906563</v>
      </c>
      <c r="U24" s="138">
        <v>4.3908874822311868E-3</v>
      </c>
      <c r="V24" s="138">
        <v>2.5209632895232392</v>
      </c>
      <c r="W24" s="138" t="s">
        <v>430</v>
      </c>
      <c r="X24" s="138" t="s">
        <v>430</v>
      </c>
      <c r="Y24" s="138" t="s">
        <v>430</v>
      </c>
      <c r="Z24" s="138" t="s">
        <v>430</v>
      </c>
      <c r="AA24" s="138" t="s">
        <v>430</v>
      </c>
      <c r="AB24" s="138" t="s">
        <v>430</v>
      </c>
      <c r="AC24" s="138" t="s">
        <v>429</v>
      </c>
      <c r="AD24" s="138" t="s">
        <v>429</v>
      </c>
      <c r="AE24" s="55"/>
      <c r="AF24" s="147">
        <v>9948.57883220228</v>
      </c>
      <c r="AG24" s="147">
        <v>518.99196921656505</v>
      </c>
      <c r="AH24" s="147">
        <v>3954.5123160126991</v>
      </c>
      <c r="AI24" s="147">
        <v>811.43294017953986</v>
      </c>
      <c r="AJ24" s="147" t="s">
        <v>432</v>
      </c>
      <c r="AK24" s="147" t="s">
        <v>429</v>
      </c>
      <c r="AL24" s="45" t="s">
        <v>50</v>
      </c>
    </row>
    <row r="25" spans="1:38" s="2" customFormat="1" ht="26.25" customHeight="1" thickBot="1" x14ac:dyDescent="0.25">
      <c r="A25" s="65" t="s">
        <v>74</v>
      </c>
      <c r="B25" s="69" t="s">
        <v>75</v>
      </c>
      <c r="C25" s="71" t="s">
        <v>76</v>
      </c>
      <c r="D25" s="67"/>
      <c r="E25" s="138">
        <v>1.0342352123451577</v>
      </c>
      <c r="F25" s="138">
        <v>0.12242139576545817</v>
      </c>
      <c r="G25" s="138">
        <v>6.9627415815628216E-2</v>
      </c>
      <c r="H25" s="138" t="s">
        <v>443</v>
      </c>
      <c r="I25" s="138">
        <v>9.6668829463595063E-3</v>
      </c>
      <c r="J25" s="138">
        <v>9.6668829463595063E-3</v>
      </c>
      <c r="K25" s="138">
        <v>9.6668829463595063E-3</v>
      </c>
      <c r="L25" s="138">
        <v>4.6401038142525625E-3</v>
      </c>
      <c r="M25" s="138">
        <v>0.86883018897604025</v>
      </c>
      <c r="N25" s="138">
        <v>2.9243223741164391E-4</v>
      </c>
      <c r="O25" s="138">
        <v>2.1932417805873292E-5</v>
      </c>
      <c r="P25" s="138">
        <v>4.3864835611746584E-4</v>
      </c>
      <c r="Q25" s="138">
        <v>1.0966208902936646E-4</v>
      </c>
      <c r="R25" s="138">
        <v>7.3108059352910981E-4</v>
      </c>
      <c r="S25" s="138">
        <v>8.0418865288202075E-4</v>
      </c>
      <c r="T25" s="138">
        <v>2.9243223741164394E-5</v>
      </c>
      <c r="U25" s="138">
        <v>4.0209432644101038E-4</v>
      </c>
      <c r="V25" s="138">
        <v>0.10600668606172092</v>
      </c>
      <c r="W25" s="138" t="s">
        <v>443</v>
      </c>
      <c r="X25" s="138" t="s">
        <v>443</v>
      </c>
      <c r="Y25" s="138" t="s">
        <v>443</v>
      </c>
      <c r="Z25" s="138" t="s">
        <v>443</v>
      </c>
      <c r="AA25" s="138" t="s">
        <v>443</v>
      </c>
      <c r="AB25" s="138" t="s">
        <v>443</v>
      </c>
      <c r="AC25" s="138" t="s">
        <v>429</v>
      </c>
      <c r="AD25" s="138" t="s">
        <v>429</v>
      </c>
      <c r="AE25" s="55"/>
      <c r="AF25" s="147">
        <v>3655.4029676455489</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0.13018925967733233</v>
      </c>
      <c r="F26" s="138">
        <v>8.3264118894377029E-3</v>
      </c>
      <c r="G26" s="138">
        <v>7.8456647429259955E-3</v>
      </c>
      <c r="H26" s="138" t="s">
        <v>443</v>
      </c>
      <c r="I26" s="138">
        <v>6.4876707647787532E-4</v>
      </c>
      <c r="J26" s="138">
        <v>6.4876707647787532E-4</v>
      </c>
      <c r="K26" s="138">
        <v>6.4876707647787532E-4</v>
      </c>
      <c r="L26" s="138">
        <v>3.1140819670938012E-4</v>
      </c>
      <c r="M26" s="138">
        <v>8.4732543553967227E-2</v>
      </c>
      <c r="N26" s="138">
        <v>1.0897983495476522</v>
      </c>
      <c r="O26" s="138">
        <v>5.4103145822306651E-6</v>
      </c>
      <c r="P26" s="138">
        <v>6.223663126725481E-5</v>
      </c>
      <c r="Q26" s="138">
        <v>1.2805384231908043E-5</v>
      </c>
      <c r="R26" s="138">
        <v>9.1684548967437275E-5</v>
      </c>
      <c r="S26" s="138">
        <v>9.7284113298143273E-5</v>
      </c>
      <c r="T26" s="138">
        <v>6.6752370530371141E-6</v>
      </c>
      <c r="U26" s="138">
        <v>4.5631264196241447E-5</v>
      </c>
      <c r="V26" s="138">
        <v>1.2001087524806706E-2</v>
      </c>
      <c r="W26" s="138" t="s">
        <v>443</v>
      </c>
      <c r="X26" s="138" t="s">
        <v>443</v>
      </c>
      <c r="Y26" s="138" t="s">
        <v>443</v>
      </c>
      <c r="Z26" s="138" t="s">
        <v>443</v>
      </c>
      <c r="AA26" s="138" t="s">
        <v>443</v>
      </c>
      <c r="AB26" s="138" t="s">
        <v>443</v>
      </c>
      <c r="AC26" s="138" t="s">
        <v>429</v>
      </c>
      <c r="AD26" s="138" t="s">
        <v>429</v>
      </c>
      <c r="AE26" s="55"/>
      <c r="AF26" s="147">
        <v>412.15934861077125</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12.482449004604877</v>
      </c>
      <c r="F27" s="138">
        <v>9.9726917780399322</v>
      </c>
      <c r="G27" s="138">
        <v>0.39237690048888391</v>
      </c>
      <c r="H27" s="138">
        <v>2.4558392082592189</v>
      </c>
      <c r="I27" s="138">
        <v>0.37743498025021194</v>
      </c>
      <c r="J27" s="138">
        <v>0.37743498025021205</v>
      </c>
      <c r="K27" s="138">
        <v>0.37743498025021216</v>
      </c>
      <c r="L27" s="138">
        <v>0.29993523904242475</v>
      </c>
      <c r="M27" s="138">
        <v>130.31360411971437</v>
      </c>
      <c r="N27" s="138">
        <v>4.534243021612562E-2</v>
      </c>
      <c r="O27" s="138">
        <v>3.5442535102116527E-4</v>
      </c>
      <c r="P27" s="138">
        <v>1.6387578721681739E-2</v>
      </c>
      <c r="Q27" s="138">
        <v>5.3939863414983623E-4</v>
      </c>
      <c r="R27" s="138">
        <v>1.331408686737719E-2</v>
      </c>
      <c r="S27" s="138">
        <v>9.394761592086397E-3</v>
      </c>
      <c r="T27" s="138">
        <v>3.9594824224720732E-3</v>
      </c>
      <c r="U27" s="138">
        <v>3.6994656625734208E-4</v>
      </c>
      <c r="V27" s="138">
        <v>6.1506819889546753E-2</v>
      </c>
      <c r="W27" s="138">
        <v>1.0824484000000001</v>
      </c>
      <c r="X27" s="138">
        <v>2.0941286100300001E-2</v>
      </c>
      <c r="Y27" s="138">
        <v>2.3726475398200001E-2</v>
      </c>
      <c r="Z27" s="138">
        <v>1.7668298206999999E-2</v>
      </c>
      <c r="AA27" s="138">
        <v>2.2744074125800002E-2</v>
      </c>
      <c r="AB27" s="138">
        <v>8.5080133831300003E-2</v>
      </c>
      <c r="AC27" s="138">
        <v>1.0824490000000001E-3</v>
      </c>
      <c r="AD27" s="138">
        <v>2.1670270000000001E-4</v>
      </c>
      <c r="AE27" s="55"/>
      <c r="AF27" s="147">
        <v>89237.073574841357</v>
      </c>
      <c r="AG27" s="147" t="s">
        <v>429</v>
      </c>
      <c r="AH27" s="147" t="s">
        <v>432</v>
      </c>
      <c r="AI27" s="147">
        <v>14.294985377318872</v>
      </c>
      <c r="AJ27" s="147" t="s">
        <v>432</v>
      </c>
      <c r="AK27" s="147" t="s">
        <v>429</v>
      </c>
      <c r="AL27" s="45" t="s">
        <v>50</v>
      </c>
    </row>
    <row r="28" spans="1:38" s="2" customFormat="1" ht="26.25" customHeight="1" thickBot="1" x14ac:dyDescent="0.25">
      <c r="A28" s="65" t="s">
        <v>79</v>
      </c>
      <c r="B28" s="65" t="s">
        <v>82</v>
      </c>
      <c r="C28" s="66" t="s">
        <v>83</v>
      </c>
      <c r="D28" s="67"/>
      <c r="E28" s="138">
        <v>11.778248388399104</v>
      </c>
      <c r="F28" s="138">
        <v>1.4033980537326236</v>
      </c>
      <c r="G28" s="138">
        <v>5.3756396773202611E-2</v>
      </c>
      <c r="H28" s="138">
        <v>1.5333178491409472E-2</v>
      </c>
      <c r="I28" s="138">
        <v>0.99902161211968643</v>
      </c>
      <c r="J28" s="138">
        <v>0.99902161211968643</v>
      </c>
      <c r="K28" s="138">
        <v>0.99902161211968643</v>
      </c>
      <c r="L28" s="138">
        <v>0.78368416439319144</v>
      </c>
      <c r="M28" s="138">
        <v>5.3814886936014403</v>
      </c>
      <c r="N28" s="138">
        <v>4.8136541533571979E-4</v>
      </c>
      <c r="O28" s="138">
        <v>3.6569049872288484E-5</v>
      </c>
      <c r="P28" s="138">
        <v>3.8177001932999835E-3</v>
      </c>
      <c r="Q28" s="138">
        <v>7.2669146999276214E-5</v>
      </c>
      <c r="R28" s="138">
        <v>6.0868385678407308E-3</v>
      </c>
      <c r="S28" s="138">
        <v>4.0830533330508461E-3</v>
      </c>
      <c r="T28" s="138">
        <v>1.5331049066866556E-4</v>
      </c>
      <c r="U28" s="138">
        <v>7.2200194253975434E-5</v>
      </c>
      <c r="V28" s="138">
        <v>1.2981966383356558E-2</v>
      </c>
      <c r="W28" s="138">
        <v>0.64558699999999991</v>
      </c>
      <c r="X28" s="138">
        <v>1.9081018741099999E-2</v>
      </c>
      <c r="Y28" s="138">
        <v>2.13847574074E-2</v>
      </c>
      <c r="Z28" s="138">
        <v>1.6776621812999999E-2</v>
      </c>
      <c r="AA28" s="138">
        <v>1.7771742684900001E-2</v>
      </c>
      <c r="AB28" s="138">
        <v>7.5014140646399996E-2</v>
      </c>
      <c r="AC28" s="138">
        <v>6.4558710000000002E-4</v>
      </c>
      <c r="AD28" s="138">
        <v>1.2964199999999999E-4</v>
      </c>
      <c r="AE28" s="55"/>
      <c r="AF28" s="147">
        <v>31121.226406225771</v>
      </c>
      <c r="AG28" s="147" t="s">
        <v>429</v>
      </c>
      <c r="AH28" s="147" t="s">
        <v>432</v>
      </c>
      <c r="AI28" s="147">
        <v>10.753868931398948</v>
      </c>
      <c r="AJ28" s="147" t="s">
        <v>432</v>
      </c>
      <c r="AK28" s="147" t="s">
        <v>429</v>
      </c>
      <c r="AL28" s="45" t="s">
        <v>50</v>
      </c>
    </row>
    <row r="29" spans="1:38" s="2" customFormat="1" ht="26.25" customHeight="1" thickBot="1" x14ac:dyDescent="0.25">
      <c r="A29" s="65" t="s">
        <v>79</v>
      </c>
      <c r="B29" s="65" t="s">
        <v>84</v>
      </c>
      <c r="C29" s="66" t="s">
        <v>85</v>
      </c>
      <c r="D29" s="67"/>
      <c r="E29" s="138">
        <v>39.356049512673934</v>
      </c>
      <c r="F29" s="138">
        <v>1.5431252801901383</v>
      </c>
      <c r="G29" s="138">
        <v>8.8122369546097909E-2</v>
      </c>
      <c r="H29" s="138">
        <v>4.1189857682558818E-2</v>
      </c>
      <c r="I29" s="138">
        <v>0.91156995121393891</v>
      </c>
      <c r="J29" s="138">
        <v>0.91156995121393891</v>
      </c>
      <c r="K29" s="138">
        <v>0.91156995121393924</v>
      </c>
      <c r="L29" s="138">
        <v>0.60432935294119439</v>
      </c>
      <c r="M29" s="138">
        <v>8.3803538919993024</v>
      </c>
      <c r="N29" s="138">
        <v>6.1699267022829454E-4</v>
      </c>
      <c r="O29" s="138">
        <v>5.9587282162193733E-5</v>
      </c>
      <c r="P29" s="138">
        <v>6.3055492038655066E-3</v>
      </c>
      <c r="Q29" s="138">
        <v>1.1908894268177126E-4</v>
      </c>
      <c r="R29" s="138">
        <v>1.0106120772568242E-2</v>
      </c>
      <c r="S29" s="138">
        <v>6.7772814058913175E-3</v>
      </c>
      <c r="T29" s="138">
        <v>2.396334532880181E-4</v>
      </c>
      <c r="U29" s="138">
        <v>1.1900332103915504E-4</v>
      </c>
      <c r="V29" s="138">
        <v>2.1418029137769422E-2</v>
      </c>
      <c r="W29" s="138">
        <v>0.3500972</v>
      </c>
      <c r="X29" s="138">
        <v>5.0013956300000006E-3</v>
      </c>
      <c r="Y29" s="138">
        <v>3.0286229092900002E-2</v>
      </c>
      <c r="Z29" s="138">
        <v>3.38427770965E-2</v>
      </c>
      <c r="AA29" s="138">
        <v>7.7799487576000002E-3</v>
      </c>
      <c r="AB29" s="138">
        <v>7.6910350577000006E-2</v>
      </c>
      <c r="AC29" s="138">
        <v>3.286346E-4</v>
      </c>
      <c r="AD29" s="138">
        <v>6.9319499999999999E-5</v>
      </c>
      <c r="AE29" s="55"/>
      <c r="AF29" s="147">
        <v>51515.705484857543</v>
      </c>
      <c r="AG29" s="147" t="s">
        <v>429</v>
      </c>
      <c r="AH29" s="147" t="s">
        <v>432</v>
      </c>
      <c r="AI29" s="147">
        <v>18.390401015689513</v>
      </c>
      <c r="AJ29" s="147" t="s">
        <v>432</v>
      </c>
      <c r="AK29" s="147" t="s">
        <v>429</v>
      </c>
      <c r="AL29" s="45" t="s">
        <v>50</v>
      </c>
    </row>
    <row r="30" spans="1:38" s="2" customFormat="1" ht="26.25" customHeight="1" thickBot="1" x14ac:dyDescent="0.25">
      <c r="A30" s="65" t="s">
        <v>79</v>
      </c>
      <c r="B30" s="65" t="s">
        <v>86</v>
      </c>
      <c r="C30" s="66" t="s">
        <v>87</v>
      </c>
      <c r="D30" s="67"/>
      <c r="E30" s="138">
        <v>5.0881242400483466E-2</v>
      </c>
      <c r="F30" s="138">
        <v>0.31043704241740122</v>
      </c>
      <c r="G30" s="138">
        <v>1.2517440540569752E-3</v>
      </c>
      <c r="H30" s="138">
        <v>3.4409781370229952E-4</v>
      </c>
      <c r="I30" s="138">
        <v>7.1687488318067051E-3</v>
      </c>
      <c r="J30" s="138">
        <v>7.1687488318067059E-3</v>
      </c>
      <c r="K30" s="138">
        <v>7.1687488318067033E-3</v>
      </c>
      <c r="L30" s="138">
        <v>1.1154844223137364E-3</v>
      </c>
      <c r="M30" s="138">
        <v>2.2446862242211729</v>
      </c>
      <c r="N30" s="138">
        <v>1.5391107540015643E-4</v>
      </c>
      <c r="O30" s="138">
        <v>1.1000282354112812E-4</v>
      </c>
      <c r="P30" s="138">
        <v>4.9954923259982175E-5</v>
      </c>
      <c r="Q30" s="138">
        <v>1.7225835606890402E-6</v>
      </c>
      <c r="R30" s="138">
        <v>4.9450871582991732E-4</v>
      </c>
      <c r="S30" s="138">
        <v>1.8597933060761282E-2</v>
      </c>
      <c r="T30" s="138">
        <v>7.744713678745649E-4</v>
      </c>
      <c r="U30" s="138">
        <v>1.0952539181086203E-4</v>
      </c>
      <c r="V30" s="138">
        <v>1.0936472439965504E-2</v>
      </c>
      <c r="W30" s="138">
        <v>5.0818E-3</v>
      </c>
      <c r="X30" s="138">
        <v>6.1756254299999999E-5</v>
      </c>
      <c r="Y30" s="138">
        <v>9.2016442899999995E-5</v>
      </c>
      <c r="Z30" s="138">
        <v>4.42103119E-5</v>
      </c>
      <c r="AA30" s="138">
        <v>1.0476717700000001E-4</v>
      </c>
      <c r="AB30" s="138">
        <v>3.0275018610000001E-4</v>
      </c>
      <c r="AC30" s="138">
        <v>5.0819000000000004E-6</v>
      </c>
      <c r="AD30" s="138">
        <v>2.6873000000000001E-6</v>
      </c>
      <c r="AE30" s="55"/>
      <c r="AF30" s="147">
        <v>257.42738864818335</v>
      </c>
      <c r="AG30" s="147" t="s">
        <v>429</v>
      </c>
      <c r="AH30" s="147" t="s">
        <v>432</v>
      </c>
      <c r="AI30" s="147">
        <v>1.1729554566688968E-3</v>
      </c>
      <c r="AJ30" s="147" t="s">
        <v>432</v>
      </c>
      <c r="AK30" s="147" t="s">
        <v>429</v>
      </c>
      <c r="AL30" s="45" t="s">
        <v>50</v>
      </c>
    </row>
    <row r="31" spans="1:38" s="2" customFormat="1" ht="26.25" customHeight="1" thickBot="1" x14ac:dyDescent="0.25">
      <c r="A31" s="65" t="s">
        <v>79</v>
      </c>
      <c r="B31" s="65" t="s">
        <v>88</v>
      </c>
      <c r="C31" s="66" t="s">
        <v>89</v>
      </c>
      <c r="D31" s="67"/>
      <c r="E31" s="138" t="s">
        <v>429</v>
      </c>
      <c r="F31" s="138">
        <v>2.7603194015125632</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0.59737803048458782</v>
      </c>
      <c r="J32" s="138">
        <v>1.1004406839333194</v>
      </c>
      <c r="K32" s="138">
        <v>1.4640589645390931</v>
      </c>
      <c r="L32" s="138">
        <v>6.4055810291170717E-2</v>
      </c>
      <c r="M32" s="138" t="s">
        <v>429</v>
      </c>
      <c r="N32" s="138">
        <v>1.4485276886594141</v>
      </c>
      <c r="O32" s="138">
        <v>6.8405783797609501E-3</v>
      </c>
      <c r="P32" s="138" t="s">
        <v>429</v>
      </c>
      <c r="Q32" s="138">
        <v>1.678392545617995E-2</v>
      </c>
      <c r="R32" s="138">
        <v>0.53535051367721675</v>
      </c>
      <c r="S32" s="138">
        <v>11.710042283473291</v>
      </c>
      <c r="T32" s="138">
        <v>8.5555110241388288E-2</v>
      </c>
      <c r="U32" s="138">
        <v>1.1947560609691757E-2</v>
      </c>
      <c r="V32" s="138">
        <v>4.7238949358265154</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54791.366321784073</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0.3130004844596892</v>
      </c>
      <c r="J33" s="138">
        <v>0.57963052677720217</v>
      </c>
      <c r="K33" s="138">
        <v>1.1592610535544043</v>
      </c>
      <c r="L33" s="138">
        <v>1.1970168882957866E-2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54791.366321784073</v>
      </c>
      <c r="AL33" s="45" t="s">
        <v>414</v>
      </c>
    </row>
    <row r="34" spans="1:38" s="2" customFormat="1" ht="26.25" customHeight="1" thickBot="1" x14ac:dyDescent="0.25">
      <c r="A34" s="65" t="s">
        <v>71</v>
      </c>
      <c r="B34" s="65" t="s">
        <v>94</v>
      </c>
      <c r="C34" s="66" t="s">
        <v>95</v>
      </c>
      <c r="D34" s="67"/>
      <c r="E34" s="138">
        <v>2.0170896785109984</v>
      </c>
      <c r="F34" s="138">
        <v>0.17899746192893404</v>
      </c>
      <c r="G34" s="138">
        <v>0.10502802453197971</v>
      </c>
      <c r="H34" s="138">
        <v>2.6945854483925551E-4</v>
      </c>
      <c r="I34" s="138">
        <v>5.2736886632825733E-2</v>
      </c>
      <c r="J34" s="138">
        <v>5.5431472081218292E-2</v>
      </c>
      <c r="K34" s="138">
        <v>5.8510998307952623E-2</v>
      </c>
      <c r="L34" s="138">
        <v>3.8032148900169212E-2</v>
      </c>
      <c r="M34" s="138">
        <v>0.41188663282571908</v>
      </c>
      <c r="N34" s="138" t="s">
        <v>443</v>
      </c>
      <c r="O34" s="138">
        <v>3.8494077834179359E-4</v>
      </c>
      <c r="P34" s="138" t="s">
        <v>443</v>
      </c>
      <c r="Q34" s="138" t="s">
        <v>443</v>
      </c>
      <c r="R34" s="138">
        <v>1.924703891708968E-3</v>
      </c>
      <c r="S34" s="138">
        <v>6.543993231810491E-2</v>
      </c>
      <c r="T34" s="138">
        <v>2.6945854483925555E-3</v>
      </c>
      <c r="U34" s="138">
        <v>3.8494077834179359E-4</v>
      </c>
      <c r="V34" s="138">
        <v>3.8494077834179359E-2</v>
      </c>
      <c r="W34" s="138">
        <v>1.8083028800722257E-2</v>
      </c>
      <c r="X34" s="138">
        <v>1.1548223350253807E-3</v>
      </c>
      <c r="Y34" s="138">
        <v>1.924703891708968E-3</v>
      </c>
      <c r="Z34" s="138">
        <v>1.7480261174031503E-3</v>
      </c>
      <c r="AA34" s="138">
        <v>4.0184508446049482E-4</v>
      </c>
      <c r="AB34" s="138">
        <v>5.2293974285979932E-3</v>
      </c>
      <c r="AC34" s="138" t="s">
        <v>429</v>
      </c>
      <c r="AD34" s="138" t="s">
        <v>429</v>
      </c>
      <c r="AE34" s="55"/>
      <c r="AF34" s="147">
        <v>1667.1115005076144</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5.2010183937959784</v>
      </c>
      <c r="F36" s="138">
        <v>0.18320040130737245</v>
      </c>
      <c r="G36" s="138">
        <v>0.67110436984537658</v>
      </c>
      <c r="H36" s="138" t="s">
        <v>443</v>
      </c>
      <c r="I36" s="138">
        <v>0.16810020065368625</v>
      </c>
      <c r="J36" s="138">
        <v>0.18370735784323522</v>
      </c>
      <c r="K36" s="138">
        <v>0.18370735784323522</v>
      </c>
      <c r="L36" s="138">
        <v>3.5745280931402931E-2</v>
      </c>
      <c r="M36" s="138">
        <v>0.48892963202662726</v>
      </c>
      <c r="N36" s="138">
        <v>9.4893043464137211E-3</v>
      </c>
      <c r="O36" s="138">
        <v>8.4071571895490171E-4</v>
      </c>
      <c r="P36" s="138">
        <v>1.8021471568647049E-3</v>
      </c>
      <c r="Q36" s="138">
        <v>2.8228628758196067E-3</v>
      </c>
      <c r="R36" s="138">
        <v>1.5363578594774507E-2</v>
      </c>
      <c r="S36" s="138">
        <v>1.3214314379098034E-2</v>
      </c>
      <c r="T36" s="138">
        <v>0.62407157189549023</v>
      </c>
      <c r="U36" s="138">
        <v>1.2007157189549017E-3</v>
      </c>
      <c r="V36" s="138">
        <v>7.9285886274588185E-2</v>
      </c>
      <c r="W36" s="138">
        <v>1.4709304346413724E-2</v>
      </c>
      <c r="X36" s="138">
        <v>1.8614314379098034E-4</v>
      </c>
      <c r="Y36" s="138">
        <v>6.3614314379098025E-4</v>
      </c>
      <c r="Z36" s="138">
        <v>8.4071571895490171E-4</v>
      </c>
      <c r="AA36" s="138">
        <v>2.1007157189549015E-4</v>
      </c>
      <c r="AB36" s="138">
        <v>1.8730735784323526E-3</v>
      </c>
      <c r="AC36" s="138">
        <v>6.3657257516392136E-3</v>
      </c>
      <c r="AD36" s="138">
        <v>1.2086719732028626E-2</v>
      </c>
      <c r="AE36" s="55"/>
      <c r="AF36" s="147">
        <v>2824.1403734013238</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0.1291921300999844</v>
      </c>
      <c r="F37" s="138">
        <v>4.306404336666147E-3</v>
      </c>
      <c r="G37" s="138">
        <v>2.6790123289470279E-4</v>
      </c>
      <c r="H37" s="138" t="s">
        <v>443</v>
      </c>
      <c r="I37" s="138">
        <v>5.3830054208326838E-4</v>
      </c>
      <c r="J37" s="138">
        <v>5.3830054208326838E-4</v>
      </c>
      <c r="K37" s="138">
        <v>5.3830054208326838E-4</v>
      </c>
      <c r="L37" s="138">
        <v>1.3457513552081711E-5</v>
      </c>
      <c r="M37" s="138">
        <v>1.291921300999844E-2</v>
      </c>
      <c r="N37" s="138">
        <v>4.0372540656245132E-6</v>
      </c>
      <c r="O37" s="138">
        <v>6.7287567760408549E-7</v>
      </c>
      <c r="P37" s="138">
        <v>2.6915027104163419E-4</v>
      </c>
      <c r="Q37" s="138">
        <v>3.2298032524996097E-4</v>
      </c>
      <c r="R37" s="138">
        <v>2.0455420599164201E-6</v>
      </c>
      <c r="S37" s="138">
        <v>2.0455420599164201E-7</v>
      </c>
      <c r="T37" s="138">
        <v>1.3726663823123343E-6</v>
      </c>
      <c r="U37" s="138">
        <v>2.9606529814579759E-5</v>
      </c>
      <c r="V37" s="138">
        <v>4.0372540656245132E-6</v>
      </c>
      <c r="W37" s="138">
        <v>1.3457513552081709E-3</v>
      </c>
      <c r="X37" s="138" t="s">
        <v>443</v>
      </c>
      <c r="Y37" s="138" t="s">
        <v>443</v>
      </c>
      <c r="Z37" s="138" t="s">
        <v>443</v>
      </c>
      <c r="AA37" s="138" t="s">
        <v>443</v>
      </c>
      <c r="AB37" s="138" t="s">
        <v>443</v>
      </c>
      <c r="AC37" s="138" t="s">
        <v>443</v>
      </c>
      <c r="AD37" s="138" t="s">
        <v>443</v>
      </c>
      <c r="AE37" s="55"/>
      <c r="AF37" s="147" t="s">
        <v>432</v>
      </c>
      <c r="AG37" s="147" t="s">
        <v>429</v>
      </c>
      <c r="AH37" s="147">
        <v>2691.5027104163419</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2.5586978540279408</v>
      </c>
      <c r="F39" s="138">
        <v>0.57928750261466777</v>
      </c>
      <c r="G39" s="138">
        <v>1.3265357479781972</v>
      </c>
      <c r="H39" s="138">
        <v>2.6682823643143681E-4</v>
      </c>
      <c r="I39" s="138">
        <v>0.33544205290810636</v>
      </c>
      <c r="J39" s="138">
        <v>0.40635049502625592</v>
      </c>
      <c r="K39" s="138">
        <v>0.48712081910342314</v>
      </c>
      <c r="L39" s="138">
        <v>0.12048081932204471</v>
      </c>
      <c r="M39" s="138">
        <v>1.9970671665342317</v>
      </c>
      <c r="N39" s="138">
        <v>0.34699944566494068</v>
      </c>
      <c r="O39" s="138">
        <v>5.7960561209769012E-3</v>
      </c>
      <c r="P39" s="138">
        <v>1.1761142959491131E-2</v>
      </c>
      <c r="Q39" s="138">
        <v>1.8237228281592646E-2</v>
      </c>
      <c r="R39" s="138">
        <v>0.17101521777656753</v>
      </c>
      <c r="S39" s="138">
        <v>0.10734930072147585</v>
      </c>
      <c r="T39" s="138">
        <v>3.1691493070613745</v>
      </c>
      <c r="U39" s="138">
        <v>4.165463776552027E-3</v>
      </c>
      <c r="V39" s="138">
        <v>0.33972923798960825</v>
      </c>
      <c r="W39" s="138">
        <v>0.31265262363577923</v>
      </c>
      <c r="X39" s="138">
        <v>8.6084228239116933E-2</v>
      </c>
      <c r="Y39" s="138">
        <v>0.29411975416154501</v>
      </c>
      <c r="Z39" s="138">
        <v>6.4701826497998716E-2</v>
      </c>
      <c r="AA39" s="138">
        <v>5.6038881943157891E-2</v>
      </c>
      <c r="AB39" s="138">
        <v>0.50094469084181859</v>
      </c>
      <c r="AC39" s="138">
        <v>3.4106933195552124E-3</v>
      </c>
      <c r="AD39" s="138">
        <v>0.1935142257176492</v>
      </c>
      <c r="AE39" s="55"/>
      <c r="AF39" s="147">
        <v>14816.305638434396</v>
      </c>
      <c r="AG39" s="147">
        <v>1138.3094009943361</v>
      </c>
      <c r="AH39" s="147">
        <v>12828.29646376175</v>
      </c>
      <c r="AI39" s="147">
        <v>7.2115739576064009</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6.5630963576871544</v>
      </c>
      <c r="F41" s="138">
        <v>11.0009579301774</v>
      </c>
      <c r="G41" s="138">
        <v>12.95203680537122</v>
      </c>
      <c r="H41" s="138">
        <v>5.257603018223142E-2</v>
      </c>
      <c r="I41" s="138">
        <v>9.2277217448329107</v>
      </c>
      <c r="J41" s="138">
        <v>9.3712195696927658</v>
      </c>
      <c r="K41" s="138">
        <v>10.266675015158572</v>
      </c>
      <c r="L41" s="138">
        <v>0.60996471781713735</v>
      </c>
      <c r="M41" s="138">
        <v>26.79479551092183</v>
      </c>
      <c r="N41" s="138">
        <v>2.8436537507316983</v>
      </c>
      <c r="O41" s="138">
        <v>4.1340852190233049E-2</v>
      </c>
      <c r="P41" s="138">
        <v>0.1209677275124712</v>
      </c>
      <c r="Q41" s="138">
        <v>5.7883347411548394E-2</v>
      </c>
      <c r="R41" s="138">
        <v>0.27043534097108335</v>
      </c>
      <c r="S41" s="138">
        <v>0.49617760737425592</v>
      </c>
      <c r="T41" s="138">
        <v>0.27761088778074983</v>
      </c>
      <c r="U41" s="138">
        <v>2.6083381156135781</v>
      </c>
      <c r="V41" s="138">
        <v>5.147030466784015</v>
      </c>
      <c r="W41" s="138">
        <v>18.131880832200437</v>
      </c>
      <c r="X41" s="138">
        <v>5.0820425847050297</v>
      </c>
      <c r="Y41" s="138">
        <v>7.2462118612021351</v>
      </c>
      <c r="Z41" s="138">
        <v>2.8566022036513834</v>
      </c>
      <c r="AA41" s="138">
        <v>2.4462719064355394</v>
      </c>
      <c r="AB41" s="138">
        <v>17.631128555994088</v>
      </c>
      <c r="AC41" s="138">
        <v>1.6811262449222361E-2</v>
      </c>
      <c r="AD41" s="138">
        <v>3.6941161689816919</v>
      </c>
      <c r="AE41" s="55"/>
      <c r="AF41" s="147">
        <v>60627.86724310054</v>
      </c>
      <c r="AG41" s="147">
        <v>21729.862910990109</v>
      </c>
      <c r="AH41" s="147">
        <v>25405.359167897284</v>
      </c>
      <c r="AI41" s="147">
        <v>667.74948888169934</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0.11757679806692847</v>
      </c>
      <c r="F43" s="138">
        <v>1.1757679806692848E-2</v>
      </c>
      <c r="G43" s="138">
        <v>7.4073382782164923E-2</v>
      </c>
      <c r="H43" s="138" t="s">
        <v>443</v>
      </c>
      <c r="I43" s="138">
        <v>1.9400171681043198E-2</v>
      </c>
      <c r="J43" s="138">
        <v>2.5279011584389621E-2</v>
      </c>
      <c r="K43" s="138">
        <v>3.2333619468405329E-2</v>
      </c>
      <c r="L43" s="138">
        <v>1.0864096141384191E-2</v>
      </c>
      <c r="M43" s="138">
        <v>4.7030719226771392E-2</v>
      </c>
      <c r="N43" s="138">
        <v>1.8812287690708553E-2</v>
      </c>
      <c r="O43" s="138">
        <v>3.527303942007854E-4</v>
      </c>
      <c r="P43" s="138">
        <v>1.1757679806692849E-4</v>
      </c>
      <c r="Q43" s="138">
        <v>1.1757679806692846E-3</v>
      </c>
      <c r="R43" s="138">
        <v>1.5049830152566846E-2</v>
      </c>
      <c r="S43" s="138">
        <v>8.4655294608188512E-3</v>
      </c>
      <c r="T43" s="138">
        <v>0.30569967497401401</v>
      </c>
      <c r="U43" s="138">
        <v>1.1757679806692849E-4</v>
      </c>
      <c r="V43" s="138">
        <v>9.4061438453542767E-3</v>
      </c>
      <c r="W43" s="138">
        <v>7.0546078840157088E-3</v>
      </c>
      <c r="X43" s="138">
        <v>2.2339591632716408E-3</v>
      </c>
      <c r="Y43" s="138">
        <v>1.763651971003927E-2</v>
      </c>
      <c r="Z43" s="138">
        <v>1.998805567137784E-3</v>
      </c>
      <c r="AA43" s="138">
        <v>1.7636519710039272E-3</v>
      </c>
      <c r="AB43" s="138">
        <v>2.3632936411452622E-2</v>
      </c>
      <c r="AC43" s="138">
        <v>2.5866895574724262E-4</v>
      </c>
      <c r="AD43" s="138">
        <v>1.5284983748700703E-7</v>
      </c>
      <c r="AE43" s="55"/>
      <c r="AF43" s="147">
        <v>1175.7679806692847</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9.0935935384484026</v>
      </c>
      <c r="F44" s="138">
        <v>0.95211707994861206</v>
      </c>
      <c r="G44" s="138">
        <v>0.6666604450394843</v>
      </c>
      <c r="H44" s="138">
        <v>1.9003737148151375E-3</v>
      </c>
      <c r="I44" s="138">
        <v>0.51438977008427023</v>
      </c>
      <c r="J44" s="138">
        <v>0.51438977008427023</v>
      </c>
      <c r="K44" s="138">
        <v>0.51445000711586641</v>
      </c>
      <c r="L44" s="138">
        <v>0.28805827124719141</v>
      </c>
      <c r="M44" s="138">
        <v>3.005892502732086</v>
      </c>
      <c r="N44" s="138" t="s">
        <v>443</v>
      </c>
      <c r="O44" s="138">
        <v>2.44339348232763E-3</v>
      </c>
      <c r="P44" s="138" t="s">
        <v>443</v>
      </c>
      <c r="Q44" s="138" t="s">
        <v>443</v>
      </c>
      <c r="R44" s="138">
        <v>1.2216967411638149E-2</v>
      </c>
      <c r="S44" s="138">
        <v>0.41537689199569705</v>
      </c>
      <c r="T44" s="138">
        <v>1.7103754376293408E-2</v>
      </c>
      <c r="U44" s="138">
        <v>2.44339348232763E-3</v>
      </c>
      <c r="V44" s="138">
        <v>0.24433934823276299</v>
      </c>
      <c r="W44" s="138" t="s">
        <v>443</v>
      </c>
      <c r="X44" s="138">
        <v>7.3301804469828894E-3</v>
      </c>
      <c r="Y44" s="138">
        <v>1.2216967411638149E-2</v>
      </c>
      <c r="Z44" s="138" t="s">
        <v>443</v>
      </c>
      <c r="AA44" s="138" t="s">
        <v>443</v>
      </c>
      <c r="AB44" s="138">
        <v>1.954714785862104E-2</v>
      </c>
      <c r="AC44" s="138" t="s">
        <v>430</v>
      </c>
      <c r="AD44" s="138" t="s">
        <v>430</v>
      </c>
      <c r="AE44" s="55"/>
      <c r="AF44" s="147">
        <v>10581.911826023561</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3.5469199345921107</v>
      </c>
      <c r="F45" s="138">
        <v>0.12651434161602432</v>
      </c>
      <c r="G45" s="138">
        <v>0.12328010773254287</v>
      </c>
      <c r="H45" s="138" t="s">
        <v>443</v>
      </c>
      <c r="I45" s="138">
        <v>6.3257170808012159E-2</v>
      </c>
      <c r="J45" s="138">
        <v>6.7775540151441604E-2</v>
      </c>
      <c r="K45" s="138">
        <v>6.7775540151441604E-2</v>
      </c>
      <c r="L45" s="138">
        <v>2.1010417446946896E-2</v>
      </c>
      <c r="M45" s="138">
        <v>0.3343593314137786</v>
      </c>
      <c r="N45" s="138">
        <v>5.8738801464582723E-3</v>
      </c>
      <c r="O45" s="138">
        <v>4.51836934342944E-4</v>
      </c>
      <c r="P45" s="138">
        <v>1.3555108030288319E-3</v>
      </c>
      <c r="Q45" s="138">
        <v>1.807347737371776E-3</v>
      </c>
      <c r="R45" s="138">
        <v>2.2591846717147199E-3</v>
      </c>
      <c r="S45" s="138">
        <v>9.0367386868588796E-3</v>
      </c>
      <c r="T45" s="138">
        <v>4.5183693434294396E-2</v>
      </c>
      <c r="U45" s="138">
        <v>4.51836934342944E-4</v>
      </c>
      <c r="V45" s="138">
        <v>5.4220432121153274E-2</v>
      </c>
      <c r="W45" s="138">
        <v>5.8738801464582723E-3</v>
      </c>
      <c r="X45" s="138" t="s">
        <v>443</v>
      </c>
      <c r="Y45" s="138" t="s">
        <v>443</v>
      </c>
      <c r="Z45" s="138" t="s">
        <v>443</v>
      </c>
      <c r="AA45" s="138" t="s">
        <v>443</v>
      </c>
      <c r="AB45" s="138" t="s">
        <v>443</v>
      </c>
      <c r="AC45" s="138">
        <v>3.614695474743552E-3</v>
      </c>
      <c r="AD45" s="138">
        <v>1.7169803505031871E-3</v>
      </c>
      <c r="AE45" s="55"/>
      <c r="AF45" s="147">
        <v>1956.82710686576</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1.3431550721063357E-2</v>
      </c>
      <c r="J48" s="138">
        <v>0.13431550721063359</v>
      </c>
      <c r="K48" s="138">
        <v>0.33578876802658397</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2.9161251253592413</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3.3093401651999996</v>
      </c>
      <c r="AL52" s="45" t="s">
        <v>133</v>
      </c>
    </row>
    <row r="53" spans="1:38" s="2" customFormat="1" ht="26.25" customHeight="1" thickBot="1" x14ac:dyDescent="0.25">
      <c r="A53" s="65" t="s">
        <v>120</v>
      </c>
      <c r="B53" s="69" t="s">
        <v>134</v>
      </c>
      <c r="C53" s="71" t="s">
        <v>135</v>
      </c>
      <c r="D53" s="68"/>
      <c r="E53" s="138" t="s">
        <v>429</v>
      </c>
      <c r="F53" s="138">
        <v>3.8072586287464452</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1.7108028730425384</v>
      </c>
      <c r="AL53" s="45" t="s">
        <v>136</v>
      </c>
    </row>
    <row r="54" spans="1:38" s="2" customFormat="1" ht="37.5" customHeight="1" thickBot="1" x14ac:dyDescent="0.25">
      <c r="A54" s="65" t="s">
        <v>120</v>
      </c>
      <c r="B54" s="69" t="s">
        <v>137</v>
      </c>
      <c r="C54" s="71" t="s">
        <v>138</v>
      </c>
      <c r="D54" s="68"/>
      <c r="E54" s="138" t="s">
        <v>429</v>
      </c>
      <c r="F54" s="138">
        <v>0.28258270492214604</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4399.8505611233641</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236.66395107006369</v>
      </c>
      <c r="AL58" s="45" t="s">
        <v>149</v>
      </c>
    </row>
    <row r="59" spans="1:38" s="2" customFormat="1" ht="26.25" customHeight="1" thickBot="1" x14ac:dyDescent="0.25">
      <c r="A59" s="65" t="s">
        <v>54</v>
      </c>
      <c r="B59" s="73" t="s">
        <v>150</v>
      </c>
      <c r="C59" s="66" t="s">
        <v>403</v>
      </c>
      <c r="D59" s="67"/>
      <c r="E59" s="138" t="s">
        <v>430</v>
      </c>
      <c r="F59" s="138" t="s">
        <v>430</v>
      </c>
      <c r="G59" s="138" t="s">
        <v>430</v>
      </c>
      <c r="H59" s="138" t="s">
        <v>429</v>
      </c>
      <c r="I59" s="138">
        <v>4.6698399999999998E-3</v>
      </c>
      <c r="J59" s="138">
        <v>5.2974950000000002E-3</v>
      </c>
      <c r="K59" s="138">
        <v>6.0130000000000001E-3</v>
      </c>
      <c r="L59" s="138">
        <v>9.1427016799999994E-5</v>
      </c>
      <c r="M59" s="138" t="s">
        <v>430</v>
      </c>
      <c r="N59" s="138">
        <v>0.12889667929884155</v>
      </c>
      <c r="O59" s="138">
        <v>2.4867358313311686E-4</v>
      </c>
      <c r="P59" s="138">
        <v>6.0488168870217616E-4</v>
      </c>
      <c r="Q59" s="138">
        <v>1.7748025596650652E-4</v>
      </c>
      <c r="R59" s="138">
        <v>1.7748025596650654E-3</v>
      </c>
      <c r="S59" s="138">
        <v>1.7748025596650654E-3</v>
      </c>
      <c r="T59" s="138">
        <v>3.9993132309024898E-3</v>
      </c>
      <c r="U59" s="138">
        <v>1.1761588391431185E-4</v>
      </c>
      <c r="V59" s="138">
        <v>3.35692889208032E-2</v>
      </c>
      <c r="W59" s="138">
        <v>1.1407063745555069E-2</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1.4282789774043616</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0.49557414911764697</v>
      </c>
      <c r="J60" s="138">
        <v>4.9557414911764699</v>
      </c>
      <c r="K60" s="138">
        <v>10.109712641999998</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99.114829823529405</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0.18713570495612761</v>
      </c>
      <c r="J61" s="138">
        <v>1.8713570495612761</v>
      </c>
      <c r="K61" s="138">
        <v>6.246964390011291</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18200558.65156474</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5.9468897894117641E-8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99.114829823529405</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3.9175469999999997E-2</v>
      </c>
      <c r="X63" s="138">
        <v>1.87884E-2</v>
      </c>
      <c r="Y63" s="138" t="s">
        <v>429</v>
      </c>
      <c r="Z63" s="138">
        <v>3.1245999999999999E-3</v>
      </c>
      <c r="AA63" s="138" t="s">
        <v>429</v>
      </c>
      <c r="AB63" s="138">
        <v>2.1913000000000002E-2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t="s">
        <v>432</v>
      </c>
      <c r="F65" s="138" t="s">
        <v>429</v>
      </c>
      <c r="G65" s="138" t="s">
        <v>429</v>
      </c>
      <c r="H65" s="138" t="s">
        <v>443</v>
      </c>
      <c r="I65" s="138" t="s">
        <v>432</v>
      </c>
      <c r="J65" s="138" t="s">
        <v>432</v>
      </c>
      <c r="K65" s="138" t="s">
        <v>432</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432</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0.20200000000000001</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t="s">
        <v>432</v>
      </c>
      <c r="O72" s="138" t="s">
        <v>432</v>
      </c>
      <c r="P72" s="138" t="s">
        <v>432</v>
      </c>
      <c r="Q72" s="138" t="s">
        <v>432</v>
      </c>
      <c r="R72" s="138" t="s">
        <v>432</v>
      </c>
      <c r="S72" s="138" t="s">
        <v>432</v>
      </c>
      <c r="T72" s="138" t="s">
        <v>432</v>
      </c>
      <c r="U72" s="138" t="s">
        <v>432</v>
      </c>
      <c r="V72" s="138" t="s">
        <v>432</v>
      </c>
      <c r="W72" s="138" t="s">
        <v>432</v>
      </c>
      <c r="X72" s="138" t="s">
        <v>432</v>
      </c>
      <c r="Y72" s="138" t="s">
        <v>432</v>
      </c>
      <c r="Z72" s="138" t="s">
        <v>432</v>
      </c>
      <c r="AA72" s="138" t="s">
        <v>432</v>
      </c>
      <c r="AB72" s="138" t="s">
        <v>432</v>
      </c>
      <c r="AC72" s="138" t="s">
        <v>430</v>
      </c>
      <c r="AD72" s="138" t="s">
        <v>432</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7.9232399999999996E-4</v>
      </c>
      <c r="J73" s="138">
        <v>1.1224589999999999E-3</v>
      </c>
      <c r="K73" s="138">
        <v>1.32054E-3</v>
      </c>
      <c r="L73" s="138" t="s">
        <v>443</v>
      </c>
      <c r="M73" s="138" t="s">
        <v>432</v>
      </c>
      <c r="N73" s="138">
        <v>3.1192529411764702E-2</v>
      </c>
      <c r="O73" s="138">
        <v>6.1116862745098043E-4</v>
      </c>
      <c r="P73" s="138" t="s">
        <v>432</v>
      </c>
      <c r="Q73" s="138">
        <v>1.2946470588235293E-3</v>
      </c>
      <c r="R73" s="138">
        <v>4.747039215686275E-3</v>
      </c>
      <c r="S73" s="138" t="s">
        <v>432</v>
      </c>
      <c r="T73" s="138">
        <v>2.1577450980392156E-3</v>
      </c>
      <c r="U73" s="138" t="s">
        <v>432</v>
      </c>
      <c r="V73" s="138">
        <v>2.1577450980392158E-2</v>
      </c>
      <c r="W73" s="138" t="s">
        <v>430</v>
      </c>
      <c r="X73" s="138" t="s">
        <v>430</v>
      </c>
      <c r="Y73" s="138" t="s">
        <v>430</v>
      </c>
      <c r="Z73" s="138" t="s">
        <v>430</v>
      </c>
      <c r="AA73" s="138" t="s">
        <v>430</v>
      </c>
      <c r="AB73" s="138" t="s">
        <v>430</v>
      </c>
      <c r="AC73" s="138" t="s">
        <v>432</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v>1.0921682323922438E-2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v>5.5999999999999997E-6</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v>1E-3</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9.8499999999999976E-3</v>
      </c>
      <c r="O80" s="138">
        <v>2.0000000000000002E-5</v>
      </c>
      <c r="P80" s="138" t="s">
        <v>432</v>
      </c>
      <c r="Q80" s="138" t="s">
        <v>432</v>
      </c>
      <c r="R80" s="138">
        <v>0.25632800000000006</v>
      </c>
      <c r="S80" s="138">
        <v>2.1271999999999999E-2</v>
      </c>
      <c r="T80" s="138">
        <v>4.9740000000000001E-3</v>
      </c>
      <c r="U80" s="138" t="s">
        <v>432</v>
      </c>
      <c r="V80" s="138">
        <v>0.12128</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9.3465218000000032</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5.4399999999999997E-2</v>
      </c>
      <c r="G83" s="138" t="s">
        <v>443</v>
      </c>
      <c r="H83" s="138" t="s">
        <v>429</v>
      </c>
      <c r="I83" s="138">
        <v>0.34</v>
      </c>
      <c r="J83" s="138">
        <v>6.8</v>
      </c>
      <c r="K83" s="138">
        <v>51</v>
      </c>
      <c r="L83" s="138">
        <v>1.9380000000000001E-2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3.4</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6.2382448014589009</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0.95334251845766382</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1.9018029422</v>
      </c>
      <c r="AL86" s="45" t="s">
        <v>220</v>
      </c>
    </row>
    <row r="87" spans="1:38" s="2" customFormat="1" ht="26.25" customHeight="1" thickBot="1" x14ac:dyDescent="0.25">
      <c r="A87" s="65" t="s">
        <v>209</v>
      </c>
      <c r="B87" s="71" t="s">
        <v>221</v>
      </c>
      <c r="C87" s="75" t="s">
        <v>222</v>
      </c>
      <c r="D87" s="67"/>
      <c r="E87" s="138" t="s">
        <v>429</v>
      </c>
      <c r="F87" s="138">
        <v>8.5336222553039229E-2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0.27288499999999999</v>
      </c>
      <c r="AL87" s="45" t="s">
        <v>220</v>
      </c>
    </row>
    <row r="88" spans="1:38" s="2" customFormat="1" ht="26.25" customHeight="1" thickBot="1" x14ac:dyDescent="0.25">
      <c r="A88" s="65" t="s">
        <v>209</v>
      </c>
      <c r="B88" s="71" t="s">
        <v>223</v>
      </c>
      <c r="C88" s="75" t="s">
        <v>224</v>
      </c>
      <c r="D88" s="67"/>
      <c r="E88" s="138" t="s">
        <v>443</v>
      </c>
      <c r="F88" s="138">
        <v>1.1885504406904761</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2.1259833333333331</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3.1028779385000003</v>
      </c>
      <c r="G90" s="138" t="s">
        <v>429</v>
      </c>
      <c r="H90" s="138" t="s">
        <v>429</v>
      </c>
      <c r="I90" s="138">
        <v>8.5199999999999998E-3</v>
      </c>
      <c r="J90" s="138">
        <v>1.278E-2</v>
      </c>
      <c r="K90" s="138">
        <v>1.5620000000000002E-2</v>
      </c>
      <c r="L90" s="138" t="s">
        <v>429</v>
      </c>
      <c r="M90" s="138" t="s">
        <v>429</v>
      </c>
      <c r="N90" s="138">
        <v>2.6470694869681975E-4</v>
      </c>
      <c r="O90" s="138">
        <v>3.6357339941490902E-2</v>
      </c>
      <c r="P90" s="138" t="s">
        <v>432</v>
      </c>
      <c r="Q90" s="138" t="s">
        <v>432</v>
      </c>
      <c r="R90" s="138">
        <v>0.15308353659575122</v>
      </c>
      <c r="S90" s="138">
        <v>6.203072472473667</v>
      </c>
      <c r="T90" s="138">
        <v>0.25426218656450544</v>
      </c>
      <c r="U90" s="138">
        <v>3.6197877924203675E-2</v>
      </c>
      <c r="V90" s="138">
        <v>3.5894900091357913</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14.2</v>
      </c>
      <c r="AL90" s="148" t="s">
        <v>441</v>
      </c>
    </row>
    <row r="91" spans="1:38" s="2" customFormat="1" ht="26.25" customHeight="1" thickBot="1" x14ac:dyDescent="0.25">
      <c r="A91" s="65" t="s">
        <v>209</v>
      </c>
      <c r="B91" s="69" t="s">
        <v>405</v>
      </c>
      <c r="C91" s="71" t="s">
        <v>229</v>
      </c>
      <c r="D91" s="67"/>
      <c r="E91" s="138">
        <v>1.1762133777255953E-2</v>
      </c>
      <c r="F91" s="138">
        <v>3.1594320647999996E-2</v>
      </c>
      <c r="G91" s="138">
        <v>1.4147326197299837E-4</v>
      </c>
      <c r="H91" s="138">
        <v>2.709017163E-2</v>
      </c>
      <c r="I91" s="138">
        <v>0.17868246212413164</v>
      </c>
      <c r="J91" s="138">
        <v>0.18093010686236491</v>
      </c>
      <c r="K91" s="138">
        <v>0.18139434528162066</v>
      </c>
      <c r="L91" s="138">
        <v>7.0499723760000008E-2</v>
      </c>
      <c r="M91" s="138">
        <v>0.3600140911945387</v>
      </c>
      <c r="N91" s="138">
        <v>3.6726833571798248E-2</v>
      </c>
      <c r="O91" s="138">
        <v>3.5319193147456976E-2</v>
      </c>
      <c r="P91" s="138">
        <v>2.6701907061128831E-6</v>
      </c>
      <c r="Q91" s="138">
        <v>6.2304449809300611E-5</v>
      </c>
      <c r="R91" s="138">
        <v>7.3078903535721002E-4</v>
      </c>
      <c r="S91" s="138">
        <v>5.6049242117089837E-2</v>
      </c>
      <c r="T91" s="138">
        <v>1.9030294469533103E-2</v>
      </c>
      <c r="U91" s="138" t="s">
        <v>443</v>
      </c>
      <c r="V91" s="138">
        <v>2.9804748195953506E-2</v>
      </c>
      <c r="W91" s="138">
        <v>6.5277521999999996E-4</v>
      </c>
      <c r="X91" s="138">
        <v>7.8055987920000003E-4</v>
      </c>
      <c r="Y91" s="138">
        <v>3.2200510999999999E-4</v>
      </c>
      <c r="Z91" s="138">
        <v>3.2200510999999999E-4</v>
      </c>
      <c r="AA91" s="138">
        <v>3.2200510999999999E-4</v>
      </c>
      <c r="AB91" s="138">
        <v>1.7465752092E-3</v>
      </c>
      <c r="AC91" s="138" t="s">
        <v>443</v>
      </c>
      <c r="AD91" s="138" t="s">
        <v>443</v>
      </c>
      <c r="AE91" s="55"/>
      <c r="AF91" s="147" t="s">
        <v>429</v>
      </c>
      <c r="AG91" s="147" t="s">
        <v>429</v>
      </c>
      <c r="AH91" s="147" t="s">
        <v>429</v>
      </c>
      <c r="AI91" s="147" t="s">
        <v>429</v>
      </c>
      <c r="AJ91" s="147" t="s">
        <v>429</v>
      </c>
      <c r="AK91" s="147">
        <v>6527.7521999999999</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13.685675354757587</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7.8980194877147201E-7</v>
      </c>
      <c r="X98" s="138" t="s">
        <v>443</v>
      </c>
      <c r="Y98" s="138" t="s">
        <v>443</v>
      </c>
      <c r="Z98" s="138" t="s">
        <v>443</v>
      </c>
      <c r="AA98" s="138" t="s">
        <v>443</v>
      </c>
      <c r="AB98" s="138" t="s">
        <v>443</v>
      </c>
      <c r="AC98" s="138" t="s">
        <v>443</v>
      </c>
      <c r="AD98" s="138">
        <v>1.6629787059733079</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4.0781501405141467E-2</v>
      </c>
      <c r="F99" s="138">
        <v>8.1550334518219465</v>
      </c>
      <c r="G99" s="138" t="s">
        <v>429</v>
      </c>
      <c r="H99" s="138">
        <v>10.741212719932902</v>
      </c>
      <c r="I99" s="138">
        <v>0.16035403162023518</v>
      </c>
      <c r="J99" s="138">
        <v>0.24496121102908575</v>
      </c>
      <c r="K99" s="138">
        <v>0.53843597962033585</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1025.4499999999998</v>
      </c>
      <c r="AL99" s="45" t="s">
        <v>246</v>
      </c>
    </row>
    <row r="100" spans="1:38" s="2" customFormat="1" ht="26.25" customHeight="1" thickBot="1" x14ac:dyDescent="0.25">
      <c r="A100" s="65" t="s">
        <v>244</v>
      </c>
      <c r="B100" s="65" t="s">
        <v>247</v>
      </c>
      <c r="C100" s="66" t="s">
        <v>409</v>
      </c>
      <c r="D100" s="79"/>
      <c r="E100" s="138">
        <v>0.66685663268876683</v>
      </c>
      <c r="F100" s="138">
        <v>25.076956903366909</v>
      </c>
      <c r="G100" s="138" t="s">
        <v>429</v>
      </c>
      <c r="H100" s="138">
        <v>34.41361455671823</v>
      </c>
      <c r="I100" s="138">
        <v>0.30878206738534403</v>
      </c>
      <c r="J100" s="138">
        <v>0.46011987567120971</v>
      </c>
      <c r="K100" s="138">
        <v>1.0210937734660486</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5925.6615000000002</v>
      </c>
      <c r="AL100" s="45" t="s">
        <v>246</v>
      </c>
    </row>
    <row r="101" spans="1:38" s="2" customFormat="1" ht="26.25" customHeight="1" thickBot="1" x14ac:dyDescent="0.25">
      <c r="A101" s="65" t="s">
        <v>244</v>
      </c>
      <c r="B101" s="65" t="s">
        <v>248</v>
      </c>
      <c r="C101" s="66" t="s">
        <v>249</v>
      </c>
      <c r="D101" s="79"/>
      <c r="E101" s="138">
        <v>6.5051217781923451E-2</v>
      </c>
      <c r="F101" s="138">
        <v>0.46260808008980864</v>
      </c>
      <c r="G101" s="138" t="s">
        <v>429</v>
      </c>
      <c r="H101" s="138">
        <v>1.2990821171742626</v>
      </c>
      <c r="I101" s="138">
        <v>1.1598615947561647E-2</v>
      </c>
      <c r="J101" s="138">
        <v>3.4795847842684934E-2</v>
      </c>
      <c r="K101" s="138">
        <v>8.1190311632931528E-2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6431.3210000000008</v>
      </c>
      <c r="AL101" s="45" t="s">
        <v>246</v>
      </c>
    </row>
    <row r="102" spans="1:38" s="2" customFormat="1" ht="26.25" customHeight="1" thickBot="1" x14ac:dyDescent="0.25">
      <c r="A102" s="65" t="s">
        <v>244</v>
      </c>
      <c r="B102" s="65" t="s">
        <v>250</v>
      </c>
      <c r="C102" s="66" t="s">
        <v>387</v>
      </c>
      <c r="D102" s="79"/>
      <c r="E102" s="138">
        <v>2.4858524393857142E-3</v>
      </c>
      <c r="F102" s="138">
        <v>2.9853673322333143</v>
      </c>
      <c r="G102" s="138" t="s">
        <v>429</v>
      </c>
      <c r="H102" s="138">
        <v>4.9239433927890417</v>
      </c>
      <c r="I102" s="138">
        <v>8.6337999999999988E-3</v>
      </c>
      <c r="J102" s="138">
        <v>0.19465249999999998</v>
      </c>
      <c r="K102" s="138">
        <v>1.3206729999999998</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1679.1999999999998</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1.0436314252446714E-3</v>
      </c>
      <c r="F104" s="138">
        <v>1.1595744438590364E-3</v>
      </c>
      <c r="G104" s="138" t="s">
        <v>429</v>
      </c>
      <c r="H104" s="138">
        <v>1.4282291719314428E-2</v>
      </c>
      <c r="I104" s="138">
        <v>1.5815519999999999E-5</v>
      </c>
      <c r="J104" s="138">
        <v>4.7446559999999998E-5</v>
      </c>
      <c r="K104" s="138">
        <v>1.1070864E-4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7.3</v>
      </c>
      <c r="AL104" s="45" t="s">
        <v>246</v>
      </c>
    </row>
    <row r="105" spans="1:38" s="2" customFormat="1" ht="26.25" customHeight="1" thickBot="1" x14ac:dyDescent="0.25">
      <c r="A105" s="65" t="s">
        <v>244</v>
      </c>
      <c r="B105" s="65" t="s">
        <v>255</v>
      </c>
      <c r="C105" s="66" t="s">
        <v>256</v>
      </c>
      <c r="D105" s="79"/>
      <c r="E105" s="138">
        <v>2.9129153636988498E-2</v>
      </c>
      <c r="F105" s="138">
        <v>0.14729124155144935</v>
      </c>
      <c r="G105" s="138" t="s">
        <v>429</v>
      </c>
      <c r="H105" s="138">
        <v>0.68245896990888144</v>
      </c>
      <c r="I105" s="138">
        <v>5.5163835616438362E-3</v>
      </c>
      <c r="J105" s="138">
        <v>8.6686027397260279E-3</v>
      </c>
      <c r="K105" s="138">
        <v>1.8913315068493152E-2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79.900000000000006</v>
      </c>
      <c r="AL105" s="45" t="s">
        <v>246</v>
      </c>
    </row>
    <row r="106" spans="1:38" s="2" customFormat="1" ht="26.25" customHeight="1" thickBot="1" x14ac:dyDescent="0.25">
      <c r="A106" s="65" t="s">
        <v>244</v>
      </c>
      <c r="B106" s="65" t="s">
        <v>257</v>
      </c>
      <c r="C106" s="66" t="s">
        <v>258</v>
      </c>
      <c r="D106" s="79"/>
      <c r="E106" s="138">
        <v>1.491423271890411E-3</v>
      </c>
      <c r="F106" s="138">
        <v>6.0314050496284429E-3</v>
      </c>
      <c r="G106" s="138" t="s">
        <v>429</v>
      </c>
      <c r="H106" s="138">
        <v>3.4942147736829736E-2</v>
      </c>
      <c r="I106" s="138">
        <v>2.958904109589041E-4</v>
      </c>
      <c r="J106" s="138">
        <v>4.7342465753424652E-4</v>
      </c>
      <c r="K106" s="138">
        <v>1.006027397260274E-3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6</v>
      </c>
      <c r="AL106" s="45" t="s">
        <v>246</v>
      </c>
    </row>
    <row r="107" spans="1:38" s="2" customFormat="1" ht="26.25" customHeight="1" thickBot="1" x14ac:dyDescent="0.25">
      <c r="A107" s="65" t="s">
        <v>244</v>
      </c>
      <c r="B107" s="65" t="s">
        <v>259</v>
      </c>
      <c r="C107" s="66" t="s">
        <v>380</v>
      </c>
      <c r="D107" s="79"/>
      <c r="E107" s="138">
        <v>2.1728771850240008E-2</v>
      </c>
      <c r="F107" s="138">
        <v>0.32174999999999998</v>
      </c>
      <c r="G107" s="138" t="s">
        <v>429</v>
      </c>
      <c r="H107" s="138">
        <v>0.26499654365184011</v>
      </c>
      <c r="I107" s="138">
        <v>5.8500000000000002E-3</v>
      </c>
      <c r="J107" s="138">
        <v>7.8E-2</v>
      </c>
      <c r="K107" s="138">
        <v>0.3705</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1950</v>
      </c>
      <c r="AL107" s="45" t="s">
        <v>246</v>
      </c>
    </row>
    <row r="108" spans="1:38" s="2" customFormat="1" ht="26.25" customHeight="1" thickBot="1" x14ac:dyDescent="0.25">
      <c r="A108" s="65" t="s">
        <v>244</v>
      </c>
      <c r="B108" s="65" t="s">
        <v>260</v>
      </c>
      <c r="C108" s="66" t="s">
        <v>381</v>
      </c>
      <c r="D108" s="79"/>
      <c r="E108" s="138">
        <v>8.2585222713425444E-2</v>
      </c>
      <c r="F108" s="138">
        <v>1.3843070836363633</v>
      </c>
      <c r="G108" s="138" t="s">
        <v>429</v>
      </c>
      <c r="H108" s="138">
        <v>1.7269265476040723</v>
      </c>
      <c r="I108" s="138">
        <v>2.5635316363636359E-2</v>
      </c>
      <c r="J108" s="138">
        <v>0.25635316363636362</v>
      </c>
      <c r="K108" s="138">
        <v>0.51270632727272725</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12817.65818181818</v>
      </c>
      <c r="AL108" s="45" t="s">
        <v>246</v>
      </c>
    </row>
    <row r="109" spans="1:38" s="2" customFormat="1" ht="26.25" customHeight="1" thickBot="1" x14ac:dyDescent="0.25">
      <c r="A109" s="65" t="s">
        <v>244</v>
      </c>
      <c r="B109" s="65" t="s">
        <v>261</v>
      </c>
      <c r="C109" s="66" t="s">
        <v>382</v>
      </c>
      <c r="D109" s="79"/>
      <c r="E109" s="138">
        <v>2.9266304471040012E-2</v>
      </c>
      <c r="F109" s="138">
        <v>0.62322424080000005</v>
      </c>
      <c r="G109" s="138" t="s">
        <v>429</v>
      </c>
      <c r="H109" s="138">
        <v>0.84196906708992036</v>
      </c>
      <c r="I109" s="138">
        <v>2.5489744000000002E-2</v>
      </c>
      <c r="J109" s="138">
        <v>0.14019359200000003</v>
      </c>
      <c r="K109" s="138">
        <v>0.14019359200000003</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1274.4872</v>
      </c>
      <c r="AL109" s="45" t="s">
        <v>246</v>
      </c>
    </row>
    <row r="110" spans="1:38" s="2" customFormat="1" ht="26.25" customHeight="1" thickBot="1" x14ac:dyDescent="0.25">
      <c r="A110" s="65" t="s">
        <v>244</v>
      </c>
      <c r="B110" s="65" t="s">
        <v>262</v>
      </c>
      <c r="C110" s="66" t="s">
        <v>383</v>
      </c>
      <c r="D110" s="79"/>
      <c r="E110" s="138">
        <v>7.4890202405339243E-3</v>
      </c>
      <c r="F110" s="138">
        <v>0.25946125818000004</v>
      </c>
      <c r="G110" s="138" t="s">
        <v>429</v>
      </c>
      <c r="H110" s="138">
        <v>0.15588099364820437</v>
      </c>
      <c r="I110" s="138">
        <v>1.07219204E-2</v>
      </c>
      <c r="J110" s="138">
        <v>7.5383466800000007E-2</v>
      </c>
      <c r="K110" s="138">
        <v>7.5383466800000007E-2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530.59562000000005</v>
      </c>
      <c r="AL110" s="45" t="s">
        <v>246</v>
      </c>
    </row>
    <row r="111" spans="1:38" s="2" customFormat="1" ht="26.25" customHeight="1" thickBot="1" x14ac:dyDescent="0.25">
      <c r="A111" s="65" t="s">
        <v>244</v>
      </c>
      <c r="B111" s="65" t="s">
        <v>263</v>
      </c>
      <c r="C111" s="66" t="s">
        <v>377</v>
      </c>
      <c r="D111" s="79"/>
      <c r="E111" s="138">
        <v>1.0732790212474896E-2</v>
      </c>
      <c r="F111" s="138">
        <v>0.29303631099999994</v>
      </c>
      <c r="G111" s="138" t="s">
        <v>429</v>
      </c>
      <c r="H111" s="138">
        <v>0.18759356639449945</v>
      </c>
      <c r="I111" s="138">
        <v>6.0295066666666674E-4</v>
      </c>
      <c r="J111" s="138">
        <v>1.2059013333333335E-3</v>
      </c>
      <c r="K111" s="138">
        <v>2.713278E-3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160.83766666666665</v>
      </c>
      <c r="AL111" s="45" t="s">
        <v>246</v>
      </c>
    </row>
    <row r="112" spans="1:38" s="2" customFormat="1" ht="26.25" customHeight="1" thickBot="1" x14ac:dyDescent="0.25">
      <c r="A112" s="65" t="s">
        <v>264</v>
      </c>
      <c r="B112" s="65" t="s">
        <v>265</v>
      </c>
      <c r="C112" s="66" t="s">
        <v>266</v>
      </c>
      <c r="D112" s="67"/>
      <c r="E112" s="138">
        <v>13.5496780724897</v>
      </c>
      <c r="F112" s="138" t="s">
        <v>429</v>
      </c>
      <c r="G112" s="138" t="s">
        <v>429</v>
      </c>
      <c r="H112" s="138">
        <v>9.7611574999999995</v>
      </c>
      <c r="I112" s="138">
        <v>0.25812000000000002</v>
      </c>
      <c r="J112" s="138">
        <v>6.7111200000000002</v>
      </c>
      <c r="K112" s="138">
        <v>6.7111200000000002</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352165600</v>
      </c>
      <c r="AL112" s="45" t="s">
        <v>419</v>
      </c>
    </row>
    <row r="113" spans="1:38" s="2" customFormat="1" ht="26.25" customHeight="1" thickBot="1" x14ac:dyDescent="0.25">
      <c r="A113" s="65" t="s">
        <v>264</v>
      </c>
      <c r="B113" s="80" t="s">
        <v>267</v>
      </c>
      <c r="C113" s="81" t="s">
        <v>268</v>
      </c>
      <c r="D113" s="67"/>
      <c r="E113" s="138">
        <v>6.348144168278246</v>
      </c>
      <c r="F113" s="138" t="s">
        <v>443</v>
      </c>
      <c r="G113" s="138" t="s">
        <v>429</v>
      </c>
      <c r="H113" s="138">
        <v>37.948924723633397</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164992702.25815976</v>
      </c>
      <c r="AL113" s="148" t="s">
        <v>437</v>
      </c>
    </row>
    <row r="114" spans="1:38" s="2" customFormat="1" ht="26.25" customHeight="1" thickBot="1" x14ac:dyDescent="0.25">
      <c r="A114" s="65" t="s">
        <v>264</v>
      </c>
      <c r="B114" s="80" t="s">
        <v>269</v>
      </c>
      <c r="C114" s="81" t="s">
        <v>388</v>
      </c>
      <c r="D114" s="67"/>
      <c r="E114" s="138">
        <v>0.11546245973950314</v>
      </c>
      <c r="F114" s="138" t="s">
        <v>443</v>
      </c>
      <c r="G114" s="138" t="s">
        <v>429</v>
      </c>
      <c r="H114" s="138">
        <v>0.39012349999999996</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3000950</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11.571027289752429</v>
      </c>
      <c r="F116" s="138" t="s">
        <v>443</v>
      </c>
      <c r="G116" s="138" t="s">
        <v>429</v>
      </c>
      <c r="H116" s="138">
        <v>13.562767880616043</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300739083.71191937</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5.9171919999999999E-3</v>
      </c>
      <c r="J119" s="138">
        <v>4.7337536E-2</v>
      </c>
      <c r="K119" s="138">
        <v>0.1479298</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1479.298</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7.7596000000000002E-3</v>
      </c>
      <c r="J120" s="138">
        <v>4.8497499999999999E-2</v>
      </c>
      <c r="K120" s="138">
        <v>0.19399</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1939.9</v>
      </c>
      <c r="AL120" s="148" t="s">
        <v>436</v>
      </c>
    </row>
    <row r="121" spans="1:38" s="2" customFormat="1" ht="26.25" customHeight="1" thickBot="1" x14ac:dyDescent="0.25">
      <c r="A121" s="65" t="s">
        <v>264</v>
      </c>
      <c r="B121" s="65" t="s">
        <v>280</v>
      </c>
      <c r="C121" s="71" t="s">
        <v>281</v>
      </c>
      <c r="D121" s="68"/>
      <c r="E121" s="138" t="s">
        <v>443</v>
      </c>
      <c r="F121" s="138">
        <v>4.4337856138308815</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2.0298648333333329</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0.63722868584894288</v>
      </c>
      <c r="G125" s="138" t="s">
        <v>429</v>
      </c>
      <c r="H125" s="138" t="s">
        <v>429</v>
      </c>
      <c r="I125" s="138">
        <v>6.2859390482926839E-5</v>
      </c>
      <c r="J125" s="138">
        <v>4.1715777320487808E-4</v>
      </c>
      <c r="K125" s="138">
        <v>8.8193629677560989E-4</v>
      </c>
      <c r="L125" s="138" t="s">
        <v>443</v>
      </c>
      <c r="M125" s="138" t="s">
        <v>429</v>
      </c>
      <c r="N125" s="138" t="s">
        <v>429</v>
      </c>
      <c r="O125" s="138" t="s">
        <v>429</v>
      </c>
      <c r="P125" s="138">
        <v>2.0082884062333974E-2</v>
      </c>
      <c r="Q125" s="138" t="s">
        <v>429</v>
      </c>
      <c r="R125" s="138" t="s">
        <v>429</v>
      </c>
      <c r="S125" s="138" t="s">
        <v>429</v>
      </c>
      <c r="T125" s="138" t="s">
        <v>429</v>
      </c>
      <c r="U125" s="138" t="s">
        <v>429</v>
      </c>
      <c r="V125" s="138" t="s">
        <v>429</v>
      </c>
      <c r="W125" s="138">
        <v>0.11194149438132134</v>
      </c>
      <c r="X125" s="138" t="s">
        <v>429</v>
      </c>
      <c r="Y125" s="138" t="s">
        <v>429</v>
      </c>
      <c r="Z125" s="138" t="s">
        <v>429</v>
      </c>
      <c r="AA125" s="138" t="s">
        <v>429</v>
      </c>
      <c r="AB125" s="138" t="s">
        <v>429</v>
      </c>
      <c r="AC125" s="138" t="s">
        <v>429</v>
      </c>
      <c r="AD125" s="138">
        <v>6.4286787775911042E-2</v>
      </c>
      <c r="AE125" s="55"/>
      <c r="AF125" s="147" t="s">
        <v>429</v>
      </c>
      <c r="AG125" s="147" t="s">
        <v>429</v>
      </c>
      <c r="AH125" s="147" t="s">
        <v>429</v>
      </c>
      <c r="AI125" s="147" t="s">
        <v>429</v>
      </c>
      <c r="AJ125" s="147" t="s">
        <v>429</v>
      </c>
      <c r="AK125" s="147">
        <v>1880.9550146341464</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v>1.9264799999999999E-2</v>
      </c>
      <c r="I126" s="138" t="s">
        <v>443</v>
      </c>
      <c r="J126" s="138" t="s">
        <v>443</v>
      </c>
      <c r="K126" s="138" t="s">
        <v>443</v>
      </c>
      <c r="L126" s="138" t="s">
        <v>443</v>
      </c>
      <c r="M126" s="138">
        <v>4.4951200000000004E-2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429</v>
      </c>
      <c r="AH128" s="147" t="s">
        <v>429</v>
      </c>
      <c r="AI128" s="147" t="s">
        <v>429</v>
      </c>
      <c r="AJ128" s="147" t="s">
        <v>429</v>
      </c>
      <c r="AK128" s="147" t="s">
        <v>432</v>
      </c>
      <c r="AL128" s="45" t="s">
        <v>301</v>
      </c>
    </row>
    <row r="129" spans="1:38" s="2" customFormat="1" ht="26.25" customHeight="1" thickBot="1" x14ac:dyDescent="0.25">
      <c r="A129" s="65" t="s">
        <v>289</v>
      </c>
      <c r="B129" s="69" t="s">
        <v>299</v>
      </c>
      <c r="C129" s="77" t="s">
        <v>300</v>
      </c>
      <c r="D129" s="67"/>
      <c r="E129" s="138">
        <v>3.1518794999999995E-2</v>
      </c>
      <c r="F129" s="138">
        <v>0.26809090000000002</v>
      </c>
      <c r="G129" s="138">
        <v>1.7027394999999999E-3</v>
      </c>
      <c r="H129" s="138" t="s">
        <v>443</v>
      </c>
      <c r="I129" s="138">
        <v>1.4491400000000003E-4</v>
      </c>
      <c r="J129" s="138">
        <v>2.5359950000000003E-4</v>
      </c>
      <c r="K129" s="138">
        <v>3.6228500000000001E-4</v>
      </c>
      <c r="L129" s="138">
        <v>5.0719900000000017E-6</v>
      </c>
      <c r="M129" s="138">
        <v>2.5359950000000005E-3</v>
      </c>
      <c r="N129" s="138">
        <v>4.7097050000000001E-2</v>
      </c>
      <c r="O129" s="138">
        <v>3.6228500000000004E-3</v>
      </c>
      <c r="P129" s="138">
        <v>2.0287960000000002E-3</v>
      </c>
      <c r="Q129" s="138">
        <v>0.61640762765524804</v>
      </c>
      <c r="R129" s="138">
        <v>0.59530037260007307</v>
      </c>
      <c r="S129" s="138">
        <v>0.32844158488279895</v>
      </c>
      <c r="T129" s="138">
        <v>5.0719900000000006E-4</v>
      </c>
      <c r="U129" s="138" t="s">
        <v>432</v>
      </c>
      <c r="V129" s="138" t="s">
        <v>443</v>
      </c>
      <c r="W129" s="138">
        <v>1.5724169999999999E-2</v>
      </c>
      <c r="X129" s="138">
        <v>6.2096636430921051E-6</v>
      </c>
      <c r="Y129" s="138">
        <v>2.6908542453399128E-5</v>
      </c>
      <c r="Z129" s="138">
        <v>2.6908542453399128E-5</v>
      </c>
      <c r="AA129" s="138" t="s">
        <v>443</v>
      </c>
      <c r="AB129" s="138">
        <v>6.0026748549890364E-5</v>
      </c>
      <c r="AC129" s="138">
        <v>2.069887881030702E-2</v>
      </c>
      <c r="AD129" s="138">
        <v>3.2816982916666661E-2</v>
      </c>
      <c r="AE129" s="55"/>
      <c r="AF129" s="147" t="s">
        <v>429</v>
      </c>
      <c r="AG129" s="147" t="s">
        <v>429</v>
      </c>
      <c r="AH129" s="147" t="s">
        <v>429</v>
      </c>
      <c r="AI129" s="147" t="s">
        <v>429</v>
      </c>
      <c r="AJ129" s="147" t="s">
        <v>429</v>
      </c>
      <c r="AK129" s="147">
        <v>36.228499999999997</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25">
      <c r="A131" s="65" t="s">
        <v>289</v>
      </c>
      <c r="B131" s="69" t="s">
        <v>304</v>
      </c>
      <c r="C131" s="77" t="s">
        <v>305</v>
      </c>
      <c r="D131" s="67"/>
      <c r="E131" s="138" t="s">
        <v>432</v>
      </c>
      <c r="F131" s="138" t="s">
        <v>432</v>
      </c>
      <c r="G131" s="138" t="s">
        <v>432</v>
      </c>
      <c r="H131" s="138" t="s">
        <v>432</v>
      </c>
      <c r="I131" s="138" t="s">
        <v>432</v>
      </c>
      <c r="J131" s="138" t="s">
        <v>432</v>
      </c>
      <c r="K131" s="138" t="s">
        <v>432</v>
      </c>
      <c r="L131" s="138" t="s">
        <v>432</v>
      </c>
      <c r="M131" s="138" t="s">
        <v>432</v>
      </c>
      <c r="N131" s="138" t="s">
        <v>432</v>
      </c>
      <c r="O131" s="138" t="s">
        <v>432</v>
      </c>
      <c r="P131" s="138" t="s">
        <v>432</v>
      </c>
      <c r="Q131" s="138" t="s">
        <v>432</v>
      </c>
      <c r="R131" s="138" t="s">
        <v>432</v>
      </c>
      <c r="S131" s="138" t="s">
        <v>432</v>
      </c>
      <c r="T131" s="138" t="s">
        <v>432</v>
      </c>
      <c r="U131" s="138" t="s">
        <v>432</v>
      </c>
      <c r="V131" s="138" t="s">
        <v>432</v>
      </c>
      <c r="W131" s="138" t="s">
        <v>432</v>
      </c>
      <c r="X131" s="138" t="s">
        <v>432</v>
      </c>
      <c r="Y131" s="138" t="s">
        <v>432</v>
      </c>
      <c r="Z131" s="138" t="s">
        <v>432</v>
      </c>
      <c r="AA131" s="138" t="s">
        <v>432</v>
      </c>
      <c r="AB131" s="138" t="s">
        <v>432</v>
      </c>
      <c r="AC131" s="138" t="s">
        <v>432</v>
      </c>
      <c r="AD131" s="138" t="s">
        <v>432</v>
      </c>
      <c r="AE131" s="55"/>
      <c r="AF131" s="147" t="s">
        <v>429</v>
      </c>
      <c r="AG131" s="147" t="s">
        <v>429</v>
      </c>
      <c r="AH131" s="147" t="s">
        <v>429</v>
      </c>
      <c r="AI131" s="147" t="s">
        <v>429</v>
      </c>
      <c r="AJ131" s="147" t="s">
        <v>429</v>
      </c>
      <c r="AK131" s="147" t="s">
        <v>432</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2.0274375000000002E-3</v>
      </c>
      <c r="F133" s="138">
        <v>3.1947499999999999E-5</v>
      </c>
      <c r="G133" s="138">
        <v>2.7769749999999999E-4</v>
      </c>
      <c r="H133" s="138" t="s">
        <v>443</v>
      </c>
      <c r="I133" s="138">
        <v>8.5275250000000003E-5</v>
      </c>
      <c r="J133" s="138">
        <v>8.5275250000000003E-5</v>
      </c>
      <c r="K133" s="138">
        <v>9.4761199999999983E-5</v>
      </c>
      <c r="L133" s="138" t="s">
        <v>443</v>
      </c>
      <c r="M133" s="138">
        <v>3.4404999999999999E-4</v>
      </c>
      <c r="N133" s="138">
        <v>7.379872499999999E-5</v>
      </c>
      <c r="O133" s="138">
        <v>1.2361225E-5</v>
      </c>
      <c r="P133" s="138">
        <v>3.6616750000000001E-3</v>
      </c>
      <c r="Q133" s="138">
        <v>3.3446574999999997E-5</v>
      </c>
      <c r="R133" s="138">
        <v>3.3323700000000008E-5</v>
      </c>
      <c r="S133" s="138">
        <v>3.0546724999999998E-5</v>
      </c>
      <c r="T133" s="138">
        <v>4.2588474999999992E-5</v>
      </c>
      <c r="U133" s="138">
        <v>4.8609350000000006E-5</v>
      </c>
      <c r="V133" s="138">
        <v>3.9349490000000002E-4</v>
      </c>
      <c r="W133" s="138">
        <v>6.6352500000000012E-5</v>
      </c>
      <c r="X133" s="138">
        <v>3.2438999999999997E-8</v>
      </c>
      <c r="Y133" s="138">
        <v>1.7718575000000002E-8</v>
      </c>
      <c r="Z133" s="138">
        <v>1.5826299999999999E-8</v>
      </c>
      <c r="AA133" s="138">
        <v>1.7177924999999999E-8</v>
      </c>
      <c r="AB133" s="138">
        <v>8.3161800000000003E-8</v>
      </c>
      <c r="AC133" s="138">
        <v>3.6862499999999997E-4</v>
      </c>
      <c r="AD133" s="138">
        <v>1.0075749999999999E-3</v>
      </c>
      <c r="AE133" s="55"/>
      <c r="AF133" s="147" t="s">
        <v>429</v>
      </c>
      <c r="AG133" s="147" t="s">
        <v>429</v>
      </c>
      <c r="AH133" s="147" t="s">
        <v>429</v>
      </c>
      <c r="AI133" s="147" t="s">
        <v>429</v>
      </c>
      <c r="AJ133" s="147" t="s">
        <v>429</v>
      </c>
      <c r="AK133" s="147">
        <v>2457.5</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0.22969439999999991</v>
      </c>
      <c r="X135" s="138">
        <v>6.8525495999999968E-5</v>
      </c>
      <c r="Y135" s="138">
        <v>3.1008743999999988E-4</v>
      </c>
      <c r="Z135" s="138">
        <v>3.1008743999999988E-4</v>
      </c>
      <c r="AA135" s="138" t="s">
        <v>443</v>
      </c>
      <c r="AB135" s="138">
        <v>6.8870037599999979E-4</v>
      </c>
      <c r="AC135" s="138" t="s">
        <v>443</v>
      </c>
      <c r="AD135" s="138">
        <v>0.39048047999999985</v>
      </c>
      <c r="AE135" s="55"/>
      <c r="AF135" s="147" t="s">
        <v>429</v>
      </c>
      <c r="AG135" s="147" t="s">
        <v>429</v>
      </c>
      <c r="AH135" s="147" t="s">
        <v>429</v>
      </c>
      <c r="AI135" s="147" t="s">
        <v>429</v>
      </c>
      <c r="AJ135" s="147" t="s">
        <v>429</v>
      </c>
      <c r="AK135" s="147">
        <v>0.76564799999999966</v>
      </c>
      <c r="AL135" s="148" t="s">
        <v>434</v>
      </c>
    </row>
    <row r="136" spans="1:38" s="2" customFormat="1" ht="26.25" customHeight="1" thickBot="1" x14ac:dyDescent="0.25">
      <c r="A136" s="65" t="s">
        <v>289</v>
      </c>
      <c r="B136" s="65" t="s">
        <v>314</v>
      </c>
      <c r="C136" s="66" t="s">
        <v>315</v>
      </c>
      <c r="D136" s="67"/>
      <c r="E136" s="138" t="s">
        <v>429</v>
      </c>
      <c r="F136" s="138">
        <v>5.5458578880000012E-3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0.34198978999999996</v>
      </c>
      <c r="J139" s="138">
        <v>0.34198978999999996</v>
      </c>
      <c r="K139" s="138">
        <v>0.34198978999999996</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5.6340326082137917</v>
      </c>
      <c r="X139" s="138">
        <v>1.6282431032552988E-2</v>
      </c>
      <c r="Y139" s="138">
        <v>3.1333785828041895E-2</v>
      </c>
      <c r="Z139" s="138">
        <v>2.1668370017885737E-2</v>
      </c>
      <c r="AA139" s="138">
        <v>8.7880527101641306E-4</v>
      </c>
      <c r="AB139" s="138">
        <v>7.0163392149497031E-2</v>
      </c>
      <c r="AC139" s="138" t="s">
        <v>443</v>
      </c>
      <c r="AD139" s="138">
        <v>25.035166103363089</v>
      </c>
      <c r="AE139" s="55"/>
      <c r="AF139" s="147" t="s">
        <v>429</v>
      </c>
      <c r="AG139" s="147" t="s">
        <v>429</v>
      </c>
      <c r="AH139" s="147" t="s">
        <v>429</v>
      </c>
      <c r="AI139" s="147" t="s">
        <v>429</v>
      </c>
      <c r="AJ139" s="147" t="s">
        <v>429</v>
      </c>
      <c r="AK139" s="147">
        <v>2.0049999999999999</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176.73653204120754</v>
      </c>
      <c r="F141" s="19">
        <f t="shared" ref="F141:AD141" si="0">SUM(F14:F140)</f>
        <v>121.11631749913268</v>
      </c>
      <c r="G141" s="19">
        <f t="shared" si="0"/>
        <v>72.846697926623321</v>
      </c>
      <c r="H141" s="19">
        <f t="shared" si="0"/>
        <v>119.70681432411868</v>
      </c>
      <c r="I141" s="19">
        <f t="shared" si="0"/>
        <v>19.344879501222866</v>
      </c>
      <c r="J141" s="19">
        <f t="shared" si="0"/>
        <v>41.297033929541385</v>
      </c>
      <c r="K141" s="19">
        <f t="shared" si="0"/>
        <v>100.79366576569454</v>
      </c>
      <c r="L141" s="19">
        <f t="shared" si="0"/>
        <v>3.6149785897056237</v>
      </c>
      <c r="M141" s="19">
        <f t="shared" si="0"/>
        <v>217.2545988259246</v>
      </c>
      <c r="N141" s="19">
        <f t="shared" si="0"/>
        <v>7.9953981941207166</v>
      </c>
      <c r="O141" s="19">
        <f t="shared" si="0"/>
        <v>0.37040032673794393</v>
      </c>
      <c r="P141" s="19">
        <f t="shared" si="0"/>
        <v>0.45796054156678573</v>
      </c>
      <c r="Q141" s="19">
        <f t="shared" si="0"/>
        <v>1.6011036100044844</v>
      </c>
      <c r="R141" s="19">
        <f>SUM(R14:R140)</f>
        <v>3.3128442775437734</v>
      </c>
      <c r="S141" s="19">
        <f t="shared" si="0"/>
        <v>20.91540060130594</v>
      </c>
      <c r="T141" s="19">
        <f t="shared" si="0"/>
        <v>21.342886203156112</v>
      </c>
      <c r="U141" s="19">
        <f t="shared" si="0"/>
        <v>4.7234814823082845</v>
      </c>
      <c r="V141" s="19">
        <f t="shared" si="0"/>
        <v>25.302152774713491</v>
      </c>
      <c r="W141" s="19">
        <f t="shared" si="0"/>
        <v>28.243382689809138</v>
      </c>
      <c r="X141" s="19">
        <f t="shared" si="0"/>
        <v>5.5046737182922367</v>
      </c>
      <c r="Y141" s="19">
        <f t="shared" si="0"/>
        <v>8.4301227779584131</v>
      </c>
      <c r="Z141" s="19">
        <f t="shared" si="0"/>
        <v>3.188869657725669</v>
      </c>
      <c r="AA141" s="19">
        <f t="shared" si="0"/>
        <v>2.6954751365539211</v>
      </c>
      <c r="AB141" s="19">
        <f t="shared" si="0"/>
        <v>19.81914129053024</v>
      </c>
      <c r="AC141" s="19">
        <f t="shared" si="0"/>
        <v>2.64767547046621</v>
      </c>
      <c r="AD141" s="19">
        <f t="shared" si="0"/>
        <v>32.143556088929898</v>
      </c>
      <c r="AE141" s="56"/>
      <c r="AF141" s="145">
        <f>SUM(AF14:AF140)</f>
        <v>350590.16135901498</v>
      </c>
      <c r="AG141" s="145">
        <f t="shared" ref="AG141:AI141" si="1">SUM(AG14:AG140)</f>
        <v>109707.00633346551</v>
      </c>
      <c r="AH141" s="145">
        <f t="shared" si="1"/>
        <v>147912.9169062002</v>
      </c>
      <c r="AI141" s="145">
        <f t="shared" si="1"/>
        <v>3626.56477949071</v>
      </c>
      <c r="AJ141" s="145" t="str">
        <f>IF(SUM(AJ14:AJ140)=0, "NA",SUM(AJ14:AJ140))</f>
        <v>NA</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12.009569675622576</v>
      </c>
      <c r="F143" s="139">
        <v>9.4686449222050619</v>
      </c>
      <c r="G143" s="139">
        <v>0.37315172840364158</v>
      </c>
      <c r="H143" s="139">
        <v>2.3211245418026829</v>
      </c>
      <c r="I143" s="139">
        <v>0.37135285009479069</v>
      </c>
      <c r="J143" s="139">
        <v>0.37135285009479124</v>
      </c>
      <c r="K143" s="139">
        <v>0.37135285009479113</v>
      </c>
      <c r="L143" s="139">
        <v>0.29511132594808087</v>
      </c>
      <c r="M143" s="139">
        <v>123.65791699193521</v>
      </c>
      <c r="N143" s="139">
        <v>4.3016646279298264E-2</v>
      </c>
      <c r="O143" s="139">
        <v>3.3684179854448379E-4</v>
      </c>
      <c r="P143" s="139">
        <v>1.5613223043846004E-2</v>
      </c>
      <c r="Q143" s="139">
        <v>5.1294753627401351E-4</v>
      </c>
      <c r="R143" s="139">
        <v>1.2739216906819922E-2</v>
      </c>
      <c r="S143" s="139">
        <v>8.9852659049345345E-3</v>
      </c>
      <c r="T143" s="139">
        <v>3.7584081064022481E-3</v>
      </c>
      <c r="U143" s="139">
        <v>3.5221147545905912E-4</v>
      </c>
      <c r="V143" s="139">
        <v>5.8575983758182043E-2</v>
      </c>
      <c r="W143" s="139">
        <v>1.042008</v>
      </c>
      <c r="X143" s="139">
        <v>2.0307010142100002E-2</v>
      </c>
      <c r="Y143" s="139">
        <v>2.3002379057500001E-2</v>
      </c>
      <c r="Z143" s="139">
        <v>1.7148924405800001E-2</v>
      </c>
      <c r="AA143" s="139">
        <v>2.1986527149699998E-2</v>
      </c>
      <c r="AB143" s="139">
        <v>8.2444840755100002E-2</v>
      </c>
      <c r="AC143" s="139">
        <v>1.0420079E-3</v>
      </c>
      <c r="AD143" s="139">
        <v>2.0860980000000001E-4</v>
      </c>
      <c r="AE143" s="58"/>
      <c r="AF143" s="144">
        <v>85166.228210683825</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9.9843292020547079</v>
      </c>
      <c r="F144" s="139">
        <v>1.1906831940416722</v>
      </c>
      <c r="G144" s="139">
        <v>4.563915494792524E-2</v>
      </c>
      <c r="H144" s="139">
        <v>1.3405891581002074E-2</v>
      </c>
      <c r="I144" s="139">
        <v>0.84944799183546627</v>
      </c>
      <c r="J144" s="139">
        <v>0.8494479918354666</v>
      </c>
      <c r="K144" s="139">
        <v>0.84944799183546649</v>
      </c>
      <c r="L144" s="139">
        <v>0.66542423654737559</v>
      </c>
      <c r="M144" s="139">
        <v>4.6060413867846703</v>
      </c>
      <c r="N144" s="139">
        <v>4.2044215331156563E-4</v>
      </c>
      <c r="O144" s="139">
        <v>3.1071713031520581E-5</v>
      </c>
      <c r="P144" s="139">
        <v>3.2379976442474274E-3</v>
      </c>
      <c r="Q144" s="139">
        <v>6.1698594566291144E-5</v>
      </c>
      <c r="R144" s="139">
        <v>5.1589728907587406E-3</v>
      </c>
      <c r="S144" s="139">
        <v>3.4607711216880915E-3</v>
      </c>
      <c r="T144" s="139">
        <v>1.3095932457733269E-4</v>
      </c>
      <c r="U144" s="139">
        <v>6.1253763069541112E-5</v>
      </c>
      <c r="V144" s="139">
        <v>1.1012332407614898E-2</v>
      </c>
      <c r="W144" s="139">
        <v>0.54646060000000007</v>
      </c>
      <c r="X144" s="139">
        <v>1.6168907752700003E-2</v>
      </c>
      <c r="Y144" s="139">
        <v>1.81211406624E-2</v>
      </c>
      <c r="Z144" s="139">
        <v>1.4216050440100001E-2</v>
      </c>
      <c r="AA144" s="139">
        <v>1.5060124562400001E-2</v>
      </c>
      <c r="AB144" s="139">
        <v>6.3566223417600001E-2</v>
      </c>
      <c r="AC144" s="139">
        <v>5.4646049999999998E-4</v>
      </c>
      <c r="AD144" s="139">
        <v>1.0975419999999999E-4</v>
      </c>
      <c r="AE144" s="58"/>
      <c r="AF144" s="144">
        <v>26365.875682418198</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32.8116889709814</v>
      </c>
      <c r="F145" s="139">
        <v>1.2888548434832188</v>
      </c>
      <c r="G145" s="139">
        <v>7.3462786129384172E-2</v>
      </c>
      <c r="H145" s="139">
        <v>3.4654657964643516E-2</v>
      </c>
      <c r="I145" s="139">
        <v>0.75980477191143903</v>
      </c>
      <c r="J145" s="139">
        <v>0.75980477191143914</v>
      </c>
      <c r="K145" s="139">
        <v>0.75980477191143903</v>
      </c>
      <c r="L145" s="139">
        <v>0.50362520612377282</v>
      </c>
      <c r="M145" s="139">
        <v>6.9847843004880072</v>
      </c>
      <c r="N145" s="139">
        <v>5.1683188290971521E-4</v>
      </c>
      <c r="O145" s="139">
        <v>4.9679834559355687E-5</v>
      </c>
      <c r="P145" s="139">
        <v>5.2559102667695534E-3</v>
      </c>
      <c r="Q145" s="139">
        <v>9.9278451546534166E-5</v>
      </c>
      <c r="R145" s="139">
        <v>8.4230746075973813E-3</v>
      </c>
      <c r="S145" s="139">
        <v>5.6486383240581224E-3</v>
      </c>
      <c r="T145" s="139">
        <v>1.9993760182008085E-4</v>
      </c>
      <c r="U145" s="139">
        <v>9.9197233974356971E-5</v>
      </c>
      <c r="V145" s="139">
        <v>1.785306558821894E-2</v>
      </c>
      <c r="W145" s="139">
        <v>0.29190389999999999</v>
      </c>
      <c r="X145" s="139">
        <v>4.1700535342000002E-3</v>
      </c>
      <c r="Y145" s="139">
        <v>2.52519908445E-2</v>
      </c>
      <c r="Z145" s="139">
        <v>2.82173622468E-2</v>
      </c>
      <c r="AA145" s="139">
        <v>6.4867499417000001E-3</v>
      </c>
      <c r="AB145" s="139">
        <v>6.4126156567199999E-2</v>
      </c>
      <c r="AC145" s="139">
        <v>2.739067E-4</v>
      </c>
      <c r="AD145" s="139">
        <v>5.7793500000000002E-5</v>
      </c>
      <c r="AE145" s="58"/>
      <c r="AF145" s="144">
        <v>42967.083785834846</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4.8264093643361171E-2</v>
      </c>
      <c r="F146" s="139">
        <v>0.29446927352267588</v>
      </c>
      <c r="G146" s="139">
        <v>1.1873588260091772E-3</v>
      </c>
      <c r="H146" s="139">
        <v>3.263986553686401E-4</v>
      </c>
      <c r="I146" s="139">
        <v>6.8000140837906767E-3</v>
      </c>
      <c r="J146" s="139">
        <v>6.8000140837906758E-3</v>
      </c>
      <c r="K146" s="139">
        <v>6.8000140837906784E-3</v>
      </c>
      <c r="L146" s="139">
        <v>1.0581079013854673E-3</v>
      </c>
      <c r="M146" s="139">
        <v>2.129227609519694</v>
      </c>
      <c r="N146" s="139">
        <v>1.4599444127946432E-4</v>
      </c>
      <c r="O146" s="139">
        <v>1.0434467253442491E-4</v>
      </c>
      <c r="P146" s="139">
        <v>4.7385421039636249E-5</v>
      </c>
      <c r="Q146" s="139">
        <v>1.6339800358495258E-6</v>
      </c>
      <c r="R146" s="139">
        <v>4.6907295974452518E-4</v>
      </c>
      <c r="S146" s="139">
        <v>1.7641322036763319E-2</v>
      </c>
      <c r="T146" s="139">
        <v>7.3463533631884861E-4</v>
      </c>
      <c r="U146" s="139">
        <v>1.0389179818130859E-4</v>
      </c>
      <c r="V146" s="139">
        <v>1.0373939492592233E-2</v>
      </c>
      <c r="W146" s="139">
        <v>4.8203000000000005E-3</v>
      </c>
      <c r="X146" s="139">
        <v>5.8579733899999999E-5</v>
      </c>
      <c r="Y146" s="139">
        <v>8.7283446900000009E-5</v>
      </c>
      <c r="Z146" s="139">
        <v>4.1936292100000003E-5</v>
      </c>
      <c r="AA146" s="139">
        <v>9.9378328899999991E-5</v>
      </c>
      <c r="AB146" s="139">
        <v>2.8717780179999999E-4</v>
      </c>
      <c r="AC146" s="139">
        <v>4.8203000000000002E-6</v>
      </c>
      <c r="AD146" s="139">
        <v>2.5486999999999998E-6</v>
      </c>
      <c r="AE146" s="58"/>
      <c r="AF146" s="144">
        <v>244.33064909809343</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2.7228756222531718</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0.5366916752843196</v>
      </c>
      <c r="J148" s="139">
        <v>0.98749500401040446</v>
      </c>
      <c r="K148" s="139">
        <v>1.3151333712182069</v>
      </c>
      <c r="L148" s="139">
        <v>6.4055810291170717E-2</v>
      </c>
      <c r="M148" s="139" t="s">
        <v>429</v>
      </c>
      <c r="N148" s="139">
        <v>1.2950981152534304</v>
      </c>
      <c r="O148" s="139">
        <v>6.1268156521843342E-3</v>
      </c>
      <c r="P148" s="139">
        <v>0</v>
      </c>
      <c r="Q148" s="139">
        <v>1.5011068839570227E-2</v>
      </c>
      <c r="R148" s="139">
        <v>0.47853050034846845</v>
      </c>
      <c r="S148" s="139">
        <v>10.466216728871903</v>
      </c>
      <c r="T148" s="139">
        <v>7.6547463895927745E-2</v>
      </c>
      <c r="U148" s="139">
        <v>1.0733833505686392E-2</v>
      </c>
      <c r="V148" s="139">
        <v>4.2426823578324599</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0.28035226483249825</v>
      </c>
      <c r="J149" s="139">
        <v>0.51917086080092267</v>
      </c>
      <c r="K149" s="139">
        <v>1.0383417216018453</v>
      </c>
      <c r="L149" s="139">
        <v>1.1970168882957866E-2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167.92275583543119</v>
      </c>
      <c r="F152" s="13">
        <f t="shared" ref="F152:AD152" si="2">SUM(F$141, F$151, IF(AND(ISNUMBER(SEARCH($B$4,"AT|BE|CH|GB|IE|LT|LU|NL")),SUM(F$143:F$149)&gt;0),SUM(F$143:F$149)-SUM(F$27:F$33),0))</f>
        <v>120.09187379874582</v>
      </c>
      <c r="G152" s="13">
        <f t="shared" si="2"/>
        <v>72.804631544068044</v>
      </c>
      <c r="H152" s="13">
        <f t="shared" si="2"/>
        <v>119.56361947187548</v>
      </c>
      <c r="I152" s="13">
        <f t="shared" si="2"/>
        <v>18.943755261905249</v>
      </c>
      <c r="J152" s="13">
        <f t="shared" si="2"/>
        <v>40.815838919152036</v>
      </c>
      <c r="K152" s="13">
        <f t="shared" si="2"/>
        <v>100.21603117593094</v>
      </c>
      <c r="L152" s="13">
        <f t="shared" si="2"/>
        <v>3.3911332254271143</v>
      </c>
      <c r="M152" s="13">
        <f t="shared" si="2"/>
        <v>208.3124361851159</v>
      </c>
      <c r="N152" s="13">
        <f t="shared" si="2"/>
        <v>7.8394738360944425</v>
      </c>
      <c r="O152" s="13">
        <f t="shared" si="2"/>
        <v>0.36964791752244031</v>
      </c>
      <c r="P152" s="13">
        <f t="shared" si="2"/>
        <v>0.45555427490058115</v>
      </c>
      <c r="Q152" s="13">
        <f t="shared" si="2"/>
        <v>1.5992734326429059</v>
      </c>
      <c r="R152" s="13">
        <f t="shared" si="2"/>
        <v>3.2528130466563296</v>
      </c>
      <c r="S152" s="13">
        <f t="shared" si="2"/>
        <v>19.668458014700207</v>
      </c>
      <c r="T152" s="13">
        <f t="shared" si="2"/>
        <v>21.333575599445467</v>
      </c>
      <c r="U152" s="13">
        <f t="shared" si="2"/>
        <v>4.7222136340016023</v>
      </c>
      <c r="V152" s="13">
        <f t="shared" si="2"/>
        <v>24.811912230115404</v>
      </c>
      <c r="W152" s="13">
        <f t="shared" si="2"/>
        <v>28.045361089809138</v>
      </c>
      <c r="X152" s="13">
        <f t="shared" si="2"/>
        <v>5.5002928127294366</v>
      </c>
      <c r="Y152" s="13">
        <f t="shared" si="2"/>
        <v>8.4210960936283126</v>
      </c>
      <c r="Z152" s="13">
        <f t="shared" si="2"/>
        <v>3.1801620236820689</v>
      </c>
      <c r="AA152" s="13">
        <f t="shared" si="2"/>
        <v>2.6907073837913211</v>
      </c>
      <c r="AB152" s="13">
        <f t="shared" si="2"/>
        <v>19.792258313831141</v>
      </c>
      <c r="AC152" s="13">
        <f t="shared" si="2"/>
        <v>2.64748091326621</v>
      </c>
      <c r="AD152" s="13">
        <f t="shared" si="2"/>
        <v>32.143516443629899</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135.37980232303426</v>
      </c>
      <c r="F154" s="13">
        <f>SUM(F$141, F$153, -1 * IF(OR($B$6=2005,$B$6&gt;=2020),SUM(F$99:F$122),0), IF(AND(ISNUMBER(SEARCH($B$4,"AT|BE|CH|GB|IE|LT|LU|NL")),SUM(F$143:F$149)&gt;0),SUM(F$143:F$149)-SUM(F$27:F$33),0))</f>
        <v>75.941861302741657</v>
      </c>
      <c r="G154" s="13">
        <f>SUM(G$141, G$153, IF(AND(ISNUMBER(SEARCH($B$4,"AT|BE|CH|GB|IE|LT|LU|NL")),SUM(G$143:G$149)&gt;0),SUM(G$143:G$149)-SUM(G$27:G$33),0))</f>
        <v>72.804631544068044</v>
      </c>
      <c r="H154" s="13">
        <f>SUM(H$141, H$153, IF(AND(ISNUMBER(SEARCH($B$4,"AT|BE|CH|GB|IE|LT|LU|NL")),SUM(H$143:H$149)&gt;0),SUM(H$143:H$149)-SUM(H$27:H$33),0))</f>
        <v>119.56361947187548</v>
      </c>
      <c r="I154" s="13">
        <f t="shared" ref="I154:AD154" si="3">SUM(I$141, I$153, IF(AND(ISNUMBER(SEARCH($B$4,"AT|BE|CH|GB|IE|LT|LU|NL")),SUM(I$143:I$149)&gt;0),SUM(I$143:I$149)-SUM(I$27:I$33),0))</f>
        <v>18.943755261905249</v>
      </c>
      <c r="J154" s="13">
        <f t="shared" si="3"/>
        <v>40.815838919152036</v>
      </c>
      <c r="K154" s="13">
        <f t="shared" si="3"/>
        <v>100.21603117593094</v>
      </c>
      <c r="L154" s="13">
        <f t="shared" si="3"/>
        <v>3.3911332254271143</v>
      </c>
      <c r="M154" s="13">
        <f t="shared" si="3"/>
        <v>208.3124361851159</v>
      </c>
      <c r="N154" s="13">
        <f t="shared" si="3"/>
        <v>7.8394738360944425</v>
      </c>
      <c r="O154" s="13">
        <f t="shared" si="3"/>
        <v>0.36964791752244031</v>
      </c>
      <c r="P154" s="13">
        <f t="shared" si="3"/>
        <v>0.45555427490058115</v>
      </c>
      <c r="Q154" s="13">
        <f t="shared" si="3"/>
        <v>1.5992734326429059</v>
      </c>
      <c r="R154" s="13">
        <f t="shared" si="3"/>
        <v>3.2528130466563296</v>
      </c>
      <c r="S154" s="13">
        <f t="shared" si="3"/>
        <v>19.668458014700207</v>
      </c>
      <c r="T154" s="13">
        <f t="shared" si="3"/>
        <v>21.333575599445467</v>
      </c>
      <c r="U154" s="13">
        <f t="shared" si="3"/>
        <v>4.7222136340016023</v>
      </c>
      <c r="V154" s="13">
        <f t="shared" si="3"/>
        <v>24.811912230115404</v>
      </c>
      <c r="W154" s="13">
        <f t="shared" si="3"/>
        <v>28.045361089809138</v>
      </c>
      <c r="X154" s="13">
        <f t="shared" si="3"/>
        <v>5.5002928127294366</v>
      </c>
      <c r="Y154" s="13">
        <f t="shared" si="3"/>
        <v>8.4210960936283126</v>
      </c>
      <c r="Z154" s="13">
        <f t="shared" si="3"/>
        <v>3.1801620236820689</v>
      </c>
      <c r="AA154" s="13">
        <f t="shared" si="3"/>
        <v>2.6907073837913211</v>
      </c>
      <c r="AB154" s="13">
        <f t="shared" si="3"/>
        <v>19.792258313831141</v>
      </c>
      <c r="AC154" s="13">
        <f t="shared" si="3"/>
        <v>2.64748091326621</v>
      </c>
      <c r="AD154" s="13">
        <f t="shared" si="3"/>
        <v>32.143516443629899</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9.6553355768081541</v>
      </c>
      <c r="F157" s="141">
        <v>0.29719143191594316</v>
      </c>
      <c r="G157" s="141">
        <v>0.59386766187288409</v>
      </c>
      <c r="H157" s="141" t="s">
        <v>443</v>
      </c>
      <c r="I157" s="141">
        <v>0.12723301643500579</v>
      </c>
      <c r="J157" s="141">
        <v>0.12723301643500579</v>
      </c>
      <c r="K157" s="141">
        <v>0.12723301643500579</v>
      </c>
      <c r="L157" s="141">
        <v>6.107184788880278E-2</v>
      </c>
      <c r="M157" s="141">
        <v>2.369564257609468</v>
      </c>
      <c r="N157" s="141">
        <v>2.4942197302572464E-3</v>
      </c>
      <c r="O157" s="141">
        <v>1.8706647976929347E-4</v>
      </c>
      <c r="P157" s="141">
        <v>3.7413295953858689E-3</v>
      </c>
      <c r="Q157" s="141">
        <v>9.3533239884646723E-4</v>
      </c>
      <c r="R157" s="141">
        <v>6.2355493256431157E-3</v>
      </c>
      <c r="S157" s="141">
        <v>6.8591042582074272E-3</v>
      </c>
      <c r="T157" s="141">
        <v>2.4942197302572461E-4</v>
      </c>
      <c r="U157" s="141">
        <v>3.4295521291037136E-3</v>
      </c>
      <c r="V157" s="141">
        <v>0.90415465221825175</v>
      </c>
      <c r="W157" s="141" t="s">
        <v>443</v>
      </c>
      <c r="X157" s="141" t="s">
        <v>443</v>
      </c>
      <c r="Y157" s="141" t="s">
        <v>443</v>
      </c>
      <c r="Z157" s="141" t="s">
        <v>443</v>
      </c>
      <c r="AA157" s="141" t="s">
        <v>443</v>
      </c>
      <c r="AB157" s="141" t="s">
        <v>443</v>
      </c>
      <c r="AC157" s="141" t="s">
        <v>443</v>
      </c>
      <c r="AD157" s="141" t="s">
        <v>443</v>
      </c>
      <c r="AE157" s="58"/>
      <c r="AF157" s="142">
        <v>31177.746628215576</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0.26282401021749463</v>
      </c>
      <c r="F158" s="141">
        <v>4.248654313373108E-3</v>
      </c>
      <c r="G158" s="141">
        <v>1.3377884344491499E-2</v>
      </c>
      <c r="H158" s="141" t="s">
        <v>443</v>
      </c>
      <c r="I158" s="141">
        <v>1.1872377883004584E-3</v>
      </c>
      <c r="J158" s="141">
        <v>1.1872377883004584E-3</v>
      </c>
      <c r="K158" s="141">
        <v>1.1872377883004584E-3</v>
      </c>
      <c r="L158" s="141">
        <v>5.6987413838421994E-4</v>
      </c>
      <c r="M158" s="141">
        <v>6.8477565324651768E-2</v>
      </c>
      <c r="N158" s="141">
        <v>5.6222837414214745E-5</v>
      </c>
      <c r="O158" s="141">
        <v>4.2167128060661057E-6</v>
      </c>
      <c r="P158" s="141">
        <v>8.4334256121322118E-5</v>
      </c>
      <c r="Q158" s="141">
        <v>2.1083564030330529E-5</v>
      </c>
      <c r="R158" s="141">
        <v>1.4055709353553688E-4</v>
      </c>
      <c r="S158" s="141">
        <v>1.5461280288909057E-4</v>
      </c>
      <c r="T158" s="141">
        <v>5.6222837414214748E-6</v>
      </c>
      <c r="U158" s="141">
        <v>7.7306401444545285E-5</v>
      </c>
      <c r="V158" s="141">
        <v>2.0380778562652847E-2</v>
      </c>
      <c r="W158" s="141" t="s">
        <v>443</v>
      </c>
      <c r="X158" s="141" t="s">
        <v>443</v>
      </c>
      <c r="Y158" s="141" t="s">
        <v>443</v>
      </c>
      <c r="Z158" s="141" t="s">
        <v>443</v>
      </c>
      <c r="AA158" s="141" t="s">
        <v>443</v>
      </c>
      <c r="AB158" s="141" t="s">
        <v>443</v>
      </c>
      <c r="AC158" s="141" t="s">
        <v>443</v>
      </c>
      <c r="AD158" s="141" t="s">
        <v>443</v>
      </c>
      <c r="AE158" s="58"/>
      <c r="AF158" s="143">
        <v>702.78546767768432</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8.2099361911440081</v>
      </c>
      <c r="F159" s="141">
        <v>0.28974117711341685</v>
      </c>
      <c r="G159" s="141">
        <v>1.5603761258735922</v>
      </c>
      <c r="H159" s="141" t="s">
        <v>443</v>
      </c>
      <c r="I159" s="141">
        <v>0.24728292355670836</v>
      </c>
      <c r="J159" s="141">
        <v>0.26976539352504469</v>
      </c>
      <c r="K159" s="141">
        <v>0.26976539352504469</v>
      </c>
      <c r="L159" s="141">
        <v>5.5240982432763867E-2</v>
      </c>
      <c r="M159" s="141">
        <v>0.77211303765688755</v>
      </c>
      <c r="N159" s="141">
        <v>1.0335073534203149E-2</v>
      </c>
      <c r="O159" s="141">
        <v>1.3848282015427612E-2</v>
      </c>
      <c r="P159" s="141">
        <v>2.1648576953427279E-3</v>
      </c>
      <c r="Q159" s="141">
        <v>1.0335073534203149E-2</v>
      </c>
      <c r="R159" s="141">
        <v>1.5610819707161286E-2</v>
      </c>
      <c r="S159" s="141">
        <v>4.0583121258020924E-2</v>
      </c>
      <c r="T159" s="141">
        <v>0.94807808521080539</v>
      </c>
      <c r="U159" s="141">
        <v>3.006903504401974E-2</v>
      </c>
      <c r="V159" s="141">
        <v>5.1237438055074594E-2</v>
      </c>
      <c r="W159" s="141">
        <v>2.1757134758837213E-2</v>
      </c>
      <c r="X159" s="141" t="s">
        <v>443</v>
      </c>
      <c r="Y159" s="141" t="s">
        <v>443</v>
      </c>
      <c r="Z159" s="141" t="s">
        <v>443</v>
      </c>
      <c r="AA159" s="141" t="s">
        <v>443</v>
      </c>
      <c r="AB159" s="141" t="s">
        <v>443</v>
      </c>
      <c r="AC159" s="141" t="s">
        <v>443</v>
      </c>
      <c r="AD159" s="141">
        <v>1.5588136434713289E-2</v>
      </c>
      <c r="AE159" s="58"/>
      <c r="AF159" s="143">
        <v>4468.8261732600095</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0.44417188217285719</v>
      </c>
      <c r="X163" s="22">
        <v>3.1980375516445716</v>
      </c>
      <c r="Y163" s="22">
        <v>2.0876078462124288</v>
      </c>
      <c r="Z163" s="22">
        <v>1.0215953289975714</v>
      </c>
      <c r="AA163" s="22">
        <v>1.1992640818667144</v>
      </c>
      <c r="AB163" s="22">
        <v>7.506504808721286</v>
      </c>
      <c r="AC163" s="22" t="s">
        <v>443</v>
      </c>
      <c r="AD163" s="22">
        <v>0.12880984583012858</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3F634-F572-4148-9957-20792F306480}">
  <dimension ref="A1:AL170"/>
  <sheetViews>
    <sheetView zoomScale="75" zoomScaleNormal="75" workbookViewId="0">
      <pane xSplit="4" ySplit="13" topLeftCell="E104" activePane="bottomRight" state="frozen"/>
      <selection activeCell="B7" sqref="B7"/>
      <selection pane="topRight" activeCell="B7" sqref="B7"/>
      <selection pane="bottomLeft" activeCell="B7" sqref="B7"/>
      <selection pane="bottomRight" activeCell="K110" sqref="K110"/>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2006</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2006</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29.873750586223437</v>
      </c>
      <c r="F14" s="138">
        <v>0.3754525790241377</v>
      </c>
      <c r="G14" s="138">
        <v>36.800509315999996</v>
      </c>
      <c r="H14" s="138" t="s">
        <v>443</v>
      </c>
      <c r="I14" s="138">
        <v>0.95092854472983768</v>
      </c>
      <c r="J14" s="138">
        <v>1.3239256077770569</v>
      </c>
      <c r="K14" s="138">
        <v>1.7123157817830981</v>
      </c>
      <c r="L14" s="138">
        <v>3.8665470769206116E-2</v>
      </c>
      <c r="M14" s="138">
        <v>20.302516996497655</v>
      </c>
      <c r="N14" s="138">
        <v>0.63936430609467554</v>
      </c>
      <c r="O14" s="138">
        <v>9.7461400615235907E-2</v>
      </c>
      <c r="P14" s="138">
        <v>0.11933825941876162</v>
      </c>
      <c r="Q14" s="138">
        <v>0.6161539662944735</v>
      </c>
      <c r="R14" s="138">
        <v>0.38464900970506205</v>
      </c>
      <c r="S14" s="138">
        <v>0.69078241381867289</v>
      </c>
      <c r="T14" s="138">
        <v>7.0220362765664852</v>
      </c>
      <c r="U14" s="138">
        <v>1.6785703260246567</v>
      </c>
      <c r="V14" s="138">
        <v>3.6332576478058174</v>
      </c>
      <c r="W14" s="138">
        <v>0.62736142450457244</v>
      </c>
      <c r="X14" s="138">
        <v>1.1419192286822135E-4</v>
      </c>
      <c r="Y14" s="138">
        <v>2.8530198808159922E-3</v>
      </c>
      <c r="Z14" s="138">
        <v>2.2789066511926526E-3</v>
      </c>
      <c r="AA14" s="138">
        <v>3.5535835297545345E-4</v>
      </c>
      <c r="AB14" s="138">
        <v>5.60147680785232E-3</v>
      </c>
      <c r="AC14" s="138">
        <v>0.4809985290890933</v>
      </c>
      <c r="AD14" s="138">
        <v>2.7166856363571484E-4</v>
      </c>
      <c r="AE14" s="55"/>
      <c r="AF14" s="147">
        <v>28440.116293912513</v>
      </c>
      <c r="AG14" s="147">
        <v>76759.230034389606</v>
      </c>
      <c r="AH14" s="147">
        <v>94308.707179571677</v>
      </c>
      <c r="AI14" s="147">
        <v>9.9380899295999985</v>
      </c>
      <c r="AJ14" s="147" t="s">
        <v>432</v>
      </c>
      <c r="AK14" s="147" t="s">
        <v>429</v>
      </c>
      <c r="AL14" s="45" t="s">
        <v>50</v>
      </c>
    </row>
    <row r="15" spans="1:38" s="1" customFormat="1" ht="26.25" customHeight="1" thickBot="1" x14ac:dyDescent="0.25">
      <c r="A15" s="65" t="s">
        <v>54</v>
      </c>
      <c r="B15" s="65" t="s">
        <v>55</v>
      </c>
      <c r="C15" s="66" t="s">
        <v>56</v>
      </c>
      <c r="D15" s="67"/>
      <c r="E15" s="138">
        <v>0.81421999999999994</v>
      </c>
      <c r="F15" s="138">
        <v>1.5188119798710742E-2</v>
      </c>
      <c r="G15" s="138">
        <v>1.0321910000000001</v>
      </c>
      <c r="H15" s="138" t="s">
        <v>443</v>
      </c>
      <c r="I15" s="138">
        <v>1.6470966239098231E-2</v>
      </c>
      <c r="J15" s="138">
        <v>2.4767373000934845E-2</v>
      </c>
      <c r="K15" s="138">
        <v>3.1732921185479712E-2</v>
      </c>
      <c r="L15" s="138">
        <v>1.4420560934383124E-3</v>
      </c>
      <c r="M15" s="138">
        <v>8.4183999999999995E-2</v>
      </c>
      <c r="N15" s="138">
        <v>1.3520317831607809E-2</v>
      </c>
      <c r="O15" s="138">
        <v>1.1381533321841018E-2</v>
      </c>
      <c r="P15" s="138">
        <v>2.1833379731909007E-3</v>
      </c>
      <c r="Q15" s="138">
        <v>7.0969662601381607E-3</v>
      </c>
      <c r="R15" s="138">
        <v>3.3125914850118204E-2</v>
      </c>
      <c r="S15" s="138">
        <v>2.1916449291994169E-2</v>
      </c>
      <c r="T15" s="138">
        <v>0.38087714803679212</v>
      </c>
      <c r="U15" s="138">
        <v>1.0003008140283614E-2</v>
      </c>
      <c r="V15" s="138">
        <v>0.19515677962916103</v>
      </c>
      <c r="W15" s="138">
        <v>3.5534155820301293E-3</v>
      </c>
      <c r="X15" s="138">
        <v>3.0909564991042452E-6</v>
      </c>
      <c r="Y15" s="138">
        <v>1.1385260269722758E-5</v>
      </c>
      <c r="Z15" s="138">
        <v>9.1342688761288787E-6</v>
      </c>
      <c r="AA15" s="138">
        <v>1.2732850480464863E-5</v>
      </c>
      <c r="AB15" s="138">
        <v>3.6343336125420744E-5</v>
      </c>
      <c r="AC15" s="138" t="s">
        <v>429</v>
      </c>
      <c r="AD15" s="138">
        <v>9.8049334399249078E-4</v>
      </c>
      <c r="AE15" s="55"/>
      <c r="AF15" s="147">
        <v>6066.8371938282289</v>
      </c>
      <c r="AG15" s="147" t="s">
        <v>432</v>
      </c>
      <c r="AH15" s="147" t="s">
        <v>432</v>
      </c>
      <c r="AI15" s="147" t="s">
        <v>432</v>
      </c>
      <c r="AJ15" s="147" t="s">
        <v>432</v>
      </c>
      <c r="AK15" s="147" t="s">
        <v>429</v>
      </c>
      <c r="AL15" s="45" t="s">
        <v>50</v>
      </c>
    </row>
    <row r="16" spans="1:38" s="1" customFormat="1" ht="26.25" customHeight="1" thickBot="1" x14ac:dyDescent="0.25">
      <c r="A16" s="65" t="s">
        <v>54</v>
      </c>
      <c r="B16" s="65" t="s">
        <v>57</v>
      </c>
      <c r="C16" s="66" t="s">
        <v>58</v>
      </c>
      <c r="D16" s="67"/>
      <c r="E16" s="138">
        <v>0.29888504200756827</v>
      </c>
      <c r="F16" s="138">
        <v>3.2750220769075492E-3</v>
      </c>
      <c r="G16" s="138">
        <v>0.17910224515984907</v>
      </c>
      <c r="H16" s="138" t="s">
        <v>443</v>
      </c>
      <c r="I16" s="138">
        <v>6.059252233090754E-2</v>
      </c>
      <c r="J16" s="138">
        <v>8.5845497729999998E-2</v>
      </c>
      <c r="K16" s="138">
        <v>8.9966569209873837E-2</v>
      </c>
      <c r="L16" s="138">
        <v>2.2165457104028955E-2</v>
      </c>
      <c r="M16" s="138">
        <v>0.2648094965103851</v>
      </c>
      <c r="N16" s="138">
        <v>3.0670189264567157E-2</v>
      </c>
      <c r="O16" s="138">
        <v>1.7427296643600001E-3</v>
      </c>
      <c r="P16" s="138">
        <v>3.2600918324119994E-2</v>
      </c>
      <c r="Q16" s="138">
        <v>1.19667928112E-2</v>
      </c>
      <c r="R16" s="138">
        <v>6.368280346360001E-3</v>
      </c>
      <c r="S16" s="138">
        <v>2.7264376886640001E-2</v>
      </c>
      <c r="T16" s="138">
        <v>9.192372435999999E-3</v>
      </c>
      <c r="U16" s="138">
        <v>3.1512904229999993E-3</v>
      </c>
      <c r="V16" s="138">
        <v>5.0094963949600002E-2</v>
      </c>
      <c r="W16" s="138">
        <v>2.8799408680267213E-2</v>
      </c>
      <c r="X16" s="138">
        <v>8.5812090057999998E-7</v>
      </c>
      <c r="Y16" s="138">
        <v>9.8325797360999997E-7</v>
      </c>
      <c r="Z16" s="138">
        <v>7.9990886191000002E-7</v>
      </c>
      <c r="AA16" s="138">
        <v>8.3900353852029989E-7</v>
      </c>
      <c r="AB16" s="138">
        <v>3.4802912746202999E-6</v>
      </c>
      <c r="AC16" s="138">
        <v>2.9968930639999993E-9</v>
      </c>
      <c r="AD16" s="138">
        <v>1.770891356E-9</v>
      </c>
      <c r="AE16" s="55"/>
      <c r="AF16" s="147">
        <v>6.0432261344363996</v>
      </c>
      <c r="AG16" s="147">
        <v>1086.6518699999999</v>
      </c>
      <c r="AH16" s="147">
        <v>923.41</v>
      </c>
      <c r="AI16" s="147" t="s">
        <v>432</v>
      </c>
      <c r="AJ16" s="147" t="s">
        <v>432</v>
      </c>
      <c r="AK16" s="147" t="s">
        <v>429</v>
      </c>
      <c r="AL16" s="45" t="s">
        <v>50</v>
      </c>
    </row>
    <row r="17" spans="1:38" s="2" customFormat="1" ht="26.25" customHeight="1" thickBot="1" x14ac:dyDescent="0.25">
      <c r="A17" s="65" t="s">
        <v>54</v>
      </c>
      <c r="B17" s="65" t="s">
        <v>59</v>
      </c>
      <c r="C17" s="66" t="s">
        <v>60</v>
      </c>
      <c r="D17" s="67"/>
      <c r="E17" s="138">
        <v>3.0982319999999998E-3</v>
      </c>
      <c r="F17" s="138">
        <v>9.6296400000000007E-4</v>
      </c>
      <c r="G17" s="138">
        <v>4.4150238690555638E-6</v>
      </c>
      <c r="H17" s="138" t="s">
        <v>432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432</v>
      </c>
      <c r="AD17" s="138" t="s">
        <v>432</v>
      </c>
      <c r="AE17" s="55"/>
      <c r="AF17" s="147" t="s">
        <v>432</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1.9330859827340812</v>
      </c>
      <c r="F18" s="138">
        <v>0.3616339197015222</v>
      </c>
      <c r="G18" s="138">
        <v>2.9612548931489746</v>
      </c>
      <c r="H18" s="138" t="s">
        <v>443</v>
      </c>
      <c r="I18" s="138">
        <v>0.18105335606824594</v>
      </c>
      <c r="J18" s="138">
        <v>0.23327494245784061</v>
      </c>
      <c r="K18" s="138">
        <v>0.29594084612535421</v>
      </c>
      <c r="L18" s="138">
        <v>9.6854376487274324E-2</v>
      </c>
      <c r="M18" s="138">
        <v>0.7420566763666554</v>
      </c>
      <c r="N18" s="138">
        <v>0.16710907656835136</v>
      </c>
      <c r="O18" s="138">
        <v>3.1332951933287284E-3</v>
      </c>
      <c r="P18" s="138">
        <v>7.0285864850324394E-3</v>
      </c>
      <c r="Q18" s="138">
        <v>1.0444318383813055E-2</v>
      </c>
      <c r="R18" s="138">
        <v>0.13368726130112868</v>
      </c>
      <c r="S18" s="138">
        <v>7.5199084429769608E-2</v>
      </c>
      <c r="T18" s="138">
        <v>2.7155224924026897</v>
      </c>
      <c r="U18" s="138">
        <v>1.0444323692104824E-3</v>
      </c>
      <c r="V18" s="138">
        <v>8.3554546296378568E-2</v>
      </c>
      <c r="W18" s="138">
        <v>2.0436791510808818E-2</v>
      </c>
      <c r="X18" s="138">
        <v>2.7895391427353786E-2</v>
      </c>
      <c r="Y18" s="138">
        <v>0.18909315769377388</v>
      </c>
      <c r="Z18" s="138">
        <v>3.0055766399182459E-2</v>
      </c>
      <c r="AA18" s="138">
        <v>2.7743258815840124E-2</v>
      </c>
      <c r="AB18" s="138">
        <v>0.27478757433615025</v>
      </c>
      <c r="AC18" s="138" t="s">
        <v>432</v>
      </c>
      <c r="AD18" s="138" t="s">
        <v>432</v>
      </c>
      <c r="AE18" s="55"/>
      <c r="AF18" s="147">
        <v>10567.58248755601</v>
      </c>
      <c r="AG18" s="147" t="s">
        <v>432</v>
      </c>
      <c r="AH18" s="147">
        <v>11058.941178290441</v>
      </c>
      <c r="AI18" s="147" t="s">
        <v>432</v>
      </c>
      <c r="AJ18" s="147" t="s">
        <v>432</v>
      </c>
      <c r="AK18" s="147" t="s">
        <v>429</v>
      </c>
      <c r="AL18" s="45" t="s">
        <v>50</v>
      </c>
    </row>
    <row r="19" spans="1:38" s="2" customFormat="1" ht="26.25" customHeight="1" thickBot="1" x14ac:dyDescent="0.25">
      <c r="A19" s="65" t="s">
        <v>54</v>
      </c>
      <c r="B19" s="65" t="s">
        <v>63</v>
      </c>
      <c r="C19" s="66" t="s">
        <v>64</v>
      </c>
      <c r="D19" s="67"/>
      <c r="E19" s="138">
        <v>0.44655376579388845</v>
      </c>
      <c r="F19" s="138">
        <v>0.10863651888395998</v>
      </c>
      <c r="G19" s="138">
        <v>0.27339220875045572</v>
      </c>
      <c r="H19" s="138" t="s">
        <v>432</v>
      </c>
      <c r="I19" s="138">
        <v>2.6802880552065447E-2</v>
      </c>
      <c r="J19" s="138">
        <v>2.0445883716243066E-2</v>
      </c>
      <c r="K19" s="138">
        <v>4.2538762843290029E-2</v>
      </c>
      <c r="L19" s="138">
        <v>7.5400868331381684E-3</v>
      </c>
      <c r="M19" s="138">
        <v>0.17616069315199495</v>
      </c>
      <c r="N19" s="138">
        <v>2.2933670967998317E-2</v>
      </c>
      <c r="O19" s="138">
        <v>4.3285164587264768E-4</v>
      </c>
      <c r="P19" s="138">
        <v>2.3577853243791544E-3</v>
      </c>
      <c r="Q19" s="138">
        <v>1.8406702813410947E-3</v>
      </c>
      <c r="R19" s="138">
        <v>1.8364162466557581E-2</v>
      </c>
      <c r="S19" s="138">
        <v>1.0310513750700799E-2</v>
      </c>
      <c r="T19" s="138">
        <v>0.37199235359298655</v>
      </c>
      <c r="U19" s="138">
        <v>3.8093208137894379E-4</v>
      </c>
      <c r="V19" s="138">
        <v>1.4438267381413374E-2</v>
      </c>
      <c r="W19" s="138">
        <v>4.1354533987324697E-3</v>
      </c>
      <c r="X19" s="138">
        <v>5.6709918307931238E-3</v>
      </c>
      <c r="Y19" s="138">
        <v>3.3351951606424089E-2</v>
      </c>
      <c r="Z19" s="138">
        <v>6.9433998848985254E-3</v>
      </c>
      <c r="AA19" s="138">
        <v>6.5752658286303061E-3</v>
      </c>
      <c r="AB19" s="138">
        <v>5.2541609150746044E-2</v>
      </c>
      <c r="AC19" s="138" t="s">
        <v>432</v>
      </c>
      <c r="AD19" s="138" t="s">
        <v>432</v>
      </c>
      <c r="AE19" s="55"/>
      <c r="AF19" s="147">
        <v>1634.2796401115768</v>
      </c>
      <c r="AG19" s="147" t="s">
        <v>432</v>
      </c>
      <c r="AH19" s="147">
        <v>3897.6103895701599</v>
      </c>
      <c r="AI19" s="147" t="s">
        <v>432</v>
      </c>
      <c r="AJ19" s="147" t="s">
        <v>432</v>
      </c>
      <c r="AK19" s="147" t="s">
        <v>429</v>
      </c>
      <c r="AL19" s="45" t="s">
        <v>50</v>
      </c>
    </row>
    <row r="20" spans="1:38" s="2" customFormat="1" ht="26.25" customHeight="1" thickBot="1" x14ac:dyDescent="0.25">
      <c r="A20" s="65" t="s">
        <v>54</v>
      </c>
      <c r="B20" s="65" t="s">
        <v>65</v>
      </c>
      <c r="C20" s="66" t="s">
        <v>66</v>
      </c>
      <c r="D20" s="67"/>
      <c r="E20" s="138">
        <v>3.0328081423164958E-2</v>
      </c>
      <c r="F20" s="138">
        <v>6.8740870833717306E-3</v>
      </c>
      <c r="G20" s="138">
        <v>3.3085305378731257E-2</v>
      </c>
      <c r="H20" s="138" t="s">
        <v>432</v>
      </c>
      <c r="I20" s="138">
        <v>2.1896579030105941E-3</v>
      </c>
      <c r="J20" s="138">
        <v>2.7949894048159983E-3</v>
      </c>
      <c r="K20" s="138">
        <v>3.5213872069824823E-3</v>
      </c>
      <c r="L20" s="138">
        <v>1.1263351732184968E-3</v>
      </c>
      <c r="M20" s="138">
        <v>1.1983491071533089E-2</v>
      </c>
      <c r="N20" s="138">
        <v>1.9397693999023951E-3</v>
      </c>
      <c r="O20" s="138">
        <v>3.6541502354923571E-5</v>
      </c>
      <c r="P20" s="138">
        <v>1.4507397799571237E-4</v>
      </c>
      <c r="Q20" s="138">
        <v>1.4568988331656302E-4</v>
      </c>
      <c r="R20" s="138">
        <v>1.5528497104060467E-3</v>
      </c>
      <c r="S20" s="138">
        <v>8.7231757575662408E-4</v>
      </c>
      <c r="T20" s="138">
        <v>3.1480439159665204E-2</v>
      </c>
      <c r="U20" s="138">
        <v>2.6388308150287797E-5</v>
      </c>
      <c r="V20" s="138">
        <v>1.1482825584636666E-3</v>
      </c>
      <c r="W20" s="138">
        <v>2.9753545187402087E-4</v>
      </c>
      <c r="X20" s="138">
        <v>4.0731576796552581E-4</v>
      </c>
      <c r="Y20" s="138">
        <v>2.5300784111251971E-3</v>
      </c>
      <c r="Z20" s="138">
        <v>4.7667212312414232E-4</v>
      </c>
      <c r="AA20" s="138">
        <v>4.4753414646082971E-4</v>
      </c>
      <c r="AB20" s="138">
        <v>3.8616004486756953E-3</v>
      </c>
      <c r="AC20" s="138" t="s">
        <v>432</v>
      </c>
      <c r="AD20" s="138" t="s">
        <v>432</v>
      </c>
      <c r="AE20" s="55"/>
      <c r="AF20" s="147">
        <v>121.06630036108076</v>
      </c>
      <c r="AG20" s="147" t="s">
        <v>432</v>
      </c>
      <c r="AH20" s="147">
        <v>246.23582955482271</v>
      </c>
      <c r="AI20" s="147" t="s">
        <v>432</v>
      </c>
      <c r="AJ20" s="147" t="s">
        <v>432</v>
      </c>
      <c r="AK20" s="147" t="s">
        <v>429</v>
      </c>
      <c r="AL20" s="45" t="s">
        <v>50</v>
      </c>
    </row>
    <row r="21" spans="1:38" s="2" customFormat="1" ht="26.25" customHeight="1" thickBot="1" x14ac:dyDescent="0.25">
      <c r="A21" s="65" t="s">
        <v>54</v>
      </c>
      <c r="B21" s="65" t="s">
        <v>67</v>
      </c>
      <c r="C21" s="66" t="s">
        <v>68</v>
      </c>
      <c r="D21" s="67"/>
      <c r="E21" s="138">
        <v>1.4510537309331675</v>
      </c>
      <c r="F21" s="138">
        <v>1.0430926843328148</v>
      </c>
      <c r="G21" s="138">
        <v>2.244343839532605</v>
      </c>
      <c r="H21" s="138">
        <v>2.8384790381957162E-3</v>
      </c>
      <c r="I21" s="138">
        <v>0.51962692644783914</v>
      </c>
      <c r="J21" s="138">
        <v>0.5569002068663147</v>
      </c>
      <c r="K21" s="138">
        <v>0.60568149917196012</v>
      </c>
      <c r="L21" s="138">
        <v>0.14054207670716487</v>
      </c>
      <c r="M21" s="138">
        <v>2.7420760307451228</v>
      </c>
      <c r="N21" s="138">
        <v>0.26910031431940307</v>
      </c>
      <c r="O21" s="138">
        <v>3.3866283286960001E-2</v>
      </c>
      <c r="P21" s="138">
        <v>1.4589922044478836E-2</v>
      </c>
      <c r="Q21" s="138">
        <v>9.6030913477200292E-3</v>
      </c>
      <c r="R21" s="138">
        <v>0.12156804015858212</v>
      </c>
      <c r="S21" s="138">
        <v>6.2192820898268386E-2</v>
      </c>
      <c r="T21" s="138">
        <v>1.0962406242524838</v>
      </c>
      <c r="U21" s="138">
        <v>3.9631514581966367E-3</v>
      </c>
      <c r="V21" s="138">
        <v>1.4577331407886847</v>
      </c>
      <c r="W21" s="138">
        <v>0.22690213612176496</v>
      </c>
      <c r="X21" s="138">
        <v>6.1821951835155819E-2</v>
      </c>
      <c r="Y21" s="138">
        <v>0.14909899149330919</v>
      </c>
      <c r="Z21" s="138">
        <v>4.1353508460334552E-2</v>
      </c>
      <c r="AA21" s="138">
        <v>3.4902694801028679E-2</v>
      </c>
      <c r="AB21" s="138">
        <v>0.28717714658982824</v>
      </c>
      <c r="AC21" s="138">
        <v>9.6007504758950028E-4</v>
      </c>
      <c r="AD21" s="138">
        <v>0.17609999650793573</v>
      </c>
      <c r="AE21" s="55"/>
      <c r="AF21" s="147">
        <v>4353.8326011235231</v>
      </c>
      <c r="AG21" s="147">
        <v>1049.7372293191684</v>
      </c>
      <c r="AH21" s="147">
        <v>8435.4205725303345</v>
      </c>
      <c r="AI21" s="147">
        <v>2365.3991984964305</v>
      </c>
      <c r="AJ21" s="147" t="s">
        <v>432</v>
      </c>
      <c r="AK21" s="147" t="s">
        <v>429</v>
      </c>
      <c r="AL21" s="45" t="s">
        <v>50</v>
      </c>
    </row>
    <row r="22" spans="1:38" s="2" customFormat="1" ht="26.25" customHeight="1" thickBot="1" x14ac:dyDescent="0.25">
      <c r="A22" s="65" t="s">
        <v>54</v>
      </c>
      <c r="B22" s="69" t="s">
        <v>69</v>
      </c>
      <c r="C22" s="66" t="s">
        <v>70</v>
      </c>
      <c r="D22" s="67"/>
      <c r="E22" s="138">
        <v>10.111101952014328</v>
      </c>
      <c r="F22" s="138">
        <v>0.71656045125790957</v>
      </c>
      <c r="G22" s="138">
        <v>1.4629656028805871</v>
      </c>
      <c r="H22" s="138" t="s">
        <v>432</v>
      </c>
      <c r="I22" s="138">
        <v>0.8511202289417158</v>
      </c>
      <c r="J22" s="138">
        <v>0.96381180058620664</v>
      </c>
      <c r="K22" s="138">
        <v>1.0690699394484722</v>
      </c>
      <c r="L22" s="138">
        <v>0.13755086951430953</v>
      </c>
      <c r="M22" s="138">
        <v>6.3927602083880481</v>
      </c>
      <c r="N22" s="138">
        <v>0.11620846296556285</v>
      </c>
      <c r="O22" s="138">
        <v>9.145747827610377E-3</v>
      </c>
      <c r="P22" s="138">
        <v>6.026654040158292E-2</v>
      </c>
      <c r="Q22" s="138">
        <v>0.1199277426616446</v>
      </c>
      <c r="R22" s="138">
        <v>0.19956257761704047</v>
      </c>
      <c r="S22" s="138">
        <v>0.30087377474707955</v>
      </c>
      <c r="T22" s="138">
        <v>0.46127306094261078</v>
      </c>
      <c r="U22" s="138">
        <v>0.11252640916472875</v>
      </c>
      <c r="V22" s="138">
        <v>1.9840144382650573</v>
      </c>
      <c r="W22" s="138">
        <v>0.13398011596172851</v>
      </c>
      <c r="X22" s="138">
        <v>2.8497955605756402E-2</v>
      </c>
      <c r="Y22" s="138">
        <v>5.3558974440537546E-2</v>
      </c>
      <c r="Z22" s="138">
        <v>1.7270180907945295E-2</v>
      </c>
      <c r="AA22" s="138">
        <v>1.4048230697216323E-2</v>
      </c>
      <c r="AB22" s="138">
        <v>0.11337534165145556</v>
      </c>
      <c r="AC22" s="138">
        <v>2.0579779689944015E-2</v>
      </c>
      <c r="AD22" s="138">
        <v>0.54622674873347876</v>
      </c>
      <c r="AE22" s="55"/>
      <c r="AF22" s="147">
        <v>10214.795779152368</v>
      </c>
      <c r="AG22" s="147">
        <v>6363.7187134536007</v>
      </c>
      <c r="AH22" s="147">
        <v>2089.7750853733869</v>
      </c>
      <c r="AI22" s="147" t="s">
        <v>432</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0.18543235716496634</v>
      </c>
      <c r="X23" s="138">
        <v>4.1685054526975698E-2</v>
      </c>
      <c r="Y23" s="138">
        <v>0.16608199979302293</v>
      </c>
      <c r="Z23" s="138">
        <v>3.0285940104478964E-2</v>
      </c>
      <c r="AA23" s="138">
        <v>2.6105461757507629E-2</v>
      </c>
      <c r="AB23" s="138">
        <v>0.26415845618198525</v>
      </c>
      <c r="AC23" s="138">
        <v>6.2513794924838649E-3</v>
      </c>
      <c r="AD23" s="138">
        <v>4.2005260185216504E-2</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1.5659362088087223</v>
      </c>
      <c r="F24" s="138">
        <v>0.60670242624724868</v>
      </c>
      <c r="G24" s="138">
        <v>1.2986377559702531</v>
      </c>
      <c r="H24" s="138">
        <v>0.12038080340951153</v>
      </c>
      <c r="I24" s="138">
        <v>0.4509928294244806</v>
      </c>
      <c r="J24" s="138">
        <v>0.49986478943728946</v>
      </c>
      <c r="K24" s="138">
        <v>0.56429252311529066</v>
      </c>
      <c r="L24" s="138">
        <v>0.14100442557199086</v>
      </c>
      <c r="M24" s="138">
        <v>2.3342423981717206</v>
      </c>
      <c r="N24" s="138">
        <v>0.28008865191361165</v>
      </c>
      <c r="O24" s="138">
        <v>6.0472387493991329E-2</v>
      </c>
      <c r="P24" s="138">
        <v>7.5919535939750734E-3</v>
      </c>
      <c r="Q24" s="138">
        <v>1.0222666155689638E-2</v>
      </c>
      <c r="R24" s="138">
        <v>0.20719690604023464</v>
      </c>
      <c r="S24" s="138">
        <v>8.8211089166199366E-2</v>
      </c>
      <c r="T24" s="138">
        <v>2.080695451281978</v>
      </c>
      <c r="U24" s="138">
        <v>3.7103106941015745E-3</v>
      </c>
      <c r="V24" s="138">
        <v>2.3861980341062883</v>
      </c>
      <c r="W24" s="138" t="s">
        <v>430</v>
      </c>
      <c r="X24" s="138" t="s">
        <v>430</v>
      </c>
      <c r="Y24" s="138" t="s">
        <v>430</v>
      </c>
      <c r="Z24" s="138" t="s">
        <v>430</v>
      </c>
      <c r="AA24" s="138" t="s">
        <v>430</v>
      </c>
      <c r="AB24" s="138" t="s">
        <v>430</v>
      </c>
      <c r="AC24" s="138" t="s">
        <v>429</v>
      </c>
      <c r="AD24" s="138" t="s">
        <v>429</v>
      </c>
      <c r="AE24" s="55"/>
      <c r="AF24" s="147">
        <v>9227.9350688382765</v>
      </c>
      <c r="AG24" s="147">
        <v>246.52694089123298</v>
      </c>
      <c r="AH24" s="147">
        <v>3153.4357745067882</v>
      </c>
      <c r="AI24" s="147">
        <v>1219.70655782626</v>
      </c>
      <c r="AJ24" s="147" t="s">
        <v>432</v>
      </c>
      <c r="AK24" s="147" t="s">
        <v>429</v>
      </c>
      <c r="AL24" s="45" t="s">
        <v>50</v>
      </c>
    </row>
    <row r="25" spans="1:38" s="2" customFormat="1" ht="26.25" customHeight="1" thickBot="1" x14ac:dyDescent="0.25">
      <c r="A25" s="65" t="s">
        <v>74</v>
      </c>
      <c r="B25" s="69" t="s">
        <v>75</v>
      </c>
      <c r="C25" s="71" t="s">
        <v>76</v>
      </c>
      <c r="D25" s="67"/>
      <c r="E25" s="138">
        <v>1.1245296354151326</v>
      </c>
      <c r="F25" s="138">
        <v>0.13367375488160174</v>
      </c>
      <c r="G25" s="138">
        <v>7.3583297046147925E-2</v>
      </c>
      <c r="H25" s="138" t="s">
        <v>443</v>
      </c>
      <c r="I25" s="138">
        <v>9.1686174038499383E-3</v>
      </c>
      <c r="J25" s="138">
        <v>9.1686174038499383E-3</v>
      </c>
      <c r="K25" s="138">
        <v>9.1686174038499383E-3</v>
      </c>
      <c r="L25" s="138">
        <v>4.4009363538479703E-3</v>
      </c>
      <c r="M25" s="138">
        <v>0.97624910008500743</v>
      </c>
      <c r="N25" s="138">
        <v>3.090467935292338E-4</v>
      </c>
      <c r="O25" s="138">
        <v>2.3178509514692536E-5</v>
      </c>
      <c r="P25" s="138">
        <v>4.6357019029385067E-4</v>
      </c>
      <c r="Q25" s="138">
        <v>1.1589254757346267E-4</v>
      </c>
      <c r="R25" s="138">
        <v>7.7261698382308458E-4</v>
      </c>
      <c r="S25" s="138">
        <v>8.4987868220539296E-4</v>
      </c>
      <c r="T25" s="138">
        <v>3.0904679352923384E-5</v>
      </c>
      <c r="U25" s="138">
        <v>4.2493934110269648E-4</v>
      </c>
      <c r="V25" s="138">
        <v>0.11202946265434725</v>
      </c>
      <c r="W25" s="138" t="s">
        <v>443</v>
      </c>
      <c r="X25" s="138" t="s">
        <v>443</v>
      </c>
      <c r="Y25" s="138" t="s">
        <v>443</v>
      </c>
      <c r="Z25" s="138" t="s">
        <v>443</v>
      </c>
      <c r="AA25" s="138" t="s">
        <v>443</v>
      </c>
      <c r="AB25" s="138" t="s">
        <v>443</v>
      </c>
      <c r="AC25" s="138" t="s">
        <v>429</v>
      </c>
      <c r="AD25" s="138" t="s">
        <v>429</v>
      </c>
      <c r="AE25" s="55"/>
      <c r="AF25" s="147">
        <v>3863.0849191154225</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0.15744290239924247</v>
      </c>
      <c r="F26" s="138">
        <v>9.1486429142979414E-3</v>
      </c>
      <c r="G26" s="138">
        <v>9.4787749024079996E-3</v>
      </c>
      <c r="H26" s="138" t="s">
        <v>443</v>
      </c>
      <c r="I26" s="138">
        <v>8.0817672699591407E-4</v>
      </c>
      <c r="J26" s="138">
        <v>8.0817672699591407E-4</v>
      </c>
      <c r="K26" s="138">
        <v>8.0817672699591407E-4</v>
      </c>
      <c r="L26" s="138">
        <v>3.8792482895803871E-4</v>
      </c>
      <c r="M26" s="138">
        <v>9.4295769355086267E-2</v>
      </c>
      <c r="N26" s="138">
        <v>1.1344809865639858</v>
      </c>
      <c r="O26" s="138">
        <v>6.0453114723738436E-6</v>
      </c>
      <c r="P26" s="138">
        <v>7.3052007225254647E-5</v>
      </c>
      <c r="Q26" s="138">
        <v>1.5396335139646994E-5</v>
      </c>
      <c r="R26" s="138">
        <v>1.0921645648653555E-4</v>
      </c>
      <c r="S26" s="138">
        <v>1.1642290213518909E-4</v>
      </c>
      <c r="T26" s="138">
        <v>7.4998227039058675E-6</v>
      </c>
      <c r="U26" s="138">
        <v>5.5077228845372321E-5</v>
      </c>
      <c r="V26" s="138">
        <v>1.4490199523880986E-2</v>
      </c>
      <c r="W26" s="138" t="s">
        <v>443</v>
      </c>
      <c r="X26" s="138" t="s">
        <v>443</v>
      </c>
      <c r="Y26" s="138" t="s">
        <v>443</v>
      </c>
      <c r="Z26" s="138" t="s">
        <v>443</v>
      </c>
      <c r="AA26" s="138" t="s">
        <v>443</v>
      </c>
      <c r="AB26" s="138" t="s">
        <v>443</v>
      </c>
      <c r="AC26" s="138" t="s">
        <v>429</v>
      </c>
      <c r="AD26" s="138" t="s">
        <v>429</v>
      </c>
      <c r="AE26" s="55"/>
      <c r="AF26" s="147">
        <v>497.92228243267766</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11.761874788088013</v>
      </c>
      <c r="F27" s="138">
        <v>8.7915476611755601</v>
      </c>
      <c r="G27" s="138">
        <v>0.38897431619092021</v>
      </c>
      <c r="H27" s="138">
        <v>2.2829551897065814</v>
      </c>
      <c r="I27" s="138">
        <v>0.39597011888530137</v>
      </c>
      <c r="J27" s="138">
        <v>0.39597011888530109</v>
      </c>
      <c r="K27" s="138">
        <v>0.39597011888530109</v>
      </c>
      <c r="L27" s="138">
        <v>0.32208026471238466</v>
      </c>
      <c r="M27" s="138">
        <v>117.97753984051718</v>
      </c>
      <c r="N27" s="138">
        <v>4.6075368642872157E-2</v>
      </c>
      <c r="O27" s="138">
        <v>3.6199252093791103E-4</v>
      </c>
      <c r="P27" s="138">
        <v>1.6856624328614126E-2</v>
      </c>
      <c r="Q27" s="138">
        <v>5.5186837874938663E-4</v>
      </c>
      <c r="R27" s="138">
        <v>1.3862412873422209E-2</v>
      </c>
      <c r="S27" s="138">
        <v>9.7697980347841371E-3</v>
      </c>
      <c r="T27" s="138">
        <v>4.0297200306481781E-3</v>
      </c>
      <c r="U27" s="138">
        <v>3.7975171562295082E-4</v>
      </c>
      <c r="V27" s="138">
        <v>6.3191808918338088E-2</v>
      </c>
      <c r="W27" s="138">
        <v>1.0696249999999998</v>
      </c>
      <c r="X27" s="138">
        <v>2.2444917864299998E-2</v>
      </c>
      <c r="Y27" s="138">
        <v>2.5332604684500003E-2</v>
      </c>
      <c r="Z27" s="138">
        <v>1.9011482952299999E-2</v>
      </c>
      <c r="AA27" s="138">
        <v>2.4040105151999999E-2</v>
      </c>
      <c r="AB27" s="138">
        <v>9.0829110653100009E-2</v>
      </c>
      <c r="AC27" s="138">
        <v>1.0696254E-3</v>
      </c>
      <c r="AD27" s="138">
        <v>2.140706E-4</v>
      </c>
      <c r="AE27" s="55"/>
      <c r="AF27" s="147">
        <v>92428.206114713001</v>
      </c>
      <c r="AG27" s="147" t="s">
        <v>429</v>
      </c>
      <c r="AH27" s="147" t="s">
        <v>432</v>
      </c>
      <c r="AI27" s="147">
        <v>53.530423499725529</v>
      </c>
      <c r="AJ27" s="147" t="s">
        <v>432</v>
      </c>
      <c r="AK27" s="147" t="s">
        <v>429</v>
      </c>
      <c r="AL27" s="45" t="s">
        <v>50</v>
      </c>
    </row>
    <row r="28" spans="1:38" s="2" customFormat="1" ht="26.25" customHeight="1" thickBot="1" x14ac:dyDescent="0.25">
      <c r="A28" s="65" t="s">
        <v>79</v>
      </c>
      <c r="B28" s="65" t="s">
        <v>82</v>
      </c>
      <c r="C28" s="66" t="s">
        <v>83</v>
      </c>
      <c r="D28" s="67"/>
      <c r="E28" s="138">
        <v>12.295240458938018</v>
      </c>
      <c r="F28" s="138">
        <v>1.3730267886384397</v>
      </c>
      <c r="G28" s="138">
        <v>5.8871057736582924E-2</v>
      </c>
      <c r="H28" s="138">
        <v>1.4929343302383559E-2</v>
      </c>
      <c r="I28" s="138">
        <v>0.9824393968317956</v>
      </c>
      <c r="J28" s="138">
        <v>0.98243939683179504</v>
      </c>
      <c r="K28" s="138">
        <v>0.98243939683179538</v>
      </c>
      <c r="L28" s="138">
        <v>0.78482395066071453</v>
      </c>
      <c r="M28" s="138">
        <v>5.4173544105445641</v>
      </c>
      <c r="N28" s="138">
        <v>4.8466482492809057E-4</v>
      </c>
      <c r="O28" s="138">
        <v>3.9667755462425281E-5</v>
      </c>
      <c r="P28" s="138">
        <v>4.160193782226684E-3</v>
      </c>
      <c r="Q28" s="138">
        <v>7.8978804550527412E-5</v>
      </c>
      <c r="R28" s="138">
        <v>6.6447107629247814E-3</v>
      </c>
      <c r="S28" s="138">
        <v>4.456846856215343E-3</v>
      </c>
      <c r="T28" s="138">
        <v>1.6402161746454857E-4</v>
      </c>
      <c r="U28" s="138">
        <v>7.8622098176204234E-5</v>
      </c>
      <c r="V28" s="138">
        <v>1.4141276480487066E-2</v>
      </c>
      <c r="W28" s="138">
        <v>0.70866229999999997</v>
      </c>
      <c r="X28" s="138">
        <v>2.0749971199899998E-2</v>
      </c>
      <c r="Y28" s="138">
        <v>2.3254769184200001E-2</v>
      </c>
      <c r="Z28" s="138">
        <v>1.8244571014000004E-2</v>
      </c>
      <c r="AA28" s="138">
        <v>1.9323719282399999E-2</v>
      </c>
      <c r="AB28" s="138">
        <v>8.1573030680500008E-2</v>
      </c>
      <c r="AC28" s="138">
        <v>7.0866270000000001E-4</v>
      </c>
      <c r="AD28" s="138">
        <v>1.4214180000000001E-4</v>
      </c>
      <c r="AE28" s="55"/>
      <c r="AF28" s="147">
        <v>33966.425179536665</v>
      </c>
      <c r="AG28" s="147" t="s">
        <v>429</v>
      </c>
      <c r="AH28" s="147" t="s">
        <v>432</v>
      </c>
      <c r="AI28" s="147">
        <v>20.311767228936013</v>
      </c>
      <c r="AJ28" s="147" t="s">
        <v>432</v>
      </c>
      <c r="AK28" s="147" t="s">
        <v>429</v>
      </c>
      <c r="AL28" s="45" t="s">
        <v>50</v>
      </c>
    </row>
    <row r="29" spans="1:38" s="2" customFormat="1" ht="26.25" customHeight="1" thickBot="1" x14ac:dyDescent="0.25">
      <c r="A29" s="65" t="s">
        <v>79</v>
      </c>
      <c r="B29" s="65" t="s">
        <v>84</v>
      </c>
      <c r="C29" s="66" t="s">
        <v>85</v>
      </c>
      <c r="D29" s="67"/>
      <c r="E29" s="138">
        <v>39.54912987738382</v>
      </c>
      <c r="F29" s="138">
        <v>1.4661313588697382</v>
      </c>
      <c r="G29" s="138">
        <v>9.345691778700943E-2</v>
      </c>
      <c r="H29" s="138">
        <v>4.3374004636438875E-2</v>
      </c>
      <c r="I29" s="138">
        <v>0.86524344080434878</v>
      </c>
      <c r="J29" s="138">
        <v>0.86524344080434867</v>
      </c>
      <c r="K29" s="138">
        <v>0.86524344080434878</v>
      </c>
      <c r="L29" s="138">
        <v>0.58181681736901381</v>
      </c>
      <c r="M29" s="138">
        <v>8.3378437475437224</v>
      </c>
      <c r="N29" s="138">
        <v>6.4218644410396291E-4</v>
      </c>
      <c r="O29" s="138">
        <v>6.2675548114138839E-5</v>
      </c>
      <c r="P29" s="138">
        <v>6.6357881095875475E-3</v>
      </c>
      <c r="Q29" s="138">
        <v>1.2528853630418833E-4</v>
      </c>
      <c r="R29" s="138">
        <v>1.0637514080430848E-2</v>
      </c>
      <c r="S29" s="138">
        <v>7.1335640189034771E-3</v>
      </c>
      <c r="T29" s="138">
        <v>2.5164059131789582E-4</v>
      </c>
      <c r="U29" s="138">
        <v>1.2522597638009894E-4</v>
      </c>
      <c r="V29" s="138">
        <v>2.2538798950695133E-2</v>
      </c>
      <c r="W29" s="138">
        <v>0.36756160000000004</v>
      </c>
      <c r="X29" s="138">
        <v>5.2508803384000002E-3</v>
      </c>
      <c r="Y29" s="138">
        <v>3.1796997605200002E-2</v>
      </c>
      <c r="Z29" s="138">
        <v>3.5530956956899999E-2</v>
      </c>
      <c r="AA29" s="138">
        <v>8.1680360823000002E-3</v>
      </c>
      <c r="AB29" s="138">
        <v>8.0746870982800006E-2</v>
      </c>
      <c r="AC29" s="138">
        <v>3.5078989999999999E-4</v>
      </c>
      <c r="AD29" s="138">
        <v>7.2965000000000004E-5</v>
      </c>
      <c r="AE29" s="55"/>
      <c r="AF29" s="147">
        <v>54265.275491247587</v>
      </c>
      <c r="AG29" s="147" t="s">
        <v>429</v>
      </c>
      <c r="AH29" s="147" t="s">
        <v>432</v>
      </c>
      <c r="AI29" s="147">
        <v>32.812310752246852</v>
      </c>
      <c r="AJ29" s="147" t="s">
        <v>432</v>
      </c>
      <c r="AK29" s="147" t="s">
        <v>429</v>
      </c>
      <c r="AL29" s="45" t="s">
        <v>50</v>
      </c>
    </row>
    <row r="30" spans="1:38" s="2" customFormat="1" ht="26.25" customHeight="1" thickBot="1" x14ac:dyDescent="0.25">
      <c r="A30" s="65" t="s">
        <v>79</v>
      </c>
      <c r="B30" s="65" t="s">
        <v>86</v>
      </c>
      <c r="C30" s="66" t="s">
        <v>87</v>
      </c>
      <c r="D30" s="67"/>
      <c r="E30" s="138">
        <v>4.7880011816406574E-2</v>
      </c>
      <c r="F30" s="138">
        <v>0.29348675095064708</v>
      </c>
      <c r="G30" s="138">
        <v>1.1778583522737756E-3</v>
      </c>
      <c r="H30" s="138">
        <v>3.3825680248346796E-4</v>
      </c>
      <c r="I30" s="138">
        <v>6.7752658179794263E-3</v>
      </c>
      <c r="J30" s="138">
        <v>6.7752658179794272E-3</v>
      </c>
      <c r="K30" s="138">
        <v>6.7752658179794272E-3</v>
      </c>
      <c r="L30" s="138">
        <v>1.0536357604513237E-3</v>
      </c>
      <c r="M30" s="138">
        <v>2.0693149735536989</v>
      </c>
      <c r="N30" s="138">
        <v>1.499171995712816E-4</v>
      </c>
      <c r="O30" s="138">
        <v>1.0742396389830616E-4</v>
      </c>
      <c r="P30" s="138">
        <v>4.865797609063107E-5</v>
      </c>
      <c r="Q30" s="138">
        <v>1.6778612445045196E-6</v>
      </c>
      <c r="R30" s="138">
        <v>4.8283672712534501E-4</v>
      </c>
      <c r="S30" s="138">
        <v>1.816235941298025E-2</v>
      </c>
      <c r="T30" s="138">
        <v>7.5630195345760879E-4</v>
      </c>
      <c r="U30" s="138">
        <v>1.0695771218894081E-4</v>
      </c>
      <c r="V30" s="138">
        <v>1.0679890714709858E-2</v>
      </c>
      <c r="W30" s="138">
        <v>5.0013000000000002E-3</v>
      </c>
      <c r="X30" s="138">
        <v>5.9765004900000003E-5</v>
      </c>
      <c r="Y30" s="138">
        <v>8.7330578399999993E-5</v>
      </c>
      <c r="Z30" s="138">
        <v>4.32398154E-5</v>
      </c>
      <c r="AA30" s="138">
        <v>9.9139340000000011E-5</v>
      </c>
      <c r="AB30" s="138">
        <v>2.894747387E-4</v>
      </c>
      <c r="AC30" s="138">
        <v>5.0014000000000001E-6</v>
      </c>
      <c r="AD30" s="138">
        <v>2.4897999999999999E-6</v>
      </c>
      <c r="AE30" s="55"/>
      <c r="AF30" s="147">
        <v>250.92299674581542</v>
      </c>
      <c r="AG30" s="147" t="s">
        <v>429</v>
      </c>
      <c r="AH30" s="147" t="s">
        <v>432</v>
      </c>
      <c r="AI30" s="147">
        <v>8.753700270899277E-2</v>
      </c>
      <c r="AJ30" s="147" t="s">
        <v>432</v>
      </c>
      <c r="AK30" s="147" t="s">
        <v>429</v>
      </c>
      <c r="AL30" s="45" t="s">
        <v>50</v>
      </c>
    </row>
    <row r="31" spans="1:38" s="2" customFormat="1" ht="26.25" customHeight="1" thickBot="1" x14ac:dyDescent="0.25">
      <c r="A31" s="65" t="s">
        <v>79</v>
      </c>
      <c r="B31" s="65" t="s">
        <v>88</v>
      </c>
      <c r="C31" s="66" t="s">
        <v>89</v>
      </c>
      <c r="D31" s="67"/>
      <c r="E31" s="138" t="s">
        <v>429</v>
      </c>
      <c r="F31" s="138">
        <v>2.6721110728867332</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0.62578717449375998</v>
      </c>
      <c r="J32" s="138">
        <v>1.1526257245966502</v>
      </c>
      <c r="K32" s="138">
        <v>1.5336593358419386</v>
      </c>
      <c r="L32" s="138">
        <v>6.720510577588544E-2</v>
      </c>
      <c r="M32" s="138" t="s">
        <v>429</v>
      </c>
      <c r="N32" s="138">
        <v>1.5166099170306093</v>
      </c>
      <c r="O32" s="138">
        <v>7.1634764035431349E-3</v>
      </c>
      <c r="P32" s="138" t="s">
        <v>429</v>
      </c>
      <c r="Q32" s="138">
        <v>1.7573416389291583E-2</v>
      </c>
      <c r="R32" s="138">
        <v>0.5604977590650333</v>
      </c>
      <c r="S32" s="138">
        <v>12.259979041818024</v>
      </c>
      <c r="T32" s="138">
        <v>8.9583262655488452E-2</v>
      </c>
      <c r="U32" s="138">
        <v>1.2515743489875199E-2</v>
      </c>
      <c r="V32" s="138">
        <v>4.9483768631420171</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56985.955443404186</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0.32646142779856929</v>
      </c>
      <c r="J33" s="138">
        <v>0.60455819962697999</v>
      </c>
      <c r="K33" s="138">
        <v>1.20911639925396</v>
      </c>
      <c r="L33" s="138">
        <v>1.248285793919969E-2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56985.955443404186</v>
      </c>
      <c r="AL33" s="45" t="s">
        <v>414</v>
      </c>
    </row>
    <row r="34" spans="1:38" s="2" customFormat="1" ht="26.25" customHeight="1" thickBot="1" x14ac:dyDescent="0.25">
      <c r="A34" s="65" t="s">
        <v>71</v>
      </c>
      <c r="B34" s="65" t="s">
        <v>94</v>
      </c>
      <c r="C34" s="66" t="s">
        <v>95</v>
      </c>
      <c r="D34" s="67"/>
      <c r="E34" s="138">
        <v>2.0170896785109984</v>
      </c>
      <c r="F34" s="138">
        <v>0.17899746192893404</v>
      </c>
      <c r="G34" s="138">
        <v>0.10502802453197971</v>
      </c>
      <c r="H34" s="138">
        <v>2.6945854483925551E-4</v>
      </c>
      <c r="I34" s="138">
        <v>5.2736886632825733E-2</v>
      </c>
      <c r="J34" s="138">
        <v>5.5431472081218292E-2</v>
      </c>
      <c r="K34" s="138">
        <v>5.8510998307952623E-2</v>
      </c>
      <c r="L34" s="138">
        <v>3.8032148900169212E-2</v>
      </c>
      <c r="M34" s="138">
        <v>0.41188663282571908</v>
      </c>
      <c r="N34" s="138" t="s">
        <v>443</v>
      </c>
      <c r="O34" s="138">
        <v>3.8494077834179359E-4</v>
      </c>
      <c r="P34" s="138" t="s">
        <v>443</v>
      </c>
      <c r="Q34" s="138" t="s">
        <v>443</v>
      </c>
      <c r="R34" s="138">
        <v>1.924703891708968E-3</v>
      </c>
      <c r="S34" s="138">
        <v>6.543993231810491E-2</v>
      </c>
      <c r="T34" s="138">
        <v>2.6945854483925555E-3</v>
      </c>
      <c r="U34" s="138">
        <v>3.8494077834179359E-4</v>
      </c>
      <c r="V34" s="138">
        <v>3.8494077834179359E-2</v>
      </c>
      <c r="W34" s="138">
        <v>1.8080490239797041E-2</v>
      </c>
      <c r="X34" s="138">
        <v>1.1548223350253807E-3</v>
      </c>
      <c r="Y34" s="138">
        <v>1.924703891708968E-3</v>
      </c>
      <c r="Z34" s="138">
        <v>1.7477807231803797E-3</v>
      </c>
      <c r="AA34" s="138">
        <v>4.0178867199548989E-4</v>
      </c>
      <c r="AB34" s="138">
        <v>5.2290956219102182E-3</v>
      </c>
      <c r="AC34" s="138" t="s">
        <v>429</v>
      </c>
      <c r="AD34" s="138" t="s">
        <v>429</v>
      </c>
      <c r="AE34" s="55"/>
      <c r="AF34" s="147">
        <v>1667.1115005076144</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6.1209020632009716</v>
      </c>
      <c r="F36" s="138">
        <v>0.21832516913328304</v>
      </c>
      <c r="G36" s="138">
        <v>0.21274386783093138</v>
      </c>
      <c r="H36" s="138" t="s">
        <v>443</v>
      </c>
      <c r="I36" s="138">
        <v>0.10916258456664152</v>
      </c>
      <c r="J36" s="138">
        <v>0.11695991203568736</v>
      </c>
      <c r="K36" s="138">
        <v>0.11695991203568736</v>
      </c>
      <c r="L36" s="138">
        <v>3.625757273106308E-2</v>
      </c>
      <c r="M36" s="138">
        <v>0.57700223270939088</v>
      </c>
      <c r="N36" s="138">
        <v>1.0136525709759571E-2</v>
      </c>
      <c r="O36" s="138">
        <v>7.7973274690458234E-4</v>
      </c>
      <c r="P36" s="138">
        <v>2.3391982407137465E-3</v>
      </c>
      <c r="Q36" s="138">
        <v>3.1189309876183294E-3</v>
      </c>
      <c r="R36" s="138">
        <v>3.8986637345229114E-3</v>
      </c>
      <c r="S36" s="138">
        <v>1.5594654938091645E-2</v>
      </c>
      <c r="T36" s="138">
        <v>7.7973274690458227E-2</v>
      </c>
      <c r="U36" s="138">
        <v>7.7973274690458234E-4</v>
      </c>
      <c r="V36" s="138">
        <v>9.3567929628549859E-2</v>
      </c>
      <c r="W36" s="138">
        <v>1.0136525709759571E-2</v>
      </c>
      <c r="X36" s="138">
        <v>1.5594654938091645E-4</v>
      </c>
      <c r="Y36" s="138">
        <v>1.5594654938091645E-4</v>
      </c>
      <c r="Z36" s="138">
        <v>7.7973274690458234E-4</v>
      </c>
      <c r="AA36" s="138">
        <v>7.7973274690458226E-5</v>
      </c>
      <c r="AB36" s="138">
        <v>1.1695991203568735E-3</v>
      </c>
      <c r="AC36" s="138">
        <v>6.2378619752366587E-3</v>
      </c>
      <c r="AD36" s="138">
        <v>2.9629844382374126E-3</v>
      </c>
      <c r="AE36" s="55"/>
      <c r="AF36" s="147">
        <v>3376.8867909671649</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0.12805453687873306</v>
      </c>
      <c r="F37" s="138">
        <v>4.2684845626244352E-3</v>
      </c>
      <c r="G37" s="138">
        <v>2.8132256778270516E-4</v>
      </c>
      <c r="H37" s="138" t="s">
        <v>443</v>
      </c>
      <c r="I37" s="138">
        <v>5.335605703280544E-4</v>
      </c>
      <c r="J37" s="138">
        <v>5.335605703280544E-4</v>
      </c>
      <c r="K37" s="138">
        <v>5.335605703280544E-4</v>
      </c>
      <c r="L37" s="138">
        <v>1.3339014258201359E-5</v>
      </c>
      <c r="M37" s="138">
        <v>1.2805453687873305E-2</v>
      </c>
      <c r="N37" s="138">
        <v>4.0017042774604076E-6</v>
      </c>
      <c r="O37" s="138">
        <v>6.6695071291006804E-7</v>
      </c>
      <c r="P37" s="138">
        <v>2.667802851640272E-4</v>
      </c>
      <c r="Q37" s="138">
        <v>3.2013634219683261E-4</v>
      </c>
      <c r="R37" s="138">
        <v>2.0275301672466068E-6</v>
      </c>
      <c r="S37" s="138">
        <v>2.0275301672466069E-7</v>
      </c>
      <c r="T37" s="138">
        <v>1.3605794543365386E-6</v>
      </c>
      <c r="U37" s="138">
        <v>2.9345831368042989E-5</v>
      </c>
      <c r="V37" s="138">
        <v>4.0017042774604076E-6</v>
      </c>
      <c r="W37" s="138">
        <v>1.3339014258201358E-3</v>
      </c>
      <c r="X37" s="138" t="s">
        <v>443</v>
      </c>
      <c r="Y37" s="138" t="s">
        <v>443</v>
      </c>
      <c r="Z37" s="138" t="s">
        <v>443</v>
      </c>
      <c r="AA37" s="138" t="s">
        <v>443</v>
      </c>
      <c r="AB37" s="138" t="s">
        <v>443</v>
      </c>
      <c r="AC37" s="138" t="s">
        <v>443</v>
      </c>
      <c r="AD37" s="138" t="s">
        <v>443</v>
      </c>
      <c r="AE37" s="55"/>
      <c r="AF37" s="147" t="s">
        <v>432</v>
      </c>
      <c r="AG37" s="147" t="s">
        <v>429</v>
      </c>
      <c r="AH37" s="147">
        <v>2667.8028516402719</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2.5381975686804483</v>
      </c>
      <c r="F39" s="138">
        <v>0.59777137907516742</v>
      </c>
      <c r="G39" s="138">
        <v>1.245106525070494</v>
      </c>
      <c r="H39" s="138">
        <v>2.1415376430340416E-3</v>
      </c>
      <c r="I39" s="138">
        <v>0.31766169824764284</v>
      </c>
      <c r="J39" s="138">
        <v>0.38248108857899549</v>
      </c>
      <c r="K39" s="138">
        <v>0.4559957978193086</v>
      </c>
      <c r="L39" s="138">
        <v>0.10945400314273188</v>
      </c>
      <c r="M39" s="138">
        <v>1.9990016162510078</v>
      </c>
      <c r="N39" s="138">
        <v>0.328438309340495</v>
      </c>
      <c r="O39" s="138">
        <v>6.0839902066118293E-3</v>
      </c>
      <c r="P39" s="138">
        <v>1.1776935979444543E-2</v>
      </c>
      <c r="Q39" s="138">
        <v>1.7144686792469513E-2</v>
      </c>
      <c r="R39" s="138">
        <v>0.15650694799256484</v>
      </c>
      <c r="S39" s="138">
        <v>9.8802743564334994E-2</v>
      </c>
      <c r="T39" s="138">
        <v>2.8512851269367681</v>
      </c>
      <c r="U39" s="138">
        <v>4.1399832992886874E-3</v>
      </c>
      <c r="V39" s="138">
        <v>0.35628780168932317</v>
      </c>
      <c r="W39" s="138">
        <v>0.31049617226041948</v>
      </c>
      <c r="X39" s="138">
        <v>8.5089420511797992E-2</v>
      </c>
      <c r="Y39" s="138">
        <v>0.28024870456610002</v>
      </c>
      <c r="Z39" s="138">
        <v>6.4261228387259964E-2</v>
      </c>
      <c r="AA39" s="138">
        <v>5.5780454269723299E-2</v>
      </c>
      <c r="AB39" s="138">
        <v>0.48537980773488121</v>
      </c>
      <c r="AC39" s="138">
        <v>3.3932532596801404E-3</v>
      </c>
      <c r="AD39" s="138">
        <v>0.1930351533992303</v>
      </c>
      <c r="AE39" s="55"/>
      <c r="AF39" s="147">
        <v>13714.199317326711</v>
      </c>
      <c r="AG39" s="147">
        <v>1135.4901773463362</v>
      </c>
      <c r="AH39" s="147">
        <v>14027.311850515163</v>
      </c>
      <c r="AI39" s="147">
        <v>57.879395757676797</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6.4553523037175831</v>
      </c>
      <c r="F41" s="138">
        <v>10.659150085342269</v>
      </c>
      <c r="G41" s="138">
        <v>11.487237776412112</v>
      </c>
      <c r="H41" s="138">
        <v>5.2225976999521466E-2</v>
      </c>
      <c r="I41" s="138">
        <v>8.9440468436068397</v>
      </c>
      <c r="J41" s="138">
        <v>9.0831728255615563</v>
      </c>
      <c r="K41" s="138">
        <v>9.9504674709159406</v>
      </c>
      <c r="L41" s="138">
        <v>0.59200064171964928</v>
      </c>
      <c r="M41" s="138">
        <v>26.059764999725193</v>
      </c>
      <c r="N41" s="138">
        <v>2.7540118475182389</v>
      </c>
      <c r="O41" s="138">
        <v>4.0745282920421858E-2</v>
      </c>
      <c r="P41" s="138">
        <v>0.11735500213212628</v>
      </c>
      <c r="Q41" s="138">
        <v>5.6256813895764965E-2</v>
      </c>
      <c r="R41" s="138">
        <v>0.26314414602844199</v>
      </c>
      <c r="S41" s="138">
        <v>0.48066435457125845</v>
      </c>
      <c r="T41" s="138">
        <v>0.26882630896329607</v>
      </c>
      <c r="U41" s="138">
        <v>2.5247671809230043</v>
      </c>
      <c r="V41" s="138">
        <v>5.0109167718789651</v>
      </c>
      <c r="W41" s="138">
        <v>17.56665175257724</v>
      </c>
      <c r="X41" s="138">
        <v>4.92098412354279</v>
      </c>
      <c r="Y41" s="138">
        <v>7.0159096322073902</v>
      </c>
      <c r="Z41" s="138">
        <v>2.7657586775444334</v>
      </c>
      <c r="AA41" s="138">
        <v>2.368909157311804</v>
      </c>
      <c r="AB41" s="138">
        <v>17.071561590606418</v>
      </c>
      <c r="AC41" s="138">
        <v>1.6552651043247733E-2</v>
      </c>
      <c r="AD41" s="138">
        <v>3.5756889338084328</v>
      </c>
      <c r="AE41" s="55"/>
      <c r="AF41" s="147">
        <v>59062.724517588016</v>
      </c>
      <c r="AG41" s="147">
        <v>21033.232901492818</v>
      </c>
      <c r="AH41" s="147">
        <v>26464.103680449603</v>
      </c>
      <c r="AI41" s="147">
        <v>702.4093288644367</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0.11271491113742664</v>
      </c>
      <c r="F43" s="138">
        <v>1.1271491113742664E-2</v>
      </c>
      <c r="G43" s="138">
        <v>7.1010394016578771E-2</v>
      </c>
      <c r="H43" s="138" t="s">
        <v>443</v>
      </c>
      <c r="I43" s="138">
        <v>1.8597960337675395E-2</v>
      </c>
      <c r="J43" s="138">
        <v>2.4233705894546723E-2</v>
      </c>
      <c r="K43" s="138">
        <v>3.0996600562792326E-2</v>
      </c>
      <c r="L43" s="138">
        <v>1.0414857789098222E-2</v>
      </c>
      <c r="M43" s="138">
        <v>4.5085964454970658E-2</v>
      </c>
      <c r="N43" s="138">
        <v>1.8034385781988262E-2</v>
      </c>
      <c r="O43" s="138">
        <v>3.3814473341227988E-4</v>
      </c>
      <c r="P43" s="138">
        <v>1.1271491113742665E-4</v>
      </c>
      <c r="Q43" s="138">
        <v>1.1271491113742664E-3</v>
      </c>
      <c r="R43" s="138">
        <v>1.4427508625590611E-2</v>
      </c>
      <c r="S43" s="138">
        <v>8.1154736018947179E-3</v>
      </c>
      <c r="T43" s="138">
        <v>0.2930587689573092</v>
      </c>
      <c r="U43" s="138">
        <v>1.1271491113742665E-4</v>
      </c>
      <c r="V43" s="138">
        <v>9.0171928909941312E-3</v>
      </c>
      <c r="W43" s="138">
        <v>6.7628946682455979E-3</v>
      </c>
      <c r="X43" s="138">
        <v>2.1415833116111057E-3</v>
      </c>
      <c r="Y43" s="138">
        <v>1.6907236670613994E-2</v>
      </c>
      <c r="Z43" s="138">
        <v>1.9161534893362528E-3</v>
      </c>
      <c r="AA43" s="138">
        <v>1.6907236670613995E-3</v>
      </c>
      <c r="AB43" s="138">
        <v>2.2655697138622755E-2</v>
      </c>
      <c r="AC43" s="138">
        <v>2.4797280450233856E-4</v>
      </c>
      <c r="AD43" s="138">
        <v>1.4652938447865463E-7</v>
      </c>
      <c r="AE43" s="55"/>
      <c r="AF43" s="147">
        <v>1127.1491113742663</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8.3087721685841149</v>
      </c>
      <c r="F44" s="138">
        <v>0.85335137186535737</v>
      </c>
      <c r="G44" s="138">
        <v>0.63909354614920888</v>
      </c>
      <c r="H44" s="138">
        <v>1.8264063103941865E-3</v>
      </c>
      <c r="I44" s="138">
        <v>0.45820955534525548</v>
      </c>
      <c r="J44" s="138">
        <v>0.45820955534525548</v>
      </c>
      <c r="K44" s="138">
        <v>0.45827269653100505</v>
      </c>
      <c r="L44" s="138">
        <v>0.25659735099334308</v>
      </c>
      <c r="M44" s="138">
        <v>2.7465966741103109</v>
      </c>
      <c r="N44" s="138" t="s">
        <v>443</v>
      </c>
      <c r="O44" s="138">
        <v>2.3423573677993498E-3</v>
      </c>
      <c r="P44" s="138" t="s">
        <v>443</v>
      </c>
      <c r="Q44" s="138" t="s">
        <v>443</v>
      </c>
      <c r="R44" s="138">
        <v>1.1711786838996747E-2</v>
      </c>
      <c r="S44" s="138">
        <v>0.39820075252588938</v>
      </c>
      <c r="T44" s="138">
        <v>1.6396501574595448E-2</v>
      </c>
      <c r="U44" s="138">
        <v>2.3423573677993498E-3</v>
      </c>
      <c r="V44" s="138">
        <v>0.23423573677993495</v>
      </c>
      <c r="W44" s="138" t="s">
        <v>443</v>
      </c>
      <c r="X44" s="138">
        <v>7.0270721033980485E-3</v>
      </c>
      <c r="Y44" s="138">
        <v>1.1711786838996747E-2</v>
      </c>
      <c r="Z44" s="138" t="s">
        <v>443</v>
      </c>
      <c r="AA44" s="138" t="s">
        <v>443</v>
      </c>
      <c r="AB44" s="138">
        <v>1.8738858942394795E-2</v>
      </c>
      <c r="AC44" s="138" t="s">
        <v>430</v>
      </c>
      <c r="AD44" s="138" t="s">
        <v>430</v>
      </c>
      <c r="AE44" s="55"/>
      <c r="AF44" s="147">
        <v>10144.342002368396</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3.1682742092107974</v>
      </c>
      <c r="F45" s="138">
        <v>0.11300850682535327</v>
      </c>
      <c r="G45" s="138">
        <v>0.1101195383714408</v>
      </c>
      <c r="H45" s="138" t="s">
        <v>443</v>
      </c>
      <c r="I45" s="138">
        <v>5.6504253412676633E-2</v>
      </c>
      <c r="J45" s="138">
        <v>6.0540271513582107E-2</v>
      </c>
      <c r="K45" s="138">
        <v>6.0540271513582107E-2</v>
      </c>
      <c r="L45" s="138">
        <v>1.8767484169210452E-2</v>
      </c>
      <c r="M45" s="138">
        <v>0.29866533946700508</v>
      </c>
      <c r="N45" s="138">
        <v>5.2468235311771173E-3</v>
      </c>
      <c r="O45" s="138">
        <v>4.0360181009054745E-4</v>
      </c>
      <c r="P45" s="138">
        <v>1.2108054302716422E-3</v>
      </c>
      <c r="Q45" s="138">
        <v>1.6144072403621898E-3</v>
      </c>
      <c r="R45" s="138">
        <v>2.0180090504527373E-3</v>
      </c>
      <c r="S45" s="138">
        <v>8.0720362018109493E-3</v>
      </c>
      <c r="T45" s="138">
        <v>4.0360181009054745E-2</v>
      </c>
      <c r="U45" s="138">
        <v>4.0360181009054745E-4</v>
      </c>
      <c r="V45" s="138">
        <v>4.8432217210865686E-2</v>
      </c>
      <c r="W45" s="138">
        <v>5.2468235311771173E-3</v>
      </c>
      <c r="X45" s="138" t="s">
        <v>443</v>
      </c>
      <c r="Y45" s="138" t="s">
        <v>443</v>
      </c>
      <c r="Z45" s="138" t="s">
        <v>443</v>
      </c>
      <c r="AA45" s="138" t="s">
        <v>443</v>
      </c>
      <c r="AB45" s="138" t="s">
        <v>443</v>
      </c>
      <c r="AC45" s="138">
        <v>3.2288144807243796E-3</v>
      </c>
      <c r="AD45" s="138">
        <v>1.5336868783440802E-3</v>
      </c>
      <c r="AE45" s="55"/>
      <c r="AF45" s="147">
        <v>1747.9291804990603</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1.3341530528708005E-2</v>
      </c>
      <c r="J48" s="138">
        <v>0.13341530528708007</v>
      </c>
      <c r="K48" s="138">
        <v>0.33353826321770019</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2.7601401911831802</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3.1323219696</v>
      </c>
      <c r="AL52" s="45" t="s">
        <v>133</v>
      </c>
    </row>
    <row r="53" spans="1:38" s="2" customFormat="1" ht="26.25" customHeight="1" thickBot="1" x14ac:dyDescent="0.25">
      <c r="A53" s="65" t="s">
        <v>120</v>
      </c>
      <c r="B53" s="69" t="s">
        <v>134</v>
      </c>
      <c r="C53" s="71" t="s">
        <v>135</v>
      </c>
      <c r="D53" s="68"/>
      <c r="E53" s="138" t="s">
        <v>429</v>
      </c>
      <c r="F53" s="138">
        <v>3.824666468283735</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1.7365821568660289</v>
      </c>
      <c r="AL53" s="45" t="s">
        <v>136</v>
      </c>
    </row>
    <row r="54" spans="1:38" s="2" customFormat="1" ht="37.5" customHeight="1" thickBot="1" x14ac:dyDescent="0.25">
      <c r="A54" s="65" t="s">
        <v>120</v>
      </c>
      <c r="B54" s="69" t="s">
        <v>137</v>
      </c>
      <c r="C54" s="71" t="s">
        <v>138</v>
      </c>
      <c r="D54" s="68"/>
      <c r="E54" s="138" t="s">
        <v>429</v>
      </c>
      <c r="F54" s="138">
        <v>0.31726204467070174</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4400.1197023919094</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231.22449300000002</v>
      </c>
      <c r="AL58" s="45" t="s">
        <v>149</v>
      </c>
    </row>
    <row r="59" spans="1:38" s="2" customFormat="1" ht="26.25" customHeight="1" thickBot="1" x14ac:dyDescent="0.25">
      <c r="A59" s="65" t="s">
        <v>54</v>
      </c>
      <c r="B59" s="73" t="s">
        <v>150</v>
      </c>
      <c r="C59" s="66" t="s">
        <v>403</v>
      </c>
      <c r="D59" s="67"/>
      <c r="E59" s="138" t="s">
        <v>430</v>
      </c>
      <c r="F59" s="138" t="s">
        <v>430</v>
      </c>
      <c r="G59" s="138" t="s">
        <v>430</v>
      </c>
      <c r="H59" s="138" t="s">
        <v>429</v>
      </c>
      <c r="I59" s="138">
        <v>4.8246799999999996E-3</v>
      </c>
      <c r="J59" s="138">
        <v>5.4734900000000001E-3</v>
      </c>
      <c r="K59" s="138">
        <v>6.2137499999999997E-3</v>
      </c>
      <c r="L59" s="138">
        <v>9.5150953599999999E-5</v>
      </c>
      <c r="M59" s="138" t="s">
        <v>430</v>
      </c>
      <c r="N59" s="138">
        <v>8.8522354261571526E-2</v>
      </c>
      <c r="O59" s="138">
        <v>2.5886396331842391E-4</v>
      </c>
      <c r="P59" s="138">
        <v>6.2966909996373371E-4</v>
      </c>
      <c r="Q59" s="138">
        <v>1.8475320897139464E-4</v>
      </c>
      <c r="R59" s="138">
        <v>1.8475320897139468E-3</v>
      </c>
      <c r="S59" s="138">
        <v>1.8475320897139468E-3</v>
      </c>
      <c r="T59" s="138">
        <v>3.3638061875428402E-3</v>
      </c>
      <c r="U59" s="138">
        <v>1.2243565832628138E-4</v>
      </c>
      <c r="V59" s="138">
        <v>3.031684846262964E-2</v>
      </c>
      <c r="W59" s="138">
        <v>9.9450000000000007E-3</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1.4089999999999998</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0.5641298120588234</v>
      </c>
      <c r="J60" s="138">
        <v>5.6412981205882335</v>
      </c>
      <c r="K60" s="138">
        <v>11.508248165999998</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112.82596241176469</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0.21120968037844123</v>
      </c>
      <c r="J61" s="138">
        <v>2.1120968037844117</v>
      </c>
      <c r="K61" s="138">
        <v>7.0483852145562205</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20956317.891310971</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6.7695577447058828E-8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112.82596241176469</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3.8896949600000001E-2</v>
      </c>
      <c r="X63" s="138">
        <v>1.9341000000000001E-2</v>
      </c>
      <c r="Y63" s="138" t="s">
        <v>429</v>
      </c>
      <c r="Z63" s="138">
        <v>3.2164999999999997E-3</v>
      </c>
      <c r="AA63" s="138" t="s">
        <v>429</v>
      </c>
      <c r="AB63" s="138">
        <v>2.2557500000000001E-2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t="s">
        <v>432</v>
      </c>
      <c r="F65" s="138" t="s">
        <v>429</v>
      </c>
      <c r="G65" s="138" t="s">
        <v>429</v>
      </c>
      <c r="H65" s="138" t="s">
        <v>443</v>
      </c>
      <c r="I65" s="138" t="s">
        <v>432</v>
      </c>
      <c r="J65" s="138" t="s">
        <v>432</v>
      </c>
      <c r="K65" s="138" t="s">
        <v>432</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432</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0.15</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t="s">
        <v>432</v>
      </c>
      <c r="O72" s="138" t="s">
        <v>432</v>
      </c>
      <c r="P72" s="138" t="s">
        <v>432</v>
      </c>
      <c r="Q72" s="138" t="s">
        <v>432</v>
      </c>
      <c r="R72" s="138" t="s">
        <v>432</v>
      </c>
      <c r="S72" s="138" t="s">
        <v>432</v>
      </c>
      <c r="T72" s="138" t="s">
        <v>432</v>
      </c>
      <c r="U72" s="138" t="s">
        <v>432</v>
      </c>
      <c r="V72" s="138" t="s">
        <v>432</v>
      </c>
      <c r="W72" s="138" t="s">
        <v>432</v>
      </c>
      <c r="X72" s="138" t="s">
        <v>432</v>
      </c>
      <c r="Y72" s="138" t="s">
        <v>432</v>
      </c>
      <c r="Z72" s="138" t="s">
        <v>432</v>
      </c>
      <c r="AA72" s="138" t="s">
        <v>432</v>
      </c>
      <c r="AB72" s="138" t="s">
        <v>432</v>
      </c>
      <c r="AC72" s="138" t="s">
        <v>430</v>
      </c>
      <c r="AD72" s="138" t="s">
        <v>432</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1.011276E-3</v>
      </c>
      <c r="J73" s="138">
        <v>1.4326409999999999E-3</v>
      </c>
      <c r="K73" s="138">
        <v>1.68546E-3</v>
      </c>
      <c r="L73" s="138" t="s">
        <v>443</v>
      </c>
      <c r="M73" s="138" t="s">
        <v>432</v>
      </c>
      <c r="N73" s="138">
        <v>3.5056294117647054E-2</v>
      </c>
      <c r="O73" s="138">
        <v>7.2141960784313742E-4</v>
      </c>
      <c r="P73" s="138" t="s">
        <v>432</v>
      </c>
      <c r="Q73" s="138">
        <v>1.449470588235294E-3</v>
      </c>
      <c r="R73" s="138">
        <v>5.3147254901960784E-3</v>
      </c>
      <c r="S73" s="138" t="s">
        <v>432</v>
      </c>
      <c r="T73" s="138">
        <v>2.4157843137254903E-3</v>
      </c>
      <c r="U73" s="138" t="s">
        <v>432</v>
      </c>
      <c r="V73" s="138">
        <v>3.6157843137254904E-2</v>
      </c>
      <c r="W73" s="138" t="s">
        <v>430</v>
      </c>
      <c r="X73" s="138" t="s">
        <v>430</v>
      </c>
      <c r="Y73" s="138" t="s">
        <v>430</v>
      </c>
      <c r="Z73" s="138" t="s">
        <v>430</v>
      </c>
      <c r="AA73" s="138" t="s">
        <v>430</v>
      </c>
      <c r="AB73" s="138" t="s">
        <v>430</v>
      </c>
      <c r="AC73" s="138" t="s">
        <v>432</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v>1.0921682323922438E-2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v>2.4500000000000003E-5</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v>5.96E-3</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4.6000000000000001E-4</v>
      </c>
      <c r="O80" s="138">
        <v>2.0000000000000002E-5</v>
      </c>
      <c r="P80" s="138" t="s">
        <v>432</v>
      </c>
      <c r="Q80" s="138" t="s">
        <v>432</v>
      </c>
      <c r="R80" s="138">
        <v>0.19448799999999999</v>
      </c>
      <c r="S80" s="138">
        <v>1.9620000000000002E-3</v>
      </c>
      <c r="T80" s="138">
        <v>3.9839999999999997E-3</v>
      </c>
      <c r="U80" s="138" t="s">
        <v>432</v>
      </c>
      <c r="V80" s="138">
        <v>0.172264</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9.5705868999999986</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5.6000000000000001E-2</v>
      </c>
      <c r="G83" s="138" t="s">
        <v>443</v>
      </c>
      <c r="H83" s="138" t="s">
        <v>429</v>
      </c>
      <c r="I83" s="138">
        <v>0.35</v>
      </c>
      <c r="J83" s="138">
        <v>7</v>
      </c>
      <c r="K83" s="138">
        <v>52.5</v>
      </c>
      <c r="L83" s="138">
        <v>1.9949999999999999E-2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3.5</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6.3784643918627744</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1.6738262067775989</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3.2977018929000002</v>
      </c>
      <c r="AL86" s="45" t="s">
        <v>220</v>
      </c>
    </row>
    <row r="87" spans="1:38" s="2" customFormat="1" ht="26.25" customHeight="1" thickBot="1" x14ac:dyDescent="0.25">
      <c r="A87" s="65" t="s">
        <v>209</v>
      </c>
      <c r="B87" s="71" t="s">
        <v>221</v>
      </c>
      <c r="C87" s="75" t="s">
        <v>222</v>
      </c>
      <c r="D87" s="67"/>
      <c r="E87" s="138" t="s">
        <v>429</v>
      </c>
      <c r="F87" s="138">
        <v>0.12393195550829916</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0.39630500000000002</v>
      </c>
      <c r="AL87" s="45" t="s">
        <v>220</v>
      </c>
    </row>
    <row r="88" spans="1:38" s="2" customFormat="1" ht="26.25" customHeight="1" thickBot="1" x14ac:dyDescent="0.25">
      <c r="A88" s="65" t="s">
        <v>209</v>
      </c>
      <c r="B88" s="71" t="s">
        <v>223</v>
      </c>
      <c r="C88" s="75" t="s">
        <v>224</v>
      </c>
      <c r="D88" s="67"/>
      <c r="E88" s="138" t="s">
        <v>443</v>
      </c>
      <c r="F88" s="138">
        <v>1.2465753491309528</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2.6280000000000001</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3.81041358475</v>
      </c>
      <c r="G90" s="138" t="s">
        <v>429</v>
      </c>
      <c r="H90" s="138" t="s">
        <v>429</v>
      </c>
      <c r="I90" s="138">
        <v>1.074E-2</v>
      </c>
      <c r="J90" s="138">
        <v>1.6109999999999999E-2</v>
      </c>
      <c r="K90" s="138">
        <v>1.9689999999999999E-2</v>
      </c>
      <c r="L90" s="138" t="s">
        <v>429</v>
      </c>
      <c r="M90" s="138" t="s">
        <v>429</v>
      </c>
      <c r="N90" s="138">
        <v>2.7530227971974959E-4</v>
      </c>
      <c r="O90" s="138">
        <v>3.7812602274760777E-2</v>
      </c>
      <c r="P90" s="138" t="s">
        <v>432</v>
      </c>
      <c r="Q90" s="138" t="s">
        <v>432</v>
      </c>
      <c r="R90" s="138">
        <v>0.15921095694636123</v>
      </c>
      <c r="S90" s="138">
        <v>6.4513606512640118</v>
      </c>
      <c r="T90" s="138">
        <v>0.26443944880309694</v>
      </c>
      <c r="U90" s="138">
        <v>3.7646757527941659E-2</v>
      </c>
      <c r="V90" s="138">
        <v>3.7331652508985327</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17.899999999999999</v>
      </c>
      <c r="AL90" s="148" t="s">
        <v>441</v>
      </c>
    </row>
    <row r="91" spans="1:38" s="2" customFormat="1" ht="26.25" customHeight="1" thickBot="1" x14ac:dyDescent="0.25">
      <c r="A91" s="65" t="s">
        <v>209</v>
      </c>
      <c r="B91" s="69" t="s">
        <v>405</v>
      </c>
      <c r="C91" s="71" t="s">
        <v>229</v>
      </c>
      <c r="D91" s="67"/>
      <c r="E91" s="138">
        <v>1.1957224545005063E-2</v>
      </c>
      <c r="F91" s="138">
        <v>3.2118576863999992E-2</v>
      </c>
      <c r="G91" s="138">
        <v>1.4286069352034505E-4</v>
      </c>
      <c r="H91" s="138">
        <v>2.753968884E-2</v>
      </c>
      <c r="I91" s="138">
        <v>0.18163089390908832</v>
      </c>
      <c r="J91" s="138">
        <v>0.18390058135117646</v>
      </c>
      <c r="K91" s="138">
        <v>0.18436937256733096</v>
      </c>
      <c r="L91" s="138">
        <v>7.1669551679999999E-2</v>
      </c>
      <c r="M91" s="138">
        <v>0.36598566474763922</v>
      </c>
      <c r="N91" s="138">
        <v>3.7087014476804799E-2</v>
      </c>
      <c r="O91" s="138">
        <v>3.5904787040798046E-2</v>
      </c>
      <c r="P91" s="138">
        <v>2.6963773280330022E-6</v>
      </c>
      <c r="Q91" s="138">
        <v>6.2915470987436717E-5</v>
      </c>
      <c r="R91" s="138">
        <v>7.3795590030376903E-4</v>
      </c>
      <c r="S91" s="138">
        <v>5.6838136079414958E-2</v>
      </c>
      <c r="T91" s="138">
        <v>1.9336533882122631E-2</v>
      </c>
      <c r="U91" s="138" t="s">
        <v>443</v>
      </c>
      <c r="V91" s="138">
        <v>3.0216652925062818E-2</v>
      </c>
      <c r="W91" s="138">
        <v>6.6360696000000003E-4</v>
      </c>
      <c r="X91" s="138">
        <v>7.8884957310000007E-4</v>
      </c>
      <c r="Y91" s="138">
        <v>3.2499484550000004E-4</v>
      </c>
      <c r="Z91" s="138">
        <v>3.2499484550000004E-4</v>
      </c>
      <c r="AA91" s="138">
        <v>3.2499484550000004E-4</v>
      </c>
      <c r="AB91" s="138">
        <v>1.7638341096E-3</v>
      </c>
      <c r="AC91" s="138" t="s">
        <v>443</v>
      </c>
      <c r="AD91" s="138" t="s">
        <v>443</v>
      </c>
      <c r="AE91" s="55"/>
      <c r="AF91" s="147" t="s">
        <v>429</v>
      </c>
      <c r="AG91" s="147" t="s">
        <v>429</v>
      </c>
      <c r="AH91" s="147" t="s">
        <v>429</v>
      </c>
      <c r="AI91" s="147" t="s">
        <v>429</v>
      </c>
      <c r="AJ91" s="147" t="s">
        <v>429</v>
      </c>
      <c r="AK91" s="147">
        <v>6636.0695999999998</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13.672395630625374</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7.8393321847342411E-7</v>
      </c>
      <c r="X98" s="138" t="s">
        <v>443</v>
      </c>
      <c r="Y98" s="138" t="s">
        <v>443</v>
      </c>
      <c r="Z98" s="138" t="s">
        <v>443</v>
      </c>
      <c r="AA98" s="138" t="s">
        <v>443</v>
      </c>
      <c r="AB98" s="138" t="s">
        <v>443</v>
      </c>
      <c r="AC98" s="138" t="s">
        <v>443</v>
      </c>
      <c r="AD98" s="138">
        <v>9.3884217781248398E-3</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4.1226993775867068E-2</v>
      </c>
      <c r="F99" s="138">
        <v>8.3151028525043813</v>
      </c>
      <c r="G99" s="138" t="s">
        <v>429</v>
      </c>
      <c r="H99" s="138">
        <v>10.929167609624296</v>
      </c>
      <c r="I99" s="138">
        <v>0.16353883096380842</v>
      </c>
      <c r="J99" s="138">
        <v>0.24996109547738898</v>
      </c>
      <c r="K99" s="138">
        <v>0.54920330995274169</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1053.75</v>
      </c>
      <c r="AL99" s="45" t="s">
        <v>246</v>
      </c>
    </row>
    <row r="100" spans="1:38" s="2" customFormat="1" ht="26.25" customHeight="1" thickBot="1" x14ac:dyDescent="0.25">
      <c r="A100" s="65" t="s">
        <v>244</v>
      </c>
      <c r="B100" s="65" t="s">
        <v>247</v>
      </c>
      <c r="C100" s="66" t="s">
        <v>409</v>
      </c>
      <c r="D100" s="79"/>
      <c r="E100" s="138">
        <v>0.69383068628404154</v>
      </c>
      <c r="F100" s="138">
        <v>24.500870224394124</v>
      </c>
      <c r="G100" s="138" t="s">
        <v>429</v>
      </c>
      <c r="H100" s="138">
        <v>35.344870765062474</v>
      </c>
      <c r="I100" s="138">
        <v>0.30857371162226255</v>
      </c>
      <c r="J100" s="138">
        <v>0.46001473741361698</v>
      </c>
      <c r="K100" s="138">
        <v>1.020391402261444</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5871.5009999999993</v>
      </c>
      <c r="AL100" s="45" t="s">
        <v>246</v>
      </c>
    </row>
    <row r="101" spans="1:38" s="2" customFormat="1" ht="26.25" customHeight="1" thickBot="1" x14ac:dyDescent="0.25">
      <c r="A101" s="65" t="s">
        <v>244</v>
      </c>
      <c r="B101" s="65" t="s">
        <v>248</v>
      </c>
      <c r="C101" s="66" t="s">
        <v>249</v>
      </c>
      <c r="D101" s="79"/>
      <c r="E101" s="138">
        <v>6.0170764291399788E-2</v>
      </c>
      <c r="F101" s="138">
        <v>0.44160784521287966</v>
      </c>
      <c r="G101" s="138" t="s">
        <v>429</v>
      </c>
      <c r="H101" s="138">
        <v>1.2016187633828777</v>
      </c>
      <c r="I101" s="138">
        <v>1.1067355913657536E-2</v>
      </c>
      <c r="J101" s="138">
        <v>3.3202067740972604E-2</v>
      </c>
      <c r="K101" s="138">
        <v>7.7471491395602762E-2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6187.1504999999997</v>
      </c>
      <c r="AL101" s="45" t="s">
        <v>246</v>
      </c>
    </row>
    <row r="102" spans="1:38" s="2" customFormat="1" ht="26.25" customHeight="1" thickBot="1" x14ac:dyDescent="0.25">
      <c r="A102" s="65" t="s">
        <v>244</v>
      </c>
      <c r="B102" s="65" t="s">
        <v>250</v>
      </c>
      <c r="C102" s="66" t="s">
        <v>387</v>
      </c>
      <c r="D102" s="79"/>
      <c r="E102" s="138">
        <v>2.4617270608857144E-3</v>
      </c>
      <c r="F102" s="138">
        <v>2.9302051578892816</v>
      </c>
      <c r="G102" s="138" t="s">
        <v>429</v>
      </c>
      <c r="H102" s="138">
        <v>4.9204639336725675</v>
      </c>
      <c r="I102" s="138">
        <v>8.5831999999999992E-3</v>
      </c>
      <c r="J102" s="138">
        <v>0.19366600000000003</v>
      </c>
      <c r="K102" s="138">
        <v>1.3243830000000001</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1631.6</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9.5785349988209583E-4</v>
      </c>
      <c r="F104" s="138">
        <v>1.064266955322677E-3</v>
      </c>
      <c r="G104" s="138" t="s">
        <v>429</v>
      </c>
      <c r="H104" s="138">
        <v>1.3108404728685845E-2</v>
      </c>
      <c r="I104" s="138">
        <v>1.4515614246575344E-5</v>
      </c>
      <c r="J104" s="138">
        <v>4.3546842739726025E-5</v>
      </c>
      <c r="K104" s="138">
        <v>1.016092997260274E-4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6.7</v>
      </c>
      <c r="AL104" s="45" t="s">
        <v>246</v>
      </c>
    </row>
    <row r="105" spans="1:38" s="2" customFormat="1" ht="26.25" customHeight="1" thickBot="1" x14ac:dyDescent="0.25">
      <c r="A105" s="65" t="s">
        <v>244</v>
      </c>
      <c r="B105" s="65" t="s">
        <v>255</v>
      </c>
      <c r="C105" s="66" t="s">
        <v>256</v>
      </c>
      <c r="D105" s="79"/>
      <c r="E105" s="138">
        <v>3.1571773528951234E-2</v>
      </c>
      <c r="F105" s="138">
        <v>0.1596423218817962</v>
      </c>
      <c r="G105" s="138" t="s">
        <v>429</v>
      </c>
      <c r="H105" s="138">
        <v>0.73968644298008923</v>
      </c>
      <c r="I105" s="138">
        <v>5.9789589041095896E-3</v>
      </c>
      <c r="J105" s="138">
        <v>9.3955068493150676E-3</v>
      </c>
      <c r="K105" s="138">
        <v>2.0499287671232873E-2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86.6</v>
      </c>
      <c r="AL105" s="45" t="s">
        <v>246</v>
      </c>
    </row>
    <row r="106" spans="1:38" s="2" customFormat="1" ht="26.25" customHeight="1" thickBot="1" x14ac:dyDescent="0.25">
      <c r="A106" s="65" t="s">
        <v>244</v>
      </c>
      <c r="B106" s="65" t="s">
        <v>257</v>
      </c>
      <c r="C106" s="66" t="s">
        <v>258</v>
      </c>
      <c r="D106" s="79"/>
      <c r="E106" s="138">
        <v>1.7399938172054789E-3</v>
      </c>
      <c r="F106" s="138">
        <v>7.0366392245665155E-3</v>
      </c>
      <c r="G106" s="138" t="s">
        <v>429</v>
      </c>
      <c r="H106" s="138">
        <v>4.0765839026301362E-2</v>
      </c>
      <c r="I106" s="138">
        <v>3.4520547945205484E-4</v>
      </c>
      <c r="J106" s="138">
        <v>5.5232876712328768E-4</v>
      </c>
      <c r="K106" s="138">
        <v>1.1736986301369866E-3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7</v>
      </c>
      <c r="AL106" s="45" t="s">
        <v>246</v>
      </c>
    </row>
    <row r="107" spans="1:38" s="2" customFormat="1" ht="26.25" customHeight="1" thickBot="1" x14ac:dyDescent="0.25">
      <c r="A107" s="65" t="s">
        <v>244</v>
      </c>
      <c r="B107" s="65" t="s">
        <v>259</v>
      </c>
      <c r="C107" s="66" t="s">
        <v>380</v>
      </c>
      <c r="D107" s="79"/>
      <c r="E107" s="138">
        <v>2.1951631048704005E-2</v>
      </c>
      <c r="F107" s="138">
        <v>0.32505000000000001</v>
      </c>
      <c r="G107" s="138" t="s">
        <v>429</v>
      </c>
      <c r="H107" s="138">
        <v>0.26771445692006401</v>
      </c>
      <c r="I107" s="138">
        <v>5.9100000000000003E-3</v>
      </c>
      <c r="J107" s="138">
        <v>7.8799999999999995E-2</v>
      </c>
      <c r="K107" s="138">
        <v>0.37430000000000002</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1970</v>
      </c>
      <c r="AL107" s="45" t="s">
        <v>246</v>
      </c>
    </row>
    <row r="108" spans="1:38" s="2" customFormat="1" ht="26.25" customHeight="1" thickBot="1" x14ac:dyDescent="0.25">
      <c r="A108" s="65" t="s">
        <v>244</v>
      </c>
      <c r="B108" s="65" t="s">
        <v>260</v>
      </c>
      <c r="C108" s="66" t="s">
        <v>381</v>
      </c>
      <c r="D108" s="79"/>
      <c r="E108" s="138">
        <v>7.9633911601322174E-2</v>
      </c>
      <c r="F108" s="138">
        <v>1.3348367214545451</v>
      </c>
      <c r="G108" s="138" t="s">
        <v>429</v>
      </c>
      <c r="H108" s="138">
        <v>1.6652121471063488</v>
      </c>
      <c r="I108" s="138">
        <v>2.471919854545454E-2</v>
      </c>
      <c r="J108" s="138">
        <v>0.2471919854545454</v>
      </c>
      <c r="K108" s="138">
        <v>0.49438397090909081</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12359.59927272727</v>
      </c>
      <c r="AL108" s="45" t="s">
        <v>246</v>
      </c>
    </row>
    <row r="109" spans="1:38" s="2" customFormat="1" ht="26.25" customHeight="1" thickBot="1" x14ac:dyDescent="0.25">
      <c r="A109" s="65" t="s">
        <v>244</v>
      </c>
      <c r="B109" s="65" t="s">
        <v>261</v>
      </c>
      <c r="C109" s="66" t="s">
        <v>382</v>
      </c>
      <c r="D109" s="79"/>
      <c r="E109" s="138">
        <v>2.5182694318080002E-2</v>
      </c>
      <c r="F109" s="138">
        <v>0.53626400159999987</v>
      </c>
      <c r="G109" s="138" t="s">
        <v>429</v>
      </c>
      <c r="H109" s="138">
        <v>0.72448674422784021</v>
      </c>
      <c r="I109" s="138">
        <v>2.1933087999999996E-2</v>
      </c>
      <c r="J109" s="138">
        <v>0.12063198399999998</v>
      </c>
      <c r="K109" s="138">
        <v>0.12063198399999998</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1096.6543999999999</v>
      </c>
      <c r="AL109" s="45" t="s">
        <v>246</v>
      </c>
    </row>
    <row r="110" spans="1:38" s="2" customFormat="1" ht="26.25" customHeight="1" thickBot="1" x14ac:dyDescent="0.25">
      <c r="A110" s="65" t="s">
        <v>244</v>
      </c>
      <c r="B110" s="65" t="s">
        <v>262</v>
      </c>
      <c r="C110" s="66" t="s">
        <v>383</v>
      </c>
      <c r="D110" s="79"/>
      <c r="E110" s="138">
        <v>7.1642514357828516E-3</v>
      </c>
      <c r="F110" s="138">
        <v>0.24820007718000001</v>
      </c>
      <c r="G110" s="138" t="s">
        <v>429</v>
      </c>
      <c r="H110" s="138">
        <v>0.14911526905670491</v>
      </c>
      <c r="I110" s="138">
        <v>1.0256260000000001E-2</v>
      </c>
      <c r="J110" s="138">
        <v>7.2108602800000018E-2</v>
      </c>
      <c r="K110" s="138">
        <v>7.2108602800000018E-2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507.56662</v>
      </c>
      <c r="AL110" s="45" t="s">
        <v>246</v>
      </c>
    </row>
    <row r="111" spans="1:38" s="2" customFormat="1" ht="26.25" customHeight="1" thickBot="1" x14ac:dyDescent="0.25">
      <c r="A111" s="65" t="s">
        <v>244</v>
      </c>
      <c r="B111" s="65" t="s">
        <v>263</v>
      </c>
      <c r="C111" s="66" t="s">
        <v>377</v>
      </c>
      <c r="D111" s="79"/>
      <c r="E111" s="138">
        <v>1.0684455177046359E-2</v>
      </c>
      <c r="F111" s="138">
        <v>0.29300031100000001</v>
      </c>
      <c r="G111" s="138" t="s">
        <v>429</v>
      </c>
      <c r="H111" s="138">
        <v>0.18643477888443535</v>
      </c>
      <c r="I111" s="138">
        <v>6.0295066666666674E-4</v>
      </c>
      <c r="J111" s="138">
        <v>1.2059013333333335E-3</v>
      </c>
      <c r="K111" s="138">
        <v>2.713278E-3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160.03766666666667</v>
      </c>
      <c r="AL111" s="45" t="s">
        <v>246</v>
      </c>
    </row>
    <row r="112" spans="1:38" s="2" customFormat="1" ht="26.25" customHeight="1" thickBot="1" x14ac:dyDescent="0.25">
      <c r="A112" s="65" t="s">
        <v>264</v>
      </c>
      <c r="B112" s="65" t="s">
        <v>265</v>
      </c>
      <c r="C112" s="66" t="s">
        <v>266</v>
      </c>
      <c r="D112" s="67"/>
      <c r="E112" s="138">
        <v>13.16382465149182</v>
      </c>
      <c r="F112" s="138" t="s">
        <v>429</v>
      </c>
      <c r="G112" s="138" t="s">
        <v>429</v>
      </c>
      <c r="H112" s="138">
        <v>10.100005999999999</v>
      </c>
      <c r="I112" s="138">
        <v>0.25562999999999997</v>
      </c>
      <c r="J112" s="138">
        <v>6.6463799999999997</v>
      </c>
      <c r="K112" s="138">
        <v>6.6463799999999997</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342137000</v>
      </c>
      <c r="AL112" s="45" t="s">
        <v>419</v>
      </c>
    </row>
    <row r="113" spans="1:38" s="2" customFormat="1" ht="26.25" customHeight="1" thickBot="1" x14ac:dyDescent="0.25">
      <c r="A113" s="65" t="s">
        <v>264</v>
      </c>
      <c r="B113" s="80" t="s">
        <v>267</v>
      </c>
      <c r="C113" s="81" t="s">
        <v>268</v>
      </c>
      <c r="D113" s="67"/>
      <c r="E113" s="138">
        <v>6.4882961815132196</v>
      </c>
      <c r="F113" s="138" t="s">
        <v>443</v>
      </c>
      <c r="G113" s="138" t="s">
        <v>429</v>
      </c>
      <c r="H113" s="138">
        <v>38.647622239325692</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168635351.00361693</v>
      </c>
      <c r="AL113" s="148" t="s">
        <v>437</v>
      </c>
    </row>
    <row r="114" spans="1:38" s="2" customFormat="1" ht="26.25" customHeight="1" thickBot="1" x14ac:dyDescent="0.25">
      <c r="A114" s="65" t="s">
        <v>264</v>
      </c>
      <c r="B114" s="80" t="s">
        <v>269</v>
      </c>
      <c r="C114" s="81" t="s">
        <v>388</v>
      </c>
      <c r="D114" s="67"/>
      <c r="E114" s="138">
        <v>0.11587222171361992</v>
      </c>
      <c r="F114" s="138" t="s">
        <v>443</v>
      </c>
      <c r="G114" s="138" t="s">
        <v>429</v>
      </c>
      <c r="H114" s="138">
        <v>0.39150799999999997</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3011600</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11.421693812724044</v>
      </c>
      <c r="F116" s="138" t="s">
        <v>443</v>
      </c>
      <c r="G116" s="138" t="s">
        <v>429</v>
      </c>
      <c r="H116" s="138">
        <v>13.45900102247462</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296857802.3075617</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5.583284E-3</v>
      </c>
      <c r="J119" s="138">
        <v>4.4666272E-2</v>
      </c>
      <c r="K119" s="138">
        <v>0.13958209999999999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1395.8209999999999</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8.3324000000000002E-3</v>
      </c>
      <c r="J120" s="138">
        <v>5.2077499999999999E-2</v>
      </c>
      <c r="K120" s="138">
        <v>0.20831</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2083.1</v>
      </c>
      <c r="AL120" s="148" t="s">
        <v>436</v>
      </c>
    </row>
    <row r="121" spans="1:38" s="2" customFormat="1" ht="26.25" customHeight="1" thickBot="1" x14ac:dyDescent="0.25">
      <c r="A121" s="65" t="s">
        <v>264</v>
      </c>
      <c r="B121" s="65" t="s">
        <v>280</v>
      </c>
      <c r="C121" s="71" t="s">
        <v>281</v>
      </c>
      <c r="D121" s="68"/>
      <c r="E121" s="138" t="s">
        <v>443</v>
      </c>
      <c r="F121" s="138">
        <v>4.400633704520601</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2.0541334999999998</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0.66399422217377035</v>
      </c>
      <c r="G125" s="138" t="s">
        <v>429</v>
      </c>
      <c r="H125" s="138" t="s">
        <v>429</v>
      </c>
      <c r="I125" s="138">
        <v>6.8513074112195127E-5</v>
      </c>
      <c r="J125" s="138">
        <v>4.5467767365365853E-4</v>
      </c>
      <c r="K125" s="138">
        <v>9.6125919133170732E-4</v>
      </c>
      <c r="L125" s="138" t="s">
        <v>443</v>
      </c>
      <c r="M125" s="138" t="s">
        <v>429</v>
      </c>
      <c r="N125" s="138" t="s">
        <v>429</v>
      </c>
      <c r="O125" s="138" t="s">
        <v>429</v>
      </c>
      <c r="P125" s="138">
        <v>2.1502802458602907E-2</v>
      </c>
      <c r="Q125" s="138" t="s">
        <v>429</v>
      </c>
      <c r="R125" s="138" t="s">
        <v>429</v>
      </c>
      <c r="S125" s="138" t="s">
        <v>429</v>
      </c>
      <c r="T125" s="138" t="s">
        <v>429</v>
      </c>
      <c r="U125" s="138" t="s">
        <v>429</v>
      </c>
      <c r="V125" s="138" t="s">
        <v>429</v>
      </c>
      <c r="W125" s="138">
        <v>0.11565189618784907</v>
      </c>
      <c r="X125" s="138" t="s">
        <v>429</v>
      </c>
      <c r="Y125" s="138" t="s">
        <v>429</v>
      </c>
      <c r="Z125" s="138" t="s">
        <v>429</v>
      </c>
      <c r="AA125" s="138" t="s">
        <v>429</v>
      </c>
      <c r="AB125" s="138" t="s">
        <v>429</v>
      </c>
      <c r="AC125" s="138" t="s">
        <v>429</v>
      </c>
      <c r="AD125" s="138">
        <v>6.6987027723725501E-2</v>
      </c>
      <c r="AE125" s="55"/>
      <c r="AF125" s="147" t="s">
        <v>429</v>
      </c>
      <c r="AG125" s="147" t="s">
        <v>429</v>
      </c>
      <c r="AH125" s="147" t="s">
        <v>429</v>
      </c>
      <c r="AI125" s="147" t="s">
        <v>429</v>
      </c>
      <c r="AJ125" s="147" t="s">
        <v>429</v>
      </c>
      <c r="AK125" s="147">
        <v>2045.7877609756097</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v>1.9172160000000001E-2</v>
      </c>
      <c r="I126" s="138" t="s">
        <v>443</v>
      </c>
      <c r="J126" s="138" t="s">
        <v>443</v>
      </c>
      <c r="K126" s="138" t="s">
        <v>443</v>
      </c>
      <c r="L126" s="138" t="s">
        <v>443</v>
      </c>
      <c r="M126" s="138">
        <v>4.4735040000000004E-2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429</v>
      </c>
      <c r="AH128" s="147" t="s">
        <v>429</v>
      </c>
      <c r="AI128" s="147" t="s">
        <v>429</v>
      </c>
      <c r="AJ128" s="147" t="s">
        <v>429</v>
      </c>
      <c r="AK128" s="147" t="s">
        <v>432</v>
      </c>
      <c r="AL128" s="45" t="s">
        <v>301</v>
      </c>
    </row>
    <row r="129" spans="1:38" s="2" customFormat="1" ht="26.25" customHeight="1" thickBot="1" x14ac:dyDescent="0.25">
      <c r="A129" s="65" t="s">
        <v>289</v>
      </c>
      <c r="B129" s="69" t="s">
        <v>299</v>
      </c>
      <c r="C129" s="77" t="s">
        <v>300</v>
      </c>
      <c r="D129" s="67"/>
      <c r="E129" s="138">
        <v>3.0486539999999999E-2</v>
      </c>
      <c r="F129" s="138">
        <v>0.25931080000000001</v>
      </c>
      <c r="G129" s="138">
        <v>1.6469739999999998E-3</v>
      </c>
      <c r="H129" s="138" t="s">
        <v>443</v>
      </c>
      <c r="I129" s="138">
        <v>1.40168E-4</v>
      </c>
      <c r="J129" s="138">
        <v>2.4529400000000001E-4</v>
      </c>
      <c r="K129" s="138">
        <v>3.5042E-4</v>
      </c>
      <c r="L129" s="138">
        <v>4.9058800000000002E-6</v>
      </c>
      <c r="M129" s="138">
        <v>2.4529400000000002E-3</v>
      </c>
      <c r="N129" s="138">
        <v>4.5554600000000001E-2</v>
      </c>
      <c r="O129" s="138">
        <v>3.5042000000000003E-3</v>
      </c>
      <c r="P129" s="138">
        <v>1.9623520000000001E-3</v>
      </c>
      <c r="Q129" s="138">
        <v>0.62686210672235232</v>
      </c>
      <c r="R129" s="138">
        <v>0.60542472023160721</v>
      </c>
      <c r="S129" s="138">
        <v>0.33402743185192124</v>
      </c>
      <c r="T129" s="138">
        <v>4.9058800000000003E-4</v>
      </c>
      <c r="U129" s="138" t="s">
        <v>432</v>
      </c>
      <c r="V129" s="138" t="s">
        <v>443</v>
      </c>
      <c r="W129" s="138">
        <v>1.4198420000000002E-2</v>
      </c>
      <c r="X129" s="138">
        <v>5.2563E-6</v>
      </c>
      <c r="Y129" s="138">
        <v>2.27773E-5</v>
      </c>
      <c r="Z129" s="138">
        <v>2.27773E-5</v>
      </c>
      <c r="AA129" s="138" t="s">
        <v>443</v>
      </c>
      <c r="AB129" s="138">
        <v>5.0810899999999998E-5</v>
      </c>
      <c r="AC129" s="138">
        <v>1.7520999999999998E-2</v>
      </c>
      <c r="AD129" s="138">
        <v>2.6877213999999996E-2</v>
      </c>
      <c r="AE129" s="55"/>
      <c r="AF129" s="147" t="s">
        <v>429</v>
      </c>
      <c r="AG129" s="147" t="s">
        <v>429</v>
      </c>
      <c r="AH129" s="147" t="s">
        <v>429</v>
      </c>
      <c r="AI129" s="147" t="s">
        <v>429</v>
      </c>
      <c r="AJ129" s="147" t="s">
        <v>429</v>
      </c>
      <c r="AK129" s="147">
        <v>35.042000000000002</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25">
      <c r="A131" s="65" t="s">
        <v>289</v>
      </c>
      <c r="B131" s="69" t="s">
        <v>304</v>
      </c>
      <c r="C131" s="77" t="s">
        <v>305</v>
      </c>
      <c r="D131" s="67"/>
      <c r="E131" s="138" t="s">
        <v>432</v>
      </c>
      <c r="F131" s="138" t="s">
        <v>432</v>
      </c>
      <c r="G131" s="138" t="s">
        <v>432</v>
      </c>
      <c r="H131" s="138" t="s">
        <v>432</v>
      </c>
      <c r="I131" s="138" t="s">
        <v>432</v>
      </c>
      <c r="J131" s="138" t="s">
        <v>432</v>
      </c>
      <c r="K131" s="138" t="s">
        <v>432</v>
      </c>
      <c r="L131" s="138" t="s">
        <v>432</v>
      </c>
      <c r="M131" s="138" t="s">
        <v>432</v>
      </c>
      <c r="N131" s="138" t="s">
        <v>432</v>
      </c>
      <c r="O131" s="138" t="s">
        <v>432</v>
      </c>
      <c r="P131" s="138" t="s">
        <v>432</v>
      </c>
      <c r="Q131" s="138" t="s">
        <v>432</v>
      </c>
      <c r="R131" s="138" t="s">
        <v>432</v>
      </c>
      <c r="S131" s="138" t="s">
        <v>432</v>
      </c>
      <c r="T131" s="138" t="s">
        <v>432</v>
      </c>
      <c r="U131" s="138" t="s">
        <v>432</v>
      </c>
      <c r="V131" s="138" t="s">
        <v>432</v>
      </c>
      <c r="W131" s="138" t="s">
        <v>432</v>
      </c>
      <c r="X131" s="138" t="s">
        <v>432</v>
      </c>
      <c r="Y131" s="138" t="s">
        <v>432</v>
      </c>
      <c r="Z131" s="138" t="s">
        <v>432</v>
      </c>
      <c r="AA131" s="138" t="s">
        <v>432</v>
      </c>
      <c r="AB131" s="138" t="s">
        <v>432</v>
      </c>
      <c r="AC131" s="138" t="s">
        <v>432</v>
      </c>
      <c r="AD131" s="138" t="s">
        <v>432</v>
      </c>
      <c r="AE131" s="55"/>
      <c r="AF131" s="147" t="s">
        <v>429</v>
      </c>
      <c r="AG131" s="147" t="s">
        <v>429</v>
      </c>
      <c r="AH131" s="147" t="s">
        <v>429</v>
      </c>
      <c r="AI131" s="147" t="s">
        <v>429</v>
      </c>
      <c r="AJ131" s="147" t="s">
        <v>429</v>
      </c>
      <c r="AK131" s="147" t="s">
        <v>432</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2.0625000000000001E-3</v>
      </c>
      <c r="F133" s="138">
        <v>3.2499999999999997E-5</v>
      </c>
      <c r="G133" s="138">
        <v>2.8249999999999998E-4</v>
      </c>
      <c r="H133" s="138" t="s">
        <v>443</v>
      </c>
      <c r="I133" s="138">
        <v>8.6749999999999994E-5</v>
      </c>
      <c r="J133" s="138">
        <v>8.6749999999999994E-5</v>
      </c>
      <c r="K133" s="138">
        <v>9.6399999999999985E-5</v>
      </c>
      <c r="L133" s="138" t="s">
        <v>443</v>
      </c>
      <c r="M133" s="138">
        <v>3.5000000000000005E-4</v>
      </c>
      <c r="N133" s="138">
        <v>7.5075000000000009E-5</v>
      </c>
      <c r="O133" s="138">
        <v>1.2575000000000001E-5</v>
      </c>
      <c r="P133" s="138">
        <v>3.725E-3</v>
      </c>
      <c r="Q133" s="138">
        <v>3.4025E-5</v>
      </c>
      <c r="R133" s="138">
        <v>3.3899999999999997E-5</v>
      </c>
      <c r="S133" s="138">
        <v>3.1074999999999996E-5</v>
      </c>
      <c r="T133" s="138">
        <v>4.3324999999999996E-5</v>
      </c>
      <c r="U133" s="138">
        <v>4.9450000000000003E-5</v>
      </c>
      <c r="V133" s="138">
        <v>4.0029999999999997E-4</v>
      </c>
      <c r="W133" s="138">
        <v>6.7500000000000001E-5</v>
      </c>
      <c r="X133" s="138">
        <v>3.2999999999999998E-8</v>
      </c>
      <c r="Y133" s="138">
        <v>1.8025000000000001E-8</v>
      </c>
      <c r="Z133" s="138">
        <v>1.6099999999999999E-8</v>
      </c>
      <c r="AA133" s="138">
        <v>1.7474999999999999E-8</v>
      </c>
      <c r="AB133" s="138">
        <v>8.459999999999999E-8</v>
      </c>
      <c r="AC133" s="138">
        <v>3.7500000000000001E-4</v>
      </c>
      <c r="AD133" s="138">
        <v>1.0250000000000001E-3</v>
      </c>
      <c r="AE133" s="55"/>
      <c r="AF133" s="147" t="s">
        <v>429</v>
      </c>
      <c r="AG133" s="147" t="s">
        <v>429</v>
      </c>
      <c r="AH133" s="147" t="s">
        <v>429</v>
      </c>
      <c r="AI133" s="147" t="s">
        <v>429</v>
      </c>
      <c r="AJ133" s="147" t="s">
        <v>429</v>
      </c>
      <c r="AK133" s="147">
        <v>2500</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0.31661279999999997</v>
      </c>
      <c r="X135" s="138">
        <v>9.4456152000000008E-5</v>
      </c>
      <c r="Y135" s="138">
        <v>4.2742727999999999E-4</v>
      </c>
      <c r="Z135" s="138">
        <v>4.2742727999999999E-4</v>
      </c>
      <c r="AA135" s="138" t="s">
        <v>443</v>
      </c>
      <c r="AB135" s="138">
        <v>9.4931071200000006E-4</v>
      </c>
      <c r="AC135" s="138" t="s">
        <v>443</v>
      </c>
      <c r="AD135" s="138">
        <v>0.53824176000000001</v>
      </c>
      <c r="AE135" s="55"/>
      <c r="AF135" s="147" t="s">
        <v>429</v>
      </c>
      <c r="AG135" s="147" t="s">
        <v>429</v>
      </c>
      <c r="AH135" s="147" t="s">
        <v>429</v>
      </c>
      <c r="AI135" s="147" t="s">
        <v>429</v>
      </c>
      <c r="AJ135" s="147" t="s">
        <v>429</v>
      </c>
      <c r="AK135" s="147">
        <v>1.0553759999999999</v>
      </c>
      <c r="AL135" s="148" t="s">
        <v>434</v>
      </c>
    </row>
    <row r="136" spans="1:38" s="2" customFormat="1" ht="26.25" customHeight="1" thickBot="1" x14ac:dyDescent="0.25">
      <c r="A136" s="65" t="s">
        <v>289</v>
      </c>
      <c r="B136" s="65" t="s">
        <v>314</v>
      </c>
      <c r="C136" s="66" t="s">
        <v>315</v>
      </c>
      <c r="D136" s="67"/>
      <c r="E136" s="138" t="s">
        <v>429</v>
      </c>
      <c r="F136" s="138">
        <v>4.7663825759999999E-3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0.34724504999999994</v>
      </c>
      <c r="J139" s="138">
        <v>0.34724504999999994</v>
      </c>
      <c r="K139" s="138">
        <v>0.34724504999999994</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5.7627990880070161</v>
      </c>
      <c r="X139" s="138">
        <v>1.6602631657157061E-2</v>
      </c>
      <c r="Y139" s="138">
        <v>3.2036874248490936E-2</v>
      </c>
      <c r="Z139" s="138">
        <v>2.220122441104502E-2</v>
      </c>
      <c r="AA139" s="138">
        <v>8.9426530532065395E-4</v>
      </c>
      <c r="AB139" s="138">
        <v>7.1734995622013673E-2</v>
      </c>
      <c r="AC139" s="138" t="s">
        <v>443</v>
      </c>
      <c r="AD139" s="138">
        <v>25.658769262076628</v>
      </c>
      <c r="AE139" s="55"/>
      <c r="AF139" s="147" t="s">
        <v>429</v>
      </c>
      <c r="AG139" s="147" t="s">
        <v>429</v>
      </c>
      <c r="AH139" s="147" t="s">
        <v>429</v>
      </c>
      <c r="AI139" s="147" t="s">
        <v>429</v>
      </c>
      <c r="AJ139" s="147" t="s">
        <v>429</v>
      </c>
      <c r="AK139" s="147">
        <v>2.0059999999999998</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172.52423856372693</v>
      </c>
      <c r="F141" s="19">
        <f t="shared" ref="F141:AD141" si="0">SUM(F14:F140)</f>
        <v>121.12964808079421</v>
      </c>
      <c r="G141" s="19">
        <f t="shared" si="0"/>
        <v>60.783722133504718</v>
      </c>
      <c r="H141" s="19">
        <f t="shared" si="0"/>
        <v>121.34877372170637</v>
      </c>
      <c r="I141" s="19">
        <f t="shared" si="0"/>
        <v>18.745414912514097</v>
      </c>
      <c r="J141" s="19">
        <f t="shared" si="0"/>
        <v>41.562471322655355</v>
      </c>
      <c r="K141" s="19">
        <f t="shared" si="0"/>
        <v>103.55296803740508</v>
      </c>
      <c r="L141" s="19">
        <f t="shared" si="0"/>
        <v>3.5144009609089477</v>
      </c>
      <c r="M141" s="19">
        <f t="shared" si="0"/>
        <v>200.48893456248149</v>
      </c>
      <c r="N141" s="19">
        <f t="shared" si="0"/>
        <v>7.5626143410949593</v>
      </c>
      <c r="O141" s="19">
        <f t="shared" si="0"/>
        <v>0.35475043364671344</v>
      </c>
      <c r="P141" s="19">
        <f t="shared" si="0"/>
        <v>0.43524682957230715</v>
      </c>
      <c r="Q141" s="19">
        <f t="shared" si="0"/>
        <v>1.5140440050925226</v>
      </c>
      <c r="R141" s="19">
        <f>SUM(R14:R140)</f>
        <v>3.119774197779364</v>
      </c>
      <c r="S141" s="19">
        <f t="shared" si="0"/>
        <v>21.505007837906593</v>
      </c>
      <c r="T141" s="19">
        <f t="shared" si="0"/>
        <v>18.108803708651937</v>
      </c>
      <c r="U141" s="19">
        <f t="shared" si="0"/>
        <v>4.3978434954240999</v>
      </c>
      <c r="V141" s="19">
        <f t="shared" si="0"/>
        <v>24.795473272169829</v>
      </c>
      <c r="W141" s="19">
        <f t="shared" si="0"/>
        <v>27.559315214837284</v>
      </c>
      <c r="X141" s="19">
        <f t="shared" si="0"/>
        <v>5.2680176763980295</v>
      </c>
      <c r="Y141" s="19">
        <f t="shared" si="0"/>
        <v>8.0368437635127332</v>
      </c>
      <c r="Z141" s="19">
        <f t="shared" si="0"/>
        <v>3.0622071270751547</v>
      </c>
      <c r="AA141" s="19">
        <f t="shared" si="0"/>
        <v>2.589946968371474</v>
      </c>
      <c r="AB141" s="19">
        <f t="shared" si="0"/>
        <v>18.957015535357392</v>
      </c>
      <c r="AC141" s="19">
        <f t="shared" si="0"/>
        <v>2.612613899279395</v>
      </c>
      <c r="AD141" s="19">
        <f t="shared" si="0"/>
        <v>30.840525426937258</v>
      </c>
      <c r="AE141" s="56"/>
      <c r="AF141" s="145">
        <f>SUM(AF14:AF140)</f>
        <v>346744.66799544048</v>
      </c>
      <c r="AG141" s="145">
        <f t="shared" ref="AG141:AI141" si="1">SUM(AG14:AG140)</f>
        <v>107674.58786689278</v>
      </c>
      <c r="AH141" s="145">
        <f t="shared" si="1"/>
        <v>167314.62239200264</v>
      </c>
      <c r="AI141" s="145">
        <f t="shared" si="1"/>
        <v>4462.0746093580219</v>
      </c>
      <c r="AJ141" s="145" t="str">
        <f>IF(SUM(AJ14:AJ140)=0, "NA",SUM(AJ14:AJ140))</f>
        <v>NA</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11.356264228030387</v>
      </c>
      <c r="F143" s="139">
        <v>8.3576953875179054</v>
      </c>
      <c r="G143" s="139">
        <v>0.37046736220716525</v>
      </c>
      <c r="H143" s="139">
        <v>2.1618231251800464</v>
      </c>
      <c r="I143" s="139">
        <v>0.39006942823081603</v>
      </c>
      <c r="J143" s="139">
        <v>0.39006942823081592</v>
      </c>
      <c r="K143" s="139">
        <v>0.39006942823081658</v>
      </c>
      <c r="L143" s="139">
        <v>0.31726596539367641</v>
      </c>
      <c r="M143" s="139">
        <v>112.08055549151273</v>
      </c>
      <c r="N143" s="139">
        <v>4.3761408474913249E-2</v>
      </c>
      <c r="O143" s="139">
        <v>3.4448564743622345E-4</v>
      </c>
      <c r="P143" s="139">
        <v>1.6084793423694111E-2</v>
      </c>
      <c r="Q143" s="139">
        <v>5.2552581323608199E-4</v>
      </c>
      <c r="R143" s="139">
        <v>1.3288161650884998E-2</v>
      </c>
      <c r="S143" s="139">
        <v>9.3608406682747572E-3</v>
      </c>
      <c r="T143" s="139">
        <v>3.8296248142903598E-3</v>
      </c>
      <c r="U143" s="139">
        <v>3.6208033159971777E-4</v>
      </c>
      <c r="V143" s="139">
        <v>6.0271095238858235E-2</v>
      </c>
      <c r="W143" s="139">
        <v>1.0330273999999999</v>
      </c>
      <c r="X143" s="139">
        <v>2.18129974925E-2</v>
      </c>
      <c r="Y143" s="139">
        <v>2.4615401004999999E-2</v>
      </c>
      <c r="Z143" s="139">
        <v>1.8492333099500002E-2</v>
      </c>
      <c r="AA143" s="139">
        <v>2.3293417012900001E-2</v>
      </c>
      <c r="AB143" s="139">
        <v>8.8214148609899998E-2</v>
      </c>
      <c r="AC143" s="139">
        <v>1.0330279E-3</v>
      </c>
      <c r="AD143" s="139">
        <v>2.067483E-4</v>
      </c>
      <c r="AE143" s="58"/>
      <c r="AF143" s="144">
        <v>88353.958203921487</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10.390810226768027</v>
      </c>
      <c r="F144" s="139">
        <v>1.161117791219056</v>
      </c>
      <c r="G144" s="139">
        <v>4.9805646508891431E-2</v>
      </c>
      <c r="H144" s="139">
        <v>1.2924583950080129E-2</v>
      </c>
      <c r="I144" s="139">
        <v>0.83214544075009833</v>
      </c>
      <c r="J144" s="139">
        <v>0.83214544075009822</v>
      </c>
      <c r="K144" s="139">
        <v>0.83214544075009811</v>
      </c>
      <c r="L144" s="139">
        <v>0.6640723309877824</v>
      </c>
      <c r="M144" s="139">
        <v>4.6087125392730712</v>
      </c>
      <c r="N144" s="139">
        <v>4.1936615792550526E-4</v>
      </c>
      <c r="O144" s="139">
        <v>3.3581162597579256E-5</v>
      </c>
      <c r="P144" s="139">
        <v>3.5172612824384813E-3</v>
      </c>
      <c r="Q144" s="139">
        <v>6.6823589571919151E-5</v>
      </c>
      <c r="R144" s="139">
        <v>5.6149678739511712E-3</v>
      </c>
      <c r="S144" s="139">
        <v>3.7662639170712325E-3</v>
      </c>
      <c r="T144" s="139">
        <v>1.3940568473890739E-4</v>
      </c>
      <c r="U144" s="139">
        <v>6.6484853948679817E-5</v>
      </c>
      <c r="V144" s="139">
        <v>1.1957111642065183E-2</v>
      </c>
      <c r="W144" s="139">
        <v>0.59830910000000004</v>
      </c>
      <c r="X144" s="139">
        <v>1.7531327498200001E-2</v>
      </c>
      <c r="Y144" s="139">
        <v>1.9647643741500003E-2</v>
      </c>
      <c r="Z144" s="139">
        <v>1.5414439391600001E-2</v>
      </c>
      <c r="AA144" s="139">
        <v>1.6326810164200001E-2</v>
      </c>
      <c r="AB144" s="139">
        <v>6.8920220795500003E-2</v>
      </c>
      <c r="AC144" s="139">
        <v>5.9830899999999999E-4</v>
      </c>
      <c r="AD144" s="139">
        <v>1.200197E-4</v>
      </c>
      <c r="AE144" s="58"/>
      <c r="AF144" s="144">
        <v>28697.662042480199</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32.959466130954652</v>
      </c>
      <c r="F145" s="139">
        <v>1.2238496950437658</v>
      </c>
      <c r="G145" s="139">
        <v>7.7864623593339066E-2</v>
      </c>
      <c r="H145" s="139">
        <v>3.6426639908724655E-2</v>
      </c>
      <c r="I145" s="139">
        <v>0.72107454968403895</v>
      </c>
      <c r="J145" s="139">
        <v>0.72107454968403917</v>
      </c>
      <c r="K145" s="139">
        <v>0.72107454968403928</v>
      </c>
      <c r="L145" s="139">
        <v>0.48479743978919132</v>
      </c>
      <c r="M145" s="139">
        <v>6.9473910180419853</v>
      </c>
      <c r="N145" s="139">
        <v>5.3688447235957437E-4</v>
      </c>
      <c r="O145" s="139">
        <v>5.2223085973028174E-5</v>
      </c>
      <c r="P145" s="139">
        <v>5.5282210912075301E-3</v>
      </c>
      <c r="Q145" s="139">
        <v>1.0438676377058871E-4</v>
      </c>
      <c r="R145" s="139">
        <v>8.8614685508102489E-3</v>
      </c>
      <c r="S145" s="139">
        <v>5.9425601048146339E-3</v>
      </c>
      <c r="T145" s="139">
        <v>2.0978346652412731E-4</v>
      </c>
      <c r="U145" s="139">
        <v>1.0432735559512108E-4</v>
      </c>
      <c r="V145" s="139">
        <v>1.8777141761857751E-2</v>
      </c>
      <c r="W145" s="139">
        <v>0.30622329999999998</v>
      </c>
      <c r="X145" s="139">
        <v>4.3746188874000001E-3</v>
      </c>
      <c r="Y145" s="139">
        <v>2.6490747707299998E-2</v>
      </c>
      <c r="Z145" s="139">
        <v>2.9601587804600003E-2</v>
      </c>
      <c r="AA145" s="139">
        <v>6.8049627139000002E-3</v>
      </c>
      <c r="AB145" s="139">
        <v>6.7271917113200005E-2</v>
      </c>
      <c r="AC145" s="139">
        <v>2.9217259999999998E-4</v>
      </c>
      <c r="AD145" s="139">
        <v>6.0786299999999998E-5</v>
      </c>
      <c r="AE145" s="58"/>
      <c r="AF145" s="144">
        <v>45230.88765267827</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4.5467832398880761E-2</v>
      </c>
      <c r="F146" s="139">
        <v>0.27870098392380827</v>
      </c>
      <c r="G146" s="139">
        <v>1.1185182317030012E-3</v>
      </c>
      <c r="H146" s="139">
        <v>3.2121553482636339E-4</v>
      </c>
      <c r="I146" s="139">
        <v>6.4339301304055969E-3</v>
      </c>
      <c r="J146" s="139">
        <v>6.4339301304056004E-3</v>
      </c>
      <c r="K146" s="139">
        <v>6.4339301304055995E-3</v>
      </c>
      <c r="L146" s="139">
        <v>1.0005539336406849E-3</v>
      </c>
      <c r="M146" s="139">
        <v>1.9650635584386804</v>
      </c>
      <c r="N146" s="139">
        <v>1.4236441983251304E-4</v>
      </c>
      <c r="O146" s="139">
        <v>1.0201197954754754E-4</v>
      </c>
      <c r="P146" s="139">
        <v>4.6206603086080876E-5</v>
      </c>
      <c r="Q146" s="139">
        <v>1.5933311408993408E-6</v>
      </c>
      <c r="R146" s="139">
        <v>4.5851156990393035E-4</v>
      </c>
      <c r="S146" s="139">
        <v>1.7247345654886632E-2</v>
      </c>
      <c r="T146" s="139">
        <v>7.1819970710561678E-4</v>
      </c>
      <c r="U146" s="139">
        <v>1.0156921744760479E-4</v>
      </c>
      <c r="V146" s="139">
        <v>1.0141841295210329E-2</v>
      </c>
      <c r="W146" s="139">
        <v>4.7494E-3</v>
      </c>
      <c r="X146" s="139">
        <v>5.67540633E-5</v>
      </c>
      <c r="Y146" s="139">
        <v>8.2930892099999999E-5</v>
      </c>
      <c r="Z146" s="139">
        <v>4.1061407799999998E-5</v>
      </c>
      <c r="AA146" s="139">
        <v>9.4144732400000007E-5</v>
      </c>
      <c r="AB146" s="139">
        <v>2.7489109560000001E-4</v>
      </c>
      <c r="AC146" s="139">
        <v>4.7493000000000004E-6</v>
      </c>
      <c r="AD146" s="139">
        <v>2.3643E-6</v>
      </c>
      <c r="AE146" s="58"/>
      <c r="AF146" s="144">
        <v>238.4646261362841</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2.6408375778013489</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0.56151317874182738</v>
      </c>
      <c r="J148" s="139">
        <v>1.0330383782853321</v>
      </c>
      <c r="K148" s="139">
        <v>1.3759355814777834</v>
      </c>
      <c r="L148" s="139">
        <v>6.720510577588544E-2</v>
      </c>
      <c r="M148" s="139" t="s">
        <v>429</v>
      </c>
      <c r="N148" s="139">
        <v>1.354302583880824</v>
      </c>
      <c r="O148" s="139">
        <v>6.4080959767680743E-3</v>
      </c>
      <c r="P148" s="139">
        <v>0</v>
      </c>
      <c r="Q148" s="139">
        <v>1.5697833872247786E-2</v>
      </c>
      <c r="R148" s="139">
        <v>0.50039340849574443</v>
      </c>
      <c r="S148" s="139">
        <v>10.9442857145972</v>
      </c>
      <c r="T148" s="139">
        <v>8.0052812253311081E-2</v>
      </c>
      <c r="U148" s="139">
        <v>1.1230263574836551E-2</v>
      </c>
      <c r="V148" s="139">
        <v>4.4387566641881202</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0.2921727279435361</v>
      </c>
      <c r="J149" s="139">
        <v>0.54106060730284444</v>
      </c>
      <c r="K149" s="139">
        <v>1.0821212146056889</v>
      </c>
      <c r="L149" s="139">
        <v>1.248285793919969E-2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163.6221218456526</v>
      </c>
      <c r="F152" s="13">
        <f t="shared" ref="F152:AD152" si="2">SUM(F$141, F$151, IF(AND(ISNUMBER(SEARCH($B$4,"AT|BE|CH|GB|IE|LT|LU|NL")),SUM(F$143:F$149)&gt;0),SUM(F$143:F$149)-SUM(F$27:F$33),0))</f>
        <v>120.19554588377898</v>
      </c>
      <c r="G152" s="13">
        <f t="shared" si="2"/>
        <v>60.740498133979031</v>
      </c>
      <c r="H152" s="13">
        <f t="shared" si="2"/>
        <v>121.21867249183215</v>
      </c>
      <c r="I152" s="13">
        <f t="shared" si="2"/>
        <v>18.346147343363064</v>
      </c>
      <c r="J152" s="13">
        <f t="shared" si="2"/>
        <v>41.078681510475839</v>
      </c>
      <c r="K152" s="13">
        <f t="shared" si="2"/>
        <v>102.96754422484858</v>
      </c>
      <c r="L152" s="13">
        <f t="shared" si="2"/>
        <v>3.2917625825106738</v>
      </c>
      <c r="M152" s="13">
        <f t="shared" si="2"/>
        <v>192.28860419758877</v>
      </c>
      <c r="N152" s="13">
        <f t="shared" si="2"/>
        <v>7.3978148943587296</v>
      </c>
      <c r="O152" s="13">
        <f t="shared" si="2"/>
        <v>0.35395559530707998</v>
      </c>
      <c r="P152" s="13">
        <f t="shared" si="2"/>
        <v>0.43272204777621437</v>
      </c>
      <c r="Q152" s="13">
        <f t="shared" si="2"/>
        <v>1.5121089384923496</v>
      </c>
      <c r="R152" s="13">
        <f t="shared" si="2"/>
        <v>3.0562654824117224</v>
      </c>
      <c r="S152" s="13">
        <f t="shared" si="2"/>
        <v>20.186108952707933</v>
      </c>
      <c r="T152" s="13">
        <f t="shared" si="2"/>
        <v>18.09896858772953</v>
      </c>
      <c r="U152" s="13">
        <f t="shared" si="2"/>
        <v>4.3965019197652841</v>
      </c>
      <c r="V152" s="13">
        <f t="shared" si="2"/>
        <v>24.276448488089695</v>
      </c>
      <c r="W152" s="13">
        <f t="shared" si="2"/>
        <v>27.350774214837283</v>
      </c>
      <c r="X152" s="13">
        <f t="shared" si="2"/>
        <v>5.2632878399319294</v>
      </c>
      <c r="Y152" s="13">
        <f t="shared" si="2"/>
        <v>8.0272087848063336</v>
      </c>
      <c r="Z152" s="13">
        <f t="shared" si="2"/>
        <v>3.0529262980400547</v>
      </c>
      <c r="AA152" s="13">
        <f t="shared" si="2"/>
        <v>2.5848353031381741</v>
      </c>
      <c r="AB152" s="13">
        <f t="shared" si="2"/>
        <v>18.928258225916494</v>
      </c>
      <c r="AC152" s="13">
        <f t="shared" si="2"/>
        <v>2.6124080786793948</v>
      </c>
      <c r="AD152" s="13">
        <f t="shared" si="2"/>
        <v>30.840483678337257</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163.6221218456526</v>
      </c>
      <c r="F154" s="13">
        <f>SUM(F$141, F$153, -1 * IF(OR($B$6=2005,$B$6&gt;=2020),SUM(F$99:F$122),0), IF(AND(ISNUMBER(SEARCH($B$4,"AT|BE|CH|GB|IE|LT|LU|NL")),SUM(F$143:F$149)&gt;0),SUM(F$143:F$149)-SUM(F$27:F$33),0))</f>
        <v>120.19554588377898</v>
      </c>
      <c r="G154" s="13">
        <f>SUM(G$141, G$153, IF(AND(ISNUMBER(SEARCH($B$4,"AT|BE|CH|GB|IE|LT|LU|NL")),SUM(G$143:G$149)&gt;0),SUM(G$143:G$149)-SUM(G$27:G$33),0))</f>
        <v>60.740498133979031</v>
      </c>
      <c r="H154" s="13">
        <f>SUM(H$141, H$153, IF(AND(ISNUMBER(SEARCH($B$4,"AT|BE|CH|GB|IE|LT|LU|NL")),SUM(H$143:H$149)&gt;0),SUM(H$143:H$149)-SUM(H$27:H$33),0))</f>
        <v>121.21867249183215</v>
      </c>
      <c r="I154" s="13">
        <f t="shared" ref="I154:AD154" si="3">SUM(I$141, I$153, IF(AND(ISNUMBER(SEARCH($B$4,"AT|BE|CH|GB|IE|LT|LU|NL")),SUM(I$143:I$149)&gt;0),SUM(I$143:I$149)-SUM(I$27:I$33),0))</f>
        <v>18.346147343363064</v>
      </c>
      <c r="J154" s="13">
        <f t="shared" si="3"/>
        <v>41.078681510475839</v>
      </c>
      <c r="K154" s="13">
        <f t="shared" si="3"/>
        <v>102.96754422484858</v>
      </c>
      <c r="L154" s="13">
        <f t="shared" si="3"/>
        <v>3.2917625825106738</v>
      </c>
      <c r="M154" s="13">
        <f t="shared" si="3"/>
        <v>192.28860419758877</v>
      </c>
      <c r="N154" s="13">
        <f t="shared" si="3"/>
        <v>7.3978148943587296</v>
      </c>
      <c r="O154" s="13">
        <f t="shared" si="3"/>
        <v>0.35395559530707998</v>
      </c>
      <c r="P154" s="13">
        <f t="shared" si="3"/>
        <v>0.43272204777621437</v>
      </c>
      <c r="Q154" s="13">
        <f t="shared" si="3"/>
        <v>1.5121089384923496</v>
      </c>
      <c r="R154" s="13">
        <f t="shared" si="3"/>
        <v>3.0562654824117224</v>
      </c>
      <c r="S154" s="13">
        <f t="shared" si="3"/>
        <v>20.186108952707933</v>
      </c>
      <c r="T154" s="13">
        <f t="shared" si="3"/>
        <v>18.09896858772953</v>
      </c>
      <c r="U154" s="13">
        <f t="shared" si="3"/>
        <v>4.3965019197652841</v>
      </c>
      <c r="V154" s="13">
        <f t="shared" si="3"/>
        <v>24.276448488089695</v>
      </c>
      <c r="W154" s="13">
        <f t="shared" si="3"/>
        <v>27.350774214837283</v>
      </c>
      <c r="X154" s="13">
        <f t="shared" si="3"/>
        <v>5.2632878399319294</v>
      </c>
      <c r="Y154" s="13">
        <f t="shared" si="3"/>
        <v>8.0272087848063336</v>
      </c>
      <c r="Z154" s="13">
        <f t="shared" si="3"/>
        <v>3.0529262980400547</v>
      </c>
      <c r="AA154" s="13">
        <f t="shared" si="3"/>
        <v>2.5848353031381741</v>
      </c>
      <c r="AB154" s="13">
        <f t="shared" si="3"/>
        <v>18.928258225916494</v>
      </c>
      <c r="AC154" s="13">
        <f t="shared" si="3"/>
        <v>2.6124080786793948</v>
      </c>
      <c r="AD154" s="13">
        <f t="shared" si="3"/>
        <v>30.840483678337257</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11.275382116971269</v>
      </c>
      <c r="F157" s="141">
        <v>0.35962325641179493</v>
      </c>
      <c r="G157" s="141">
        <v>0.69117638942110471</v>
      </c>
      <c r="H157" s="141" t="s">
        <v>443</v>
      </c>
      <c r="I157" s="141">
        <v>0.13440575407655664</v>
      </c>
      <c r="J157" s="141">
        <v>0.13440575407655664</v>
      </c>
      <c r="K157" s="141">
        <v>0.13440575407655664</v>
      </c>
      <c r="L157" s="141">
        <v>6.4514761956747185E-2</v>
      </c>
      <c r="M157" s="141">
        <v>2.8839708887159041</v>
      </c>
      <c r="N157" s="141">
        <v>2.9029123015100258E-3</v>
      </c>
      <c r="O157" s="141">
        <v>2.1771842261325195E-4</v>
      </c>
      <c r="P157" s="141">
        <v>4.3543684522650387E-3</v>
      </c>
      <c r="Q157" s="141">
        <v>1.0885921130662597E-3</v>
      </c>
      <c r="R157" s="141">
        <v>7.2572807537750654E-3</v>
      </c>
      <c r="S157" s="141">
        <v>7.983008829152571E-3</v>
      </c>
      <c r="T157" s="141">
        <v>2.9029123015100262E-4</v>
      </c>
      <c r="U157" s="141">
        <v>3.9915044145762855E-3</v>
      </c>
      <c r="V157" s="141">
        <v>1.0523057092973844</v>
      </c>
      <c r="W157" s="141" t="s">
        <v>443</v>
      </c>
      <c r="X157" s="141" t="s">
        <v>443</v>
      </c>
      <c r="Y157" s="141" t="s">
        <v>443</v>
      </c>
      <c r="Z157" s="141" t="s">
        <v>443</v>
      </c>
      <c r="AA157" s="141" t="s">
        <v>443</v>
      </c>
      <c r="AB157" s="141" t="s">
        <v>443</v>
      </c>
      <c r="AC157" s="141" t="s">
        <v>443</v>
      </c>
      <c r="AD157" s="141" t="s">
        <v>443</v>
      </c>
      <c r="AE157" s="58"/>
      <c r="AF157" s="142">
        <v>36286.403768875323</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0.31164153699310965</v>
      </c>
      <c r="F158" s="141">
        <v>5.1307545610323052E-3</v>
      </c>
      <c r="G158" s="141">
        <v>1.4873368072182497E-2</v>
      </c>
      <c r="H158" s="141" t="s">
        <v>443</v>
      </c>
      <c r="I158" s="141">
        <v>1.4798205047283734E-3</v>
      </c>
      <c r="J158" s="141">
        <v>1.4798205047283734E-3</v>
      </c>
      <c r="K158" s="141">
        <v>1.4798205047283734E-3</v>
      </c>
      <c r="L158" s="141">
        <v>7.1031384226961924E-4</v>
      </c>
      <c r="M158" s="141">
        <v>7.6158319455082085E-2</v>
      </c>
      <c r="N158" s="141">
        <v>6.250412057983958E-5</v>
      </c>
      <c r="O158" s="141">
        <v>4.687809043487969E-6</v>
      </c>
      <c r="P158" s="141">
        <v>9.375618086975937E-5</v>
      </c>
      <c r="Q158" s="141">
        <v>2.3439045217439843E-5</v>
      </c>
      <c r="R158" s="141">
        <v>1.5626030144959898E-4</v>
      </c>
      <c r="S158" s="141">
        <v>1.7188633159455886E-4</v>
      </c>
      <c r="T158" s="141">
        <v>6.2504120579839587E-6</v>
      </c>
      <c r="U158" s="141">
        <v>8.594316579727943E-5</v>
      </c>
      <c r="V158" s="141">
        <v>2.2657743710191847E-2</v>
      </c>
      <c r="W158" s="141" t="s">
        <v>443</v>
      </c>
      <c r="X158" s="141" t="s">
        <v>443</v>
      </c>
      <c r="Y158" s="141" t="s">
        <v>443</v>
      </c>
      <c r="Z158" s="141" t="s">
        <v>443</v>
      </c>
      <c r="AA158" s="141" t="s">
        <v>443</v>
      </c>
      <c r="AB158" s="141" t="s">
        <v>443</v>
      </c>
      <c r="AC158" s="141" t="s">
        <v>443</v>
      </c>
      <c r="AD158" s="141" t="s">
        <v>443</v>
      </c>
      <c r="AE158" s="58"/>
      <c r="AF158" s="143">
        <v>781.30150724799478</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10.087056933299463</v>
      </c>
      <c r="F159" s="141">
        <v>0.35346293775281923</v>
      </c>
      <c r="G159" s="141">
        <v>2.9564441325303172</v>
      </c>
      <c r="H159" s="141" t="s">
        <v>443</v>
      </c>
      <c r="I159" s="141">
        <v>0.38603819816077872</v>
      </c>
      <c r="J159" s="141">
        <v>0.42346208360917448</v>
      </c>
      <c r="K159" s="141">
        <v>0.42346208360917448</v>
      </c>
      <c r="L159" s="141">
        <v>7.3258345425435412E-2</v>
      </c>
      <c r="M159" s="141">
        <v>0.94716776235265543</v>
      </c>
      <c r="N159" s="141">
        <v>1.7630223633870241E-2</v>
      </c>
      <c r="O159" s="141">
        <v>2.6798216311309471E-2</v>
      </c>
      <c r="P159" s="141">
        <v>2.7249168049244426E-3</v>
      </c>
      <c r="Q159" s="141">
        <v>1.7630223633870241E-2</v>
      </c>
      <c r="R159" s="141">
        <v>2.9832095795126301E-2</v>
      </c>
      <c r="S159" s="141">
        <v>5.7579090817236868E-2</v>
      </c>
      <c r="T159" s="141">
        <v>1.7485943236649863</v>
      </c>
      <c r="U159" s="141">
        <v>3.8753676792704625E-2</v>
      </c>
      <c r="V159" s="141">
        <v>8.1146304054431823E-2</v>
      </c>
      <c r="W159" s="141">
        <v>3.338397200570159E-2</v>
      </c>
      <c r="X159" s="141" t="s">
        <v>443</v>
      </c>
      <c r="Y159" s="141" t="s">
        <v>443</v>
      </c>
      <c r="Z159" s="141" t="s">
        <v>443</v>
      </c>
      <c r="AA159" s="141" t="s">
        <v>443</v>
      </c>
      <c r="AB159" s="141" t="s">
        <v>443</v>
      </c>
      <c r="AC159" s="141" t="s">
        <v>443</v>
      </c>
      <c r="AD159" s="141">
        <v>2.9890027545535144E-2</v>
      </c>
      <c r="AE159" s="58"/>
      <c r="AF159" s="143">
        <v>5441.202371344285</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0.38519579998285713</v>
      </c>
      <c r="X163" s="22">
        <v>2.773409759876571</v>
      </c>
      <c r="Y163" s="22">
        <v>1.8104202599194286</v>
      </c>
      <c r="Z163" s="22">
        <v>0.88595033996057138</v>
      </c>
      <c r="AA163" s="22">
        <v>1.0400286599537143</v>
      </c>
      <c r="AB163" s="22">
        <v>6.5098090197102847</v>
      </c>
      <c r="AC163" s="22" t="s">
        <v>443</v>
      </c>
      <c r="AD163" s="22">
        <v>0.11170678199502856</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5903D-A7CB-4E17-8F93-CEEB9064200F}">
  <dimension ref="A1:AL170"/>
  <sheetViews>
    <sheetView zoomScale="75" zoomScaleNormal="75" workbookViewId="0">
      <pane xSplit="4" ySplit="13" topLeftCell="Y112"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2007</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2007</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27.673372056795841</v>
      </c>
      <c r="F14" s="138">
        <v>0.37677666327432241</v>
      </c>
      <c r="G14" s="138">
        <v>31.215560999999997</v>
      </c>
      <c r="H14" s="138" t="s">
        <v>443</v>
      </c>
      <c r="I14" s="138">
        <v>0.71744607973257835</v>
      </c>
      <c r="J14" s="138">
        <v>1.0135340223700016</v>
      </c>
      <c r="K14" s="138">
        <v>1.2764998152597913</v>
      </c>
      <c r="L14" s="138">
        <v>2.5623973123685122E-2</v>
      </c>
      <c r="M14" s="138">
        <v>19.987575517117072</v>
      </c>
      <c r="N14" s="138">
        <v>0.56976200782320841</v>
      </c>
      <c r="O14" s="138">
        <v>8.0791350499348769E-2</v>
      </c>
      <c r="P14" s="138">
        <v>0.11178900476665955</v>
      </c>
      <c r="Q14" s="138">
        <v>0.55829556836112093</v>
      </c>
      <c r="R14" s="138">
        <v>0.34641584524834906</v>
      </c>
      <c r="S14" s="138">
        <v>0.61456945274924257</v>
      </c>
      <c r="T14" s="138">
        <v>4.3494164353397524</v>
      </c>
      <c r="U14" s="138">
        <v>1.5982671010868288</v>
      </c>
      <c r="V14" s="138">
        <v>2.6739182037629425</v>
      </c>
      <c r="W14" s="138">
        <v>0.58685535086107754</v>
      </c>
      <c r="X14" s="138">
        <v>1.1256233211894923E-4</v>
      </c>
      <c r="Y14" s="138">
        <v>2.7456828158747395E-3</v>
      </c>
      <c r="Z14" s="138">
        <v>2.1867008048371151E-3</v>
      </c>
      <c r="AA14" s="138">
        <v>2.7925859132450835E-4</v>
      </c>
      <c r="AB14" s="138">
        <v>5.3242045441553127E-3</v>
      </c>
      <c r="AC14" s="138">
        <v>0.4682139520844853</v>
      </c>
      <c r="AD14" s="138">
        <v>2.4355124341011482E-4</v>
      </c>
      <c r="AE14" s="55"/>
      <c r="AF14" s="147">
        <v>16329.125626158595</v>
      </c>
      <c r="AG14" s="147">
        <v>76759.230034389606</v>
      </c>
      <c r="AH14" s="147">
        <v>106255.68804192859</v>
      </c>
      <c r="AI14" s="147">
        <v>3.6992890080000005</v>
      </c>
      <c r="AJ14" s="147" t="s">
        <v>432</v>
      </c>
      <c r="AK14" s="147" t="s">
        <v>429</v>
      </c>
      <c r="AL14" s="45" t="s">
        <v>50</v>
      </c>
    </row>
    <row r="15" spans="1:38" s="1" customFormat="1" ht="26.25" customHeight="1" thickBot="1" x14ac:dyDescent="0.25">
      <c r="A15" s="65" t="s">
        <v>54</v>
      </c>
      <c r="B15" s="65" t="s">
        <v>55</v>
      </c>
      <c r="C15" s="66" t="s">
        <v>56</v>
      </c>
      <c r="D15" s="67"/>
      <c r="E15" s="138">
        <v>0.88511100000000009</v>
      </c>
      <c r="F15" s="138">
        <v>1.4315581885743126E-2</v>
      </c>
      <c r="G15" s="138">
        <v>1.0306359999999999</v>
      </c>
      <c r="H15" s="138" t="s">
        <v>443</v>
      </c>
      <c r="I15" s="138">
        <v>1.5914281447532052E-2</v>
      </c>
      <c r="J15" s="138">
        <v>2.4146271334095207E-2</v>
      </c>
      <c r="K15" s="138">
        <v>3.1133161784137407E-2</v>
      </c>
      <c r="L15" s="138">
        <v>1.3949427683277239E-3</v>
      </c>
      <c r="M15" s="138">
        <v>8.6000000000000021E-2</v>
      </c>
      <c r="N15" s="138">
        <v>1.3217077138025689E-2</v>
      </c>
      <c r="O15" s="138">
        <v>1.0890454004505497E-2</v>
      </c>
      <c r="P15" s="138">
        <v>2.1569599078679106E-3</v>
      </c>
      <c r="Q15" s="138">
        <v>6.9717359391678561E-3</v>
      </c>
      <c r="R15" s="138">
        <v>3.1493793867263774E-2</v>
      </c>
      <c r="S15" s="138">
        <v>2.109570414767643E-2</v>
      </c>
      <c r="T15" s="138">
        <v>0.37011147293985414</v>
      </c>
      <c r="U15" s="138">
        <v>9.9669949699805506E-3</v>
      </c>
      <c r="V15" s="138">
        <v>0.18801940850829407</v>
      </c>
      <c r="W15" s="138">
        <v>3.4557589093250829E-3</v>
      </c>
      <c r="X15" s="138">
        <v>2.8841636143568954E-6</v>
      </c>
      <c r="Y15" s="138">
        <v>1.0882050753774327E-5</v>
      </c>
      <c r="Z15" s="138">
        <v>8.754694549801996E-6</v>
      </c>
      <c r="AA15" s="138">
        <v>1.2692264254007443E-5</v>
      </c>
      <c r="AB15" s="138">
        <v>3.5213173171940658E-5</v>
      </c>
      <c r="AC15" s="138" t="s">
        <v>429</v>
      </c>
      <c r="AD15" s="138">
        <v>2.3984845735107829E-3</v>
      </c>
      <c r="AE15" s="55"/>
      <c r="AF15" s="147">
        <v>5770.7274885064453</v>
      </c>
      <c r="AG15" s="147" t="s">
        <v>432</v>
      </c>
      <c r="AH15" s="147" t="s">
        <v>432</v>
      </c>
      <c r="AI15" s="147" t="s">
        <v>432</v>
      </c>
      <c r="AJ15" s="147" t="s">
        <v>432</v>
      </c>
      <c r="AK15" s="147" t="s">
        <v>429</v>
      </c>
      <c r="AL15" s="45" t="s">
        <v>50</v>
      </c>
    </row>
    <row r="16" spans="1:38" s="1" customFormat="1" ht="26.25" customHeight="1" thickBot="1" x14ac:dyDescent="0.25">
      <c r="A16" s="65" t="s">
        <v>54</v>
      </c>
      <c r="B16" s="65" t="s">
        <v>57</v>
      </c>
      <c r="C16" s="66" t="s">
        <v>58</v>
      </c>
      <c r="D16" s="67"/>
      <c r="E16" s="138">
        <v>0.21651798565391947</v>
      </c>
      <c r="F16" s="138">
        <v>3.181034942034752E-3</v>
      </c>
      <c r="G16" s="138">
        <v>0.11637159888677256</v>
      </c>
      <c r="H16" s="138" t="s">
        <v>443</v>
      </c>
      <c r="I16" s="138">
        <v>5.6936938390850476E-2</v>
      </c>
      <c r="J16" s="138">
        <v>8.061283043719264E-2</v>
      </c>
      <c r="K16" s="138">
        <v>8.4538272921017593E-2</v>
      </c>
      <c r="L16" s="138">
        <v>2.2532442574048468E-2</v>
      </c>
      <c r="M16" s="138">
        <v>0.39653518831707452</v>
      </c>
      <c r="N16" s="138">
        <v>2.883031676440171E-2</v>
      </c>
      <c r="O16" s="138">
        <v>1.6368187448349814E-3</v>
      </c>
      <c r="P16" s="138">
        <v>3.0613851862826127E-2</v>
      </c>
      <c r="Q16" s="138">
        <v>1.1238417408657849E-2</v>
      </c>
      <c r="R16" s="138">
        <v>5.993598627469514E-3</v>
      </c>
      <c r="S16" s="138">
        <v>2.5610081168971437E-2</v>
      </c>
      <c r="T16" s="138">
        <v>8.9061423004389521E-3</v>
      </c>
      <c r="U16" s="138">
        <v>2.9592051679475776E-3</v>
      </c>
      <c r="V16" s="138">
        <v>4.7049885112780632E-2</v>
      </c>
      <c r="W16" s="138">
        <v>2.7071675283448848E-2</v>
      </c>
      <c r="X16" s="138">
        <v>8.300336899152998E-7</v>
      </c>
      <c r="Y16" s="138">
        <v>9.7246090222197711E-7</v>
      </c>
      <c r="Z16" s="138">
        <v>7.8626718100180635E-7</v>
      </c>
      <c r="AA16" s="138">
        <v>8.4433812020977841E-7</v>
      </c>
      <c r="AB16" s="138">
        <v>3.4330998933488621E-6</v>
      </c>
      <c r="AC16" s="138">
        <v>3.0461380312308006E-9</v>
      </c>
      <c r="AD16" s="138">
        <v>1.7999906548182006E-9</v>
      </c>
      <c r="AE16" s="55"/>
      <c r="AF16" s="147">
        <v>8.7919300000000007</v>
      </c>
      <c r="AG16" s="147">
        <v>1020.4155751543371</v>
      </c>
      <c r="AH16" s="147">
        <v>906.79574535049289</v>
      </c>
      <c r="AI16" s="147" t="s">
        <v>432</v>
      </c>
      <c r="AJ16" s="147" t="s">
        <v>432</v>
      </c>
      <c r="AK16" s="147" t="s">
        <v>429</v>
      </c>
      <c r="AL16" s="45" t="s">
        <v>50</v>
      </c>
    </row>
    <row r="17" spans="1:38" s="2" customFormat="1" ht="26.25" customHeight="1" thickBot="1" x14ac:dyDescent="0.25">
      <c r="A17" s="65" t="s">
        <v>54</v>
      </c>
      <c r="B17" s="65" t="s">
        <v>59</v>
      </c>
      <c r="C17" s="66" t="s">
        <v>60</v>
      </c>
      <c r="D17" s="67"/>
      <c r="E17" s="138">
        <v>3.0982319999999998E-3</v>
      </c>
      <c r="F17" s="138">
        <v>9.6296400000000007E-4</v>
      </c>
      <c r="G17" s="138">
        <v>4.0110545234874259E-6</v>
      </c>
      <c r="H17" s="138" t="s">
        <v>432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432</v>
      </c>
      <c r="AD17" s="138" t="s">
        <v>432</v>
      </c>
      <c r="AE17" s="55"/>
      <c r="AF17" s="147" t="s">
        <v>432</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1.9577152927645214</v>
      </c>
      <c r="F18" s="138">
        <v>0.42714720492417291</v>
      </c>
      <c r="G18" s="138">
        <v>2.8428192691117498</v>
      </c>
      <c r="H18" s="138" t="s">
        <v>443</v>
      </c>
      <c r="I18" s="138">
        <v>0.16620182774945141</v>
      </c>
      <c r="J18" s="138">
        <v>0.21314112312739769</v>
      </c>
      <c r="K18" s="138">
        <v>0.26946827758093328</v>
      </c>
      <c r="L18" s="138">
        <v>8.7195903978533912E-2</v>
      </c>
      <c r="M18" s="138">
        <v>0.79572261567053248</v>
      </c>
      <c r="N18" s="138">
        <v>0.15020574536748552</v>
      </c>
      <c r="O18" s="138">
        <v>2.8163577356087439E-3</v>
      </c>
      <c r="P18" s="138">
        <v>8.7100744841324164E-3</v>
      </c>
      <c r="Q18" s="138">
        <v>9.3878605124743959E-3</v>
      </c>
      <c r="R18" s="138">
        <v>0.12016459635433759</v>
      </c>
      <c r="S18" s="138">
        <v>6.7592585381601678E-2</v>
      </c>
      <c r="T18" s="138">
        <v>2.4408433598400019</v>
      </c>
      <c r="U18" s="138">
        <v>9.3878674095230531E-4</v>
      </c>
      <c r="V18" s="138">
        <v>7.5102883093975573E-2</v>
      </c>
      <c r="W18" s="138">
        <v>2.0677771373977388E-2</v>
      </c>
      <c r="X18" s="138">
        <v>2.8269688861061411E-2</v>
      </c>
      <c r="Y18" s="138">
        <v>0.18283871139853508</v>
      </c>
      <c r="Z18" s="138">
        <v>3.1898294149593415E-2</v>
      </c>
      <c r="AA18" s="138">
        <v>2.9730923539546615E-2</v>
      </c>
      <c r="AB18" s="138">
        <v>0.27273761794873652</v>
      </c>
      <c r="AC18" s="138" t="s">
        <v>432</v>
      </c>
      <c r="AD18" s="138" t="s">
        <v>432</v>
      </c>
      <c r="AE18" s="55"/>
      <c r="AF18" s="147">
        <v>9508.9474540162482</v>
      </c>
      <c r="AG18" s="147" t="s">
        <v>432</v>
      </c>
      <c r="AH18" s="147">
        <v>14368.851368019983</v>
      </c>
      <c r="AI18" s="147" t="s">
        <v>432</v>
      </c>
      <c r="AJ18" s="147" t="s">
        <v>432</v>
      </c>
      <c r="AK18" s="147" t="s">
        <v>429</v>
      </c>
      <c r="AL18" s="45" t="s">
        <v>50</v>
      </c>
    </row>
    <row r="19" spans="1:38" s="2" customFormat="1" ht="26.25" customHeight="1" thickBot="1" x14ac:dyDescent="0.25">
      <c r="A19" s="65" t="s">
        <v>54</v>
      </c>
      <c r="B19" s="65" t="s">
        <v>63</v>
      </c>
      <c r="C19" s="66" t="s">
        <v>64</v>
      </c>
      <c r="D19" s="67"/>
      <c r="E19" s="138">
        <v>0.39437410183489213</v>
      </c>
      <c r="F19" s="138">
        <v>8.4672129681413202E-2</v>
      </c>
      <c r="G19" s="138">
        <v>0.44445782474788953</v>
      </c>
      <c r="H19" s="138" t="s">
        <v>432</v>
      </c>
      <c r="I19" s="138">
        <v>3.1928595786009047E-2</v>
      </c>
      <c r="J19" s="138">
        <v>2.7945218229766328E-2</v>
      </c>
      <c r="K19" s="138">
        <v>5.170650232675094E-2</v>
      </c>
      <c r="L19" s="138">
        <v>1.1128393905740039E-2</v>
      </c>
      <c r="M19" s="138">
        <v>0.15600984383019056</v>
      </c>
      <c r="N19" s="138">
        <v>2.8799760335829996E-2</v>
      </c>
      <c r="O19" s="138">
        <v>5.420071464667922E-4</v>
      </c>
      <c r="P19" s="138">
        <v>1.7456163637600574E-3</v>
      </c>
      <c r="Q19" s="138">
        <v>2.087957654331527E-3</v>
      </c>
      <c r="R19" s="138">
        <v>2.305198684699036E-2</v>
      </c>
      <c r="S19" s="138">
        <v>1.2953077946583747E-2</v>
      </c>
      <c r="T19" s="138">
        <v>0.46751548656257191</v>
      </c>
      <c r="U19" s="138">
        <v>3.479795177344573E-4</v>
      </c>
      <c r="V19" s="138">
        <v>1.6500684929212812E-2</v>
      </c>
      <c r="W19" s="138">
        <v>4.0250120884494653E-3</v>
      </c>
      <c r="X19" s="138">
        <v>5.5039401415568059E-3</v>
      </c>
      <c r="Y19" s="138">
        <v>3.5378890923760953E-2</v>
      </c>
      <c r="Z19" s="138">
        <v>6.2462132132013728E-3</v>
      </c>
      <c r="AA19" s="138">
        <v>5.8286216823350669E-3</v>
      </c>
      <c r="AB19" s="138">
        <v>5.2957665960854203E-2</v>
      </c>
      <c r="AC19" s="138" t="s">
        <v>432</v>
      </c>
      <c r="AD19" s="138" t="s">
        <v>432</v>
      </c>
      <c r="AE19" s="55"/>
      <c r="AF19" s="147">
        <v>1845.064223706117</v>
      </c>
      <c r="AG19" s="147" t="s">
        <v>432</v>
      </c>
      <c r="AH19" s="147">
        <v>2852.5887862748709</v>
      </c>
      <c r="AI19" s="147" t="s">
        <v>432</v>
      </c>
      <c r="AJ19" s="147" t="s">
        <v>432</v>
      </c>
      <c r="AK19" s="147" t="s">
        <v>429</v>
      </c>
      <c r="AL19" s="45" t="s">
        <v>50</v>
      </c>
    </row>
    <row r="20" spans="1:38" s="2" customFormat="1" ht="26.25" customHeight="1" thickBot="1" x14ac:dyDescent="0.25">
      <c r="A20" s="65" t="s">
        <v>54</v>
      </c>
      <c r="B20" s="65" t="s">
        <v>65</v>
      </c>
      <c r="C20" s="66" t="s">
        <v>66</v>
      </c>
      <c r="D20" s="67"/>
      <c r="E20" s="138">
        <v>1.1531906179128885E-2</v>
      </c>
      <c r="F20" s="138">
        <v>2.5933595854134165E-3</v>
      </c>
      <c r="G20" s="138">
        <v>1.0353262714152855E-2</v>
      </c>
      <c r="H20" s="138" t="s">
        <v>432</v>
      </c>
      <c r="I20" s="138">
        <v>8.4756379529145657E-4</v>
      </c>
      <c r="J20" s="138">
        <v>1.0825805670843143E-3</v>
      </c>
      <c r="K20" s="138">
        <v>1.3646006932357432E-3</v>
      </c>
      <c r="L20" s="138">
        <v>4.37191332208202E-4</v>
      </c>
      <c r="M20" s="138">
        <v>4.5573713575169181E-3</v>
      </c>
      <c r="N20" s="138">
        <v>7.5306917349627939E-4</v>
      </c>
      <c r="O20" s="138">
        <v>1.4184092978773411E-5</v>
      </c>
      <c r="P20" s="138">
        <v>5.4552338157029249E-5</v>
      </c>
      <c r="Q20" s="138">
        <v>5.6235206714344135E-5</v>
      </c>
      <c r="R20" s="138">
        <v>6.0284307659596605E-4</v>
      </c>
      <c r="S20" s="138">
        <v>3.3866417954296504E-4</v>
      </c>
      <c r="T20" s="138">
        <v>1.2222072274034847E-2</v>
      </c>
      <c r="U20" s="138">
        <v>1.0054809802205267E-5</v>
      </c>
      <c r="V20" s="138">
        <v>4.4341935706571225E-4</v>
      </c>
      <c r="W20" s="138">
        <v>1.138103283520177E-4</v>
      </c>
      <c r="X20" s="138">
        <v>1.557757102428487E-4</v>
      </c>
      <c r="Y20" s="138">
        <v>9.7277403369597866E-4</v>
      </c>
      <c r="Z20" s="138">
        <v>1.8145607832307034E-4</v>
      </c>
      <c r="AA20" s="138">
        <v>1.702090369802015E-4</v>
      </c>
      <c r="AB20" s="138">
        <v>1.4802148592420994E-3</v>
      </c>
      <c r="AC20" s="138" t="s">
        <v>432</v>
      </c>
      <c r="AD20" s="138" t="s">
        <v>432</v>
      </c>
      <c r="AE20" s="55"/>
      <c r="AF20" s="147">
        <v>47.622732253338739</v>
      </c>
      <c r="AG20" s="147" t="s">
        <v>432</v>
      </c>
      <c r="AH20" s="147">
        <v>91.699145662958898</v>
      </c>
      <c r="AI20" s="147" t="s">
        <v>432</v>
      </c>
      <c r="AJ20" s="147" t="s">
        <v>432</v>
      </c>
      <c r="AK20" s="147" t="s">
        <v>429</v>
      </c>
      <c r="AL20" s="45" t="s">
        <v>50</v>
      </c>
    </row>
    <row r="21" spans="1:38" s="2" customFormat="1" ht="26.25" customHeight="1" thickBot="1" x14ac:dyDescent="0.25">
      <c r="A21" s="65" t="s">
        <v>54</v>
      </c>
      <c r="B21" s="65" t="s">
        <v>67</v>
      </c>
      <c r="C21" s="66" t="s">
        <v>68</v>
      </c>
      <c r="D21" s="67"/>
      <c r="E21" s="138">
        <v>1.3127524519708418</v>
      </c>
      <c r="F21" s="138">
        <v>0.99210746514063086</v>
      </c>
      <c r="G21" s="138">
        <v>2.1653779910050961</v>
      </c>
      <c r="H21" s="138">
        <v>2.8828779197068795E-3</v>
      </c>
      <c r="I21" s="138">
        <v>0.48875711006286804</v>
      </c>
      <c r="J21" s="138">
        <v>0.52414979980803833</v>
      </c>
      <c r="K21" s="138">
        <v>0.57217748309322247</v>
      </c>
      <c r="L21" s="138">
        <v>0.14182215073239485</v>
      </c>
      <c r="M21" s="138">
        <v>2.3949866814029148</v>
      </c>
      <c r="N21" s="138">
        <v>0.22500373755610081</v>
      </c>
      <c r="O21" s="138">
        <v>3.3762065565503464E-2</v>
      </c>
      <c r="P21" s="138">
        <v>1.097702371860909E-2</v>
      </c>
      <c r="Q21" s="138">
        <v>8.2561361721174755E-3</v>
      </c>
      <c r="R21" s="138">
        <v>0.12070180123223601</v>
      </c>
      <c r="S21" s="138">
        <v>5.7822338924672464E-2</v>
      </c>
      <c r="T21" s="138">
        <v>1.1575916060961724</v>
      </c>
      <c r="U21" s="138">
        <v>3.2650906638857554E-3</v>
      </c>
      <c r="V21" s="138">
        <v>1.4043283092253342</v>
      </c>
      <c r="W21" s="138">
        <v>0.15176689918943606</v>
      </c>
      <c r="X21" s="138">
        <v>4.4573214495304991E-2</v>
      </c>
      <c r="Y21" s="138">
        <v>0.12717774262019613</v>
      </c>
      <c r="Z21" s="138">
        <v>3.1529826435195731E-2</v>
      </c>
      <c r="AA21" s="138">
        <v>2.6966554050015853E-2</v>
      </c>
      <c r="AB21" s="138">
        <v>0.2302473376007127</v>
      </c>
      <c r="AC21" s="138">
        <v>7.1731475069049516E-4</v>
      </c>
      <c r="AD21" s="138">
        <v>0.11375109158709253</v>
      </c>
      <c r="AE21" s="55"/>
      <c r="AF21" s="147">
        <v>4595.3923658372314</v>
      </c>
      <c r="AG21" s="147">
        <v>687.28908285691</v>
      </c>
      <c r="AH21" s="147">
        <v>7037.4961983677058</v>
      </c>
      <c r="AI21" s="147">
        <v>2402.3982664224</v>
      </c>
      <c r="AJ21" s="147" t="s">
        <v>432</v>
      </c>
      <c r="AK21" s="147" t="s">
        <v>429</v>
      </c>
      <c r="AL21" s="45" t="s">
        <v>50</v>
      </c>
    </row>
    <row r="22" spans="1:38" s="2" customFormat="1" ht="26.25" customHeight="1" thickBot="1" x14ac:dyDescent="0.25">
      <c r="A22" s="65" t="s">
        <v>54</v>
      </c>
      <c r="B22" s="69" t="s">
        <v>69</v>
      </c>
      <c r="C22" s="66" t="s">
        <v>70</v>
      </c>
      <c r="D22" s="67"/>
      <c r="E22" s="138">
        <v>11.993538236680722</v>
      </c>
      <c r="F22" s="138">
        <v>0.70991615297311406</v>
      </c>
      <c r="G22" s="138">
        <v>1.986192655845278</v>
      </c>
      <c r="H22" s="138" t="s">
        <v>432</v>
      </c>
      <c r="I22" s="138">
        <v>0.86527221702923596</v>
      </c>
      <c r="J22" s="138">
        <v>0.98225066556801843</v>
      </c>
      <c r="K22" s="138">
        <v>1.0927827689832661</v>
      </c>
      <c r="L22" s="138">
        <v>0.14564899476852139</v>
      </c>
      <c r="M22" s="138">
        <v>6.4090227339704846</v>
      </c>
      <c r="N22" s="138">
        <v>0.12331811126457308</v>
      </c>
      <c r="O22" s="138">
        <v>9.8141988610065817E-3</v>
      </c>
      <c r="P22" s="138">
        <v>5.7455943040142447E-2</v>
      </c>
      <c r="Q22" s="138">
        <v>0.12200674185005796</v>
      </c>
      <c r="R22" s="138">
        <v>0.21228966352075695</v>
      </c>
      <c r="S22" s="138">
        <v>0.31038929677763383</v>
      </c>
      <c r="T22" s="138">
        <v>0.67090094208319251</v>
      </c>
      <c r="U22" s="138">
        <v>0.11372818120323659</v>
      </c>
      <c r="V22" s="138">
        <v>2.0201615706468186</v>
      </c>
      <c r="W22" s="138">
        <v>0.14974353336325383</v>
      </c>
      <c r="X22" s="138">
        <v>3.2424051699741219E-2</v>
      </c>
      <c r="Y22" s="138">
        <v>6.7297691473300114E-2</v>
      </c>
      <c r="Z22" s="138">
        <v>1.9393690475380004E-2</v>
      </c>
      <c r="AA22" s="138">
        <v>1.5693631667765065E-2</v>
      </c>
      <c r="AB22" s="138">
        <v>0.13480906531618642</v>
      </c>
      <c r="AC22" s="138">
        <v>2.0809564628422685E-2</v>
      </c>
      <c r="AD22" s="138">
        <v>0.56131265496407479</v>
      </c>
      <c r="AE22" s="55"/>
      <c r="AF22" s="147">
        <v>11060.32996925322</v>
      </c>
      <c r="AG22" s="147">
        <v>6364.434429287172</v>
      </c>
      <c r="AH22" s="147">
        <v>1448.9458658740755</v>
      </c>
      <c r="AI22" s="147" t="s">
        <v>432</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0.25476942080559223</v>
      </c>
      <c r="X23" s="138">
        <v>6.0538647667022806E-2</v>
      </c>
      <c r="Y23" s="138">
        <v>0.17774139892072927</v>
      </c>
      <c r="Z23" s="138">
        <v>4.111970666165024E-2</v>
      </c>
      <c r="AA23" s="138">
        <v>3.4880877385705937E-2</v>
      </c>
      <c r="AB23" s="138">
        <v>0.31428063063510825</v>
      </c>
      <c r="AC23" s="138">
        <v>5.0010937713730946E-3</v>
      </c>
      <c r="AD23" s="138">
        <v>0.12660014422370658</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1.6674051233543195</v>
      </c>
      <c r="F24" s="138">
        <v>0.60314397005672205</v>
      </c>
      <c r="G24" s="138">
        <v>1.3287192441291298</v>
      </c>
      <c r="H24" s="138">
        <v>0.11270863730965866</v>
      </c>
      <c r="I24" s="138">
        <v>0.43483863818128121</v>
      </c>
      <c r="J24" s="138">
        <v>0.48039815016369991</v>
      </c>
      <c r="K24" s="138">
        <v>0.53769520077769728</v>
      </c>
      <c r="L24" s="138">
        <v>0.1187849071627545</v>
      </c>
      <c r="M24" s="138">
        <v>2.5943895722804795</v>
      </c>
      <c r="N24" s="138">
        <v>0.31140766316531809</v>
      </c>
      <c r="O24" s="138">
        <v>5.4347235822271169E-2</v>
      </c>
      <c r="P24" s="138">
        <v>1.2526276360279441E-2</v>
      </c>
      <c r="Q24" s="138">
        <v>1.102641564910096E-2</v>
      </c>
      <c r="R24" s="138">
        <v>0.18491277025362413</v>
      </c>
      <c r="S24" s="138">
        <v>8.412586558551241E-2</v>
      </c>
      <c r="T24" s="138">
        <v>1.7341597206370905</v>
      </c>
      <c r="U24" s="138">
        <v>4.3691346373774566E-3</v>
      </c>
      <c r="V24" s="138">
        <v>2.216218339375458</v>
      </c>
      <c r="W24" s="138" t="s">
        <v>430</v>
      </c>
      <c r="X24" s="138" t="s">
        <v>430</v>
      </c>
      <c r="Y24" s="138" t="s">
        <v>430</v>
      </c>
      <c r="Z24" s="138" t="s">
        <v>430</v>
      </c>
      <c r="AA24" s="138" t="s">
        <v>430</v>
      </c>
      <c r="AB24" s="138" t="s">
        <v>430</v>
      </c>
      <c r="AC24" s="138" t="s">
        <v>429</v>
      </c>
      <c r="AD24" s="138" t="s">
        <v>429</v>
      </c>
      <c r="AE24" s="55"/>
      <c r="AF24" s="147">
        <v>7956.8680636405024</v>
      </c>
      <c r="AG24" s="147">
        <v>756.50343217660964</v>
      </c>
      <c r="AH24" s="147">
        <v>5705.1256779834021</v>
      </c>
      <c r="AI24" s="147">
        <v>907.9302580488793</v>
      </c>
      <c r="AJ24" s="147" t="s">
        <v>432</v>
      </c>
      <c r="AK24" s="147" t="s">
        <v>429</v>
      </c>
      <c r="AL24" s="45" t="s">
        <v>50</v>
      </c>
    </row>
    <row r="25" spans="1:38" s="2" customFormat="1" ht="26.25" customHeight="1" thickBot="1" x14ac:dyDescent="0.25">
      <c r="A25" s="65" t="s">
        <v>74</v>
      </c>
      <c r="B25" s="69" t="s">
        <v>75</v>
      </c>
      <c r="C25" s="71" t="s">
        <v>76</v>
      </c>
      <c r="D25" s="67"/>
      <c r="E25" s="138">
        <v>1.2089336708995901</v>
      </c>
      <c r="F25" s="138">
        <v>0.1525311506438346</v>
      </c>
      <c r="G25" s="138">
        <v>7.9819077210279865E-2</v>
      </c>
      <c r="H25" s="138" t="s">
        <v>443</v>
      </c>
      <c r="I25" s="138">
        <v>9.9589158839134585E-3</v>
      </c>
      <c r="J25" s="138">
        <v>9.9589158839134585E-3</v>
      </c>
      <c r="K25" s="138">
        <v>9.9589158839134585E-3</v>
      </c>
      <c r="L25" s="138">
        <v>4.7802796242784598E-3</v>
      </c>
      <c r="M25" s="138">
        <v>1.0839310061410139</v>
      </c>
      <c r="N25" s="138">
        <v>3.3523665961364993E-4</v>
      </c>
      <c r="O25" s="138">
        <v>2.5142749471023743E-5</v>
      </c>
      <c r="P25" s="138">
        <v>5.0285498942047476E-4</v>
      </c>
      <c r="Q25" s="138">
        <v>1.2571374735511869E-4</v>
      </c>
      <c r="R25" s="138">
        <v>8.3809164903412485E-4</v>
      </c>
      <c r="S25" s="138">
        <v>9.2190081393753729E-4</v>
      </c>
      <c r="T25" s="138">
        <v>3.352366596136499E-5</v>
      </c>
      <c r="U25" s="138">
        <v>4.6095040696876864E-4</v>
      </c>
      <c r="V25" s="138">
        <v>0.12152328910994808</v>
      </c>
      <c r="W25" s="138" t="s">
        <v>443</v>
      </c>
      <c r="X25" s="138" t="s">
        <v>443</v>
      </c>
      <c r="Y25" s="138" t="s">
        <v>443</v>
      </c>
      <c r="Z25" s="138" t="s">
        <v>443</v>
      </c>
      <c r="AA25" s="138" t="s">
        <v>443</v>
      </c>
      <c r="AB25" s="138" t="s">
        <v>443</v>
      </c>
      <c r="AC25" s="138" t="s">
        <v>429</v>
      </c>
      <c r="AD25" s="138" t="s">
        <v>429</v>
      </c>
      <c r="AE25" s="55"/>
      <c r="AF25" s="147">
        <v>4190.4582451706237</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0.14085683733230822</v>
      </c>
      <c r="F26" s="138">
        <v>1.0275589375650693E-2</v>
      </c>
      <c r="G26" s="138">
        <v>8.8824211545979991E-3</v>
      </c>
      <c r="H26" s="138" t="s">
        <v>443</v>
      </c>
      <c r="I26" s="138">
        <v>7.8362496619353438E-4</v>
      </c>
      <c r="J26" s="138">
        <v>7.8362496619353438E-4</v>
      </c>
      <c r="K26" s="138">
        <v>7.8362496619353438E-4</v>
      </c>
      <c r="L26" s="138">
        <v>3.7613998377289648E-4</v>
      </c>
      <c r="M26" s="138">
        <v>0.10040614121627588</v>
      </c>
      <c r="N26" s="138">
        <v>1.0993020116425536</v>
      </c>
      <c r="O26" s="138">
        <v>5.7626165766741049E-6</v>
      </c>
      <c r="P26" s="138">
        <v>6.8881961163111741E-5</v>
      </c>
      <c r="Q26" s="138">
        <v>1.4442712513000157E-5</v>
      </c>
      <c r="R26" s="138">
        <v>1.026551204570381E-4</v>
      </c>
      <c r="S26" s="138">
        <v>1.093206325027419E-4</v>
      </c>
      <c r="T26" s="138">
        <v>7.1402788923555973E-6</v>
      </c>
      <c r="U26" s="138">
        <v>5.1623279214333915E-5</v>
      </c>
      <c r="V26" s="138">
        <v>1.3580548021826079E-2</v>
      </c>
      <c r="W26" s="138" t="s">
        <v>443</v>
      </c>
      <c r="X26" s="138" t="s">
        <v>443</v>
      </c>
      <c r="Y26" s="138" t="s">
        <v>443</v>
      </c>
      <c r="Z26" s="138" t="s">
        <v>443</v>
      </c>
      <c r="AA26" s="138" t="s">
        <v>443</v>
      </c>
      <c r="AB26" s="138" t="s">
        <v>443</v>
      </c>
      <c r="AC26" s="138" t="s">
        <v>429</v>
      </c>
      <c r="AD26" s="138" t="s">
        <v>429</v>
      </c>
      <c r="AE26" s="55"/>
      <c r="AF26" s="147">
        <v>466.60893561852379</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11.308129895573989</v>
      </c>
      <c r="F27" s="138">
        <v>7.7216622772641843</v>
      </c>
      <c r="G27" s="138">
        <v>0.16391927929126651</v>
      </c>
      <c r="H27" s="138">
        <v>2.1210691007503075</v>
      </c>
      <c r="I27" s="138">
        <v>0.42122427302553617</v>
      </c>
      <c r="J27" s="138">
        <v>0.42122427302553611</v>
      </c>
      <c r="K27" s="138">
        <v>0.42122427302553644</v>
      </c>
      <c r="L27" s="138">
        <v>0.34972350162992527</v>
      </c>
      <c r="M27" s="138">
        <v>106.4586636379519</v>
      </c>
      <c r="N27" s="138">
        <v>4.6957491539666663E-2</v>
      </c>
      <c r="O27" s="138">
        <v>3.7084913429438315E-4</v>
      </c>
      <c r="P27" s="138">
        <v>1.7393279667084902E-2</v>
      </c>
      <c r="Q27" s="138">
        <v>5.6636444004380866E-4</v>
      </c>
      <c r="R27" s="138">
        <v>1.4476882323091854E-2</v>
      </c>
      <c r="S27" s="138">
        <v>1.0190710685832421E-2</v>
      </c>
      <c r="T27" s="138">
        <v>4.1134039653518972E-3</v>
      </c>
      <c r="U27" s="138">
        <v>3.9103061149885096E-4</v>
      </c>
      <c r="V27" s="138">
        <v>6.512549521344442E-2</v>
      </c>
      <c r="W27" s="138">
        <v>1.0723612</v>
      </c>
      <c r="X27" s="138">
        <v>2.4292347053899998E-2</v>
      </c>
      <c r="Y27" s="138">
        <v>2.7352272203199999E-2</v>
      </c>
      <c r="Z27" s="138">
        <v>2.0645012495900002E-2</v>
      </c>
      <c r="AA27" s="138">
        <v>2.5712507094100001E-2</v>
      </c>
      <c r="AB27" s="138">
        <v>9.8002138847100004E-2</v>
      </c>
      <c r="AC27" s="138">
        <v>1.0723613999999999E-3</v>
      </c>
      <c r="AD27" s="138">
        <v>2.145711E-4</v>
      </c>
      <c r="AE27" s="55"/>
      <c r="AF27" s="147">
        <v>96555.771091450864</v>
      </c>
      <c r="AG27" s="147" t="s">
        <v>429</v>
      </c>
      <c r="AH27" s="147" t="s">
        <v>432</v>
      </c>
      <c r="AI27" s="147">
        <v>402.2986072416312</v>
      </c>
      <c r="AJ27" s="147" t="s">
        <v>432</v>
      </c>
      <c r="AK27" s="147" t="s">
        <v>429</v>
      </c>
      <c r="AL27" s="45" t="s">
        <v>50</v>
      </c>
    </row>
    <row r="28" spans="1:38" s="2" customFormat="1" ht="26.25" customHeight="1" thickBot="1" x14ac:dyDescent="0.25">
      <c r="A28" s="65" t="s">
        <v>79</v>
      </c>
      <c r="B28" s="65" t="s">
        <v>82</v>
      </c>
      <c r="C28" s="66" t="s">
        <v>83</v>
      </c>
      <c r="D28" s="67"/>
      <c r="E28" s="138">
        <v>12.876249048258229</v>
      </c>
      <c r="F28" s="138">
        <v>1.3521863279460788</v>
      </c>
      <c r="G28" s="138">
        <v>7.0779541948540609E-2</v>
      </c>
      <c r="H28" s="138">
        <v>1.5048872279627399E-2</v>
      </c>
      <c r="I28" s="138">
        <v>0.96906084653508495</v>
      </c>
      <c r="J28" s="138">
        <v>0.96906084653508517</v>
      </c>
      <c r="K28" s="138">
        <v>0.96906084653508473</v>
      </c>
      <c r="L28" s="138">
        <v>0.78994056894100972</v>
      </c>
      <c r="M28" s="138">
        <v>5.5279196116188229</v>
      </c>
      <c r="N28" s="138">
        <v>4.9561208069556751E-4</v>
      </c>
      <c r="O28" s="138">
        <v>4.2668776099248885E-5</v>
      </c>
      <c r="P28" s="138">
        <v>4.4879509352387416E-3</v>
      </c>
      <c r="Q28" s="138">
        <v>8.5058037548244608E-5</v>
      </c>
      <c r="R28" s="138">
        <v>7.1762663787521943E-3</v>
      </c>
      <c r="S28" s="138">
        <v>4.8130892943180495E-3</v>
      </c>
      <c r="T28" s="138">
        <v>1.7486782415079247E-4</v>
      </c>
      <c r="U28" s="138">
        <v>8.4778522897991501E-5</v>
      </c>
      <c r="V28" s="138">
        <v>1.5251748682130877E-2</v>
      </c>
      <c r="W28" s="138">
        <v>0.77701229999999999</v>
      </c>
      <c r="X28" s="138">
        <v>2.2551194036700001E-2</v>
      </c>
      <c r="Y28" s="138">
        <v>2.5273159587899999E-2</v>
      </c>
      <c r="Z28" s="138">
        <v>1.98286836003E-2</v>
      </c>
      <c r="AA28" s="138">
        <v>2.09994846425E-2</v>
      </c>
      <c r="AB28" s="138">
        <v>8.8652521867399997E-2</v>
      </c>
      <c r="AC28" s="138">
        <v>7.7701240000000002E-4</v>
      </c>
      <c r="AD28" s="138">
        <v>1.5569269999999999E-4</v>
      </c>
      <c r="AE28" s="55"/>
      <c r="AF28" s="147">
        <v>37042.769645315449</v>
      </c>
      <c r="AG28" s="147" t="s">
        <v>429</v>
      </c>
      <c r="AH28" s="147" t="s">
        <v>432</v>
      </c>
      <c r="AI28" s="147">
        <v>177.68638110051381</v>
      </c>
      <c r="AJ28" s="147" t="s">
        <v>432</v>
      </c>
      <c r="AK28" s="147" t="s">
        <v>429</v>
      </c>
      <c r="AL28" s="45" t="s">
        <v>50</v>
      </c>
    </row>
    <row r="29" spans="1:38" s="2" customFormat="1" ht="26.25" customHeight="1" thickBot="1" x14ac:dyDescent="0.25">
      <c r="A29" s="65" t="s">
        <v>79</v>
      </c>
      <c r="B29" s="65" t="s">
        <v>84</v>
      </c>
      <c r="C29" s="66" t="s">
        <v>85</v>
      </c>
      <c r="D29" s="67"/>
      <c r="E29" s="138">
        <v>39.465984018737778</v>
      </c>
      <c r="F29" s="138">
        <v>1.3730373460871061</v>
      </c>
      <c r="G29" s="138">
        <v>0.10898799355758811</v>
      </c>
      <c r="H29" s="138">
        <v>4.6387528749236767E-2</v>
      </c>
      <c r="I29" s="138">
        <v>0.81170466191599489</v>
      </c>
      <c r="J29" s="138">
        <v>0.81170466191599489</v>
      </c>
      <c r="K29" s="138">
        <v>0.81170466191599522</v>
      </c>
      <c r="L29" s="138">
        <v>0.55536116057434859</v>
      </c>
      <c r="M29" s="138">
        <v>8.2807189962881864</v>
      </c>
      <c r="N29" s="138">
        <v>6.6214548871104564E-4</v>
      </c>
      <c r="O29" s="138">
        <v>6.5102553363527216E-5</v>
      </c>
      <c r="P29" s="138">
        <v>6.8952178412388784E-3</v>
      </c>
      <c r="Q29" s="138">
        <v>1.3015988420469435E-4</v>
      </c>
      <c r="R29" s="138">
        <v>1.1054907433105891E-2</v>
      </c>
      <c r="S29" s="138">
        <v>7.4134153618502091E-3</v>
      </c>
      <c r="T29" s="138">
        <v>2.6108855128951011E-4</v>
      </c>
      <c r="U29" s="138">
        <v>1.3011466168233427E-4</v>
      </c>
      <c r="V29" s="138">
        <v>2.3419282427149368E-2</v>
      </c>
      <c r="W29" s="138">
        <v>0.3862486</v>
      </c>
      <c r="X29" s="138">
        <v>5.5178367696999998E-3</v>
      </c>
      <c r="Y29" s="138">
        <v>3.3413567106999997E-2</v>
      </c>
      <c r="Z29" s="138">
        <v>3.7337362143999998E-2</v>
      </c>
      <c r="AA29" s="138">
        <v>8.5833016422000013E-3</v>
      </c>
      <c r="AB29" s="138">
        <v>8.4852067662899988E-2</v>
      </c>
      <c r="AC29" s="138">
        <v>3.7434559999999998E-4</v>
      </c>
      <c r="AD29" s="138">
        <v>7.6861700000000003E-5</v>
      </c>
      <c r="AE29" s="55"/>
      <c r="AF29" s="147">
        <v>56997.395458730178</v>
      </c>
      <c r="AG29" s="147" t="s">
        <v>429</v>
      </c>
      <c r="AH29" s="147" t="s">
        <v>432</v>
      </c>
      <c r="AI29" s="147">
        <v>279.2673652315209</v>
      </c>
      <c r="AJ29" s="147" t="s">
        <v>432</v>
      </c>
      <c r="AK29" s="147" t="s">
        <v>429</v>
      </c>
      <c r="AL29" s="45" t="s">
        <v>50</v>
      </c>
    </row>
    <row r="30" spans="1:38" s="2" customFormat="1" ht="26.25" customHeight="1" thickBot="1" x14ac:dyDescent="0.25">
      <c r="A30" s="65" t="s">
        <v>79</v>
      </c>
      <c r="B30" s="65" t="s">
        <v>86</v>
      </c>
      <c r="C30" s="66" t="s">
        <v>87</v>
      </c>
      <c r="D30" s="67"/>
      <c r="E30" s="138">
        <v>4.6033908074821224E-2</v>
      </c>
      <c r="F30" s="138">
        <v>0.28519546203863799</v>
      </c>
      <c r="G30" s="138">
        <v>4.3276624987982929E-4</v>
      </c>
      <c r="H30" s="138">
        <v>3.4957419866841382E-4</v>
      </c>
      <c r="I30" s="138">
        <v>6.7961510867185467E-3</v>
      </c>
      <c r="J30" s="138">
        <v>6.7961510867185484E-3</v>
      </c>
      <c r="K30" s="138">
        <v>6.7961510867185467E-3</v>
      </c>
      <c r="L30" s="138">
        <v>1.0568076599007756E-3</v>
      </c>
      <c r="M30" s="138">
        <v>1.9597478055482749</v>
      </c>
      <c r="N30" s="138">
        <v>1.5632968184966145E-4</v>
      </c>
      <c r="O30" s="138">
        <v>1.1067888213805725E-4</v>
      </c>
      <c r="P30" s="138">
        <v>5.0742430754631762E-5</v>
      </c>
      <c r="Q30" s="138">
        <v>1.7497389915390264E-6</v>
      </c>
      <c r="R30" s="138">
        <v>4.978493166203459E-4</v>
      </c>
      <c r="S30" s="138">
        <v>1.871059674564728E-2</v>
      </c>
      <c r="T30" s="138">
        <v>7.7928091569445855E-4</v>
      </c>
      <c r="U30" s="138">
        <v>1.1019856464035099E-4</v>
      </c>
      <c r="V30" s="138">
        <v>1.1004418162437595E-2</v>
      </c>
      <c r="W30" s="138">
        <v>4.8593000000000004E-3</v>
      </c>
      <c r="X30" s="138">
        <v>6.0858613399999996E-5</v>
      </c>
      <c r="Y30" s="138">
        <v>8.7296271199999997E-5</v>
      </c>
      <c r="Z30" s="138">
        <v>4.4463124000000004E-5</v>
      </c>
      <c r="AA30" s="138">
        <v>9.8817014999999994E-5</v>
      </c>
      <c r="AB30" s="138">
        <v>2.9143502359999998E-4</v>
      </c>
      <c r="AC30" s="138">
        <v>4.8592E-6</v>
      </c>
      <c r="AD30" s="138">
        <v>2.3673000000000002E-6</v>
      </c>
      <c r="AE30" s="55"/>
      <c r="AF30" s="147">
        <v>262.43461211239901</v>
      </c>
      <c r="AG30" s="147" t="s">
        <v>429</v>
      </c>
      <c r="AH30" s="147" t="s">
        <v>432</v>
      </c>
      <c r="AI30" s="147">
        <v>0.48801005736670966</v>
      </c>
      <c r="AJ30" s="147" t="s">
        <v>432</v>
      </c>
      <c r="AK30" s="147" t="s">
        <v>429</v>
      </c>
      <c r="AL30" s="45" t="s">
        <v>50</v>
      </c>
    </row>
    <row r="31" spans="1:38" s="2" customFormat="1" ht="26.25" customHeight="1" thickBot="1" x14ac:dyDescent="0.25">
      <c r="A31" s="65" t="s">
        <v>79</v>
      </c>
      <c r="B31" s="65" t="s">
        <v>88</v>
      </c>
      <c r="C31" s="66" t="s">
        <v>89</v>
      </c>
      <c r="D31" s="67"/>
      <c r="E31" s="138" t="s">
        <v>429</v>
      </c>
      <c r="F31" s="138">
        <v>2.6026046382957944</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0.65815991680526187</v>
      </c>
      <c r="J32" s="138">
        <v>1.2121802839595954</v>
      </c>
      <c r="K32" s="138">
        <v>1.6129852303197487</v>
      </c>
      <c r="L32" s="138">
        <v>7.0787113386107353E-2</v>
      </c>
      <c r="M32" s="138" t="s">
        <v>429</v>
      </c>
      <c r="N32" s="138">
        <v>1.5946734541582173</v>
      </c>
      <c r="O32" s="138">
        <v>7.5328733806551348E-3</v>
      </c>
      <c r="P32" s="138" t="s">
        <v>429</v>
      </c>
      <c r="Q32" s="138">
        <v>1.8478269653091899E-2</v>
      </c>
      <c r="R32" s="138">
        <v>0.58934071427784895</v>
      </c>
      <c r="S32" s="138">
        <v>12.89081135124993</v>
      </c>
      <c r="T32" s="138">
        <v>9.4197733962379973E-2</v>
      </c>
      <c r="U32" s="138">
        <v>1.3163198336105235E-2</v>
      </c>
      <c r="V32" s="138">
        <v>5.2042798068644762</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59626.029490892819</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0.34202488169006762</v>
      </c>
      <c r="J33" s="138">
        <v>0.63337941053716229</v>
      </c>
      <c r="K33" s="138">
        <v>1.2667588210743246</v>
      </c>
      <c r="L33" s="138">
        <v>1.3071128325316823E-2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59626.029490892819</v>
      </c>
      <c r="AL33" s="45" t="s">
        <v>414</v>
      </c>
    </row>
    <row r="34" spans="1:38" s="2" customFormat="1" ht="26.25" customHeight="1" thickBot="1" x14ac:dyDescent="0.25">
      <c r="A34" s="65" t="s">
        <v>71</v>
      </c>
      <c r="B34" s="65" t="s">
        <v>94</v>
      </c>
      <c r="C34" s="66" t="s">
        <v>95</v>
      </c>
      <c r="D34" s="67"/>
      <c r="E34" s="138">
        <v>2.1813827411167508</v>
      </c>
      <c r="F34" s="138">
        <v>0.19357690355329954</v>
      </c>
      <c r="G34" s="138">
        <v>0.10817391889315738</v>
      </c>
      <c r="H34" s="138">
        <v>2.9140609137055839E-4</v>
      </c>
      <c r="I34" s="138">
        <v>5.7032335025380715E-2</v>
      </c>
      <c r="J34" s="138">
        <v>5.9946395939086301E-2</v>
      </c>
      <c r="K34" s="138">
        <v>6.3276751269035522E-2</v>
      </c>
      <c r="L34" s="138">
        <v>4.112988832487309E-2</v>
      </c>
      <c r="M34" s="138">
        <v>0.44543502538071061</v>
      </c>
      <c r="N34" s="138" t="s">
        <v>443</v>
      </c>
      <c r="O34" s="138">
        <v>4.1629441624365488E-4</v>
      </c>
      <c r="P34" s="138" t="s">
        <v>443</v>
      </c>
      <c r="Q34" s="138" t="s">
        <v>443</v>
      </c>
      <c r="R34" s="138">
        <v>2.0814720812182743E-3</v>
      </c>
      <c r="S34" s="138">
        <v>7.0770050761421316E-2</v>
      </c>
      <c r="T34" s="138">
        <v>2.9140609137055843E-3</v>
      </c>
      <c r="U34" s="138">
        <v>4.1629441624365488E-4</v>
      </c>
      <c r="V34" s="138">
        <v>4.1629441624365486E-2</v>
      </c>
      <c r="W34" s="138">
        <v>1.9550410776056418E-2</v>
      </c>
      <c r="X34" s="138">
        <v>1.2488832487309643E-3</v>
      </c>
      <c r="Y34" s="138">
        <v>2.0814720812182743E-3</v>
      </c>
      <c r="Z34" s="138">
        <v>1.8898730416854531E-3</v>
      </c>
      <c r="AA34" s="138">
        <v>4.3445357280125365E-4</v>
      </c>
      <c r="AB34" s="138">
        <v>5.6546819444359461E-3</v>
      </c>
      <c r="AC34" s="138" t="s">
        <v>429</v>
      </c>
      <c r="AD34" s="138" t="s">
        <v>429</v>
      </c>
      <c r="AE34" s="55"/>
      <c r="AF34" s="147">
        <v>1802.8986482192895</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4.8337111992028525</v>
      </c>
      <c r="F36" s="138">
        <v>0.17241262876137559</v>
      </c>
      <c r="G36" s="138">
        <v>0.1600048031946649</v>
      </c>
      <c r="H36" s="138" t="s">
        <v>443</v>
      </c>
      <c r="I36" s="138">
        <v>8.6206314380687793E-2</v>
      </c>
      <c r="J36" s="138">
        <v>9.2363908265022623E-2</v>
      </c>
      <c r="K36" s="138">
        <v>9.2363908265022623E-2</v>
      </c>
      <c r="L36" s="138">
        <v>2.8632811562157016E-2</v>
      </c>
      <c r="M36" s="138">
        <v>0.45566194744077843</v>
      </c>
      <c r="N36" s="138">
        <v>8.0048720496352956E-3</v>
      </c>
      <c r="O36" s="138">
        <v>6.1575938843348428E-4</v>
      </c>
      <c r="P36" s="138">
        <v>1.8472781653004525E-3</v>
      </c>
      <c r="Q36" s="138">
        <v>2.4630375537339371E-3</v>
      </c>
      <c r="R36" s="138">
        <v>3.0787969421674213E-3</v>
      </c>
      <c r="S36" s="138">
        <v>1.2315187768669685E-2</v>
      </c>
      <c r="T36" s="138">
        <v>6.1575938843348423E-2</v>
      </c>
      <c r="U36" s="138">
        <v>6.1575938843348428E-4</v>
      </c>
      <c r="V36" s="138">
        <v>7.3891126612018104E-2</v>
      </c>
      <c r="W36" s="138">
        <v>8.0048720496352956E-3</v>
      </c>
      <c r="X36" s="138">
        <v>1.2315187768669684E-4</v>
      </c>
      <c r="Y36" s="138">
        <v>1.2315187768669684E-4</v>
      </c>
      <c r="Z36" s="138">
        <v>6.1575938843348428E-4</v>
      </c>
      <c r="AA36" s="138">
        <v>6.157593884334842E-5</v>
      </c>
      <c r="AB36" s="138">
        <v>9.2363908265022648E-4</v>
      </c>
      <c r="AC36" s="138">
        <v>4.9260751074678743E-3</v>
      </c>
      <c r="AD36" s="138">
        <v>2.3398856760472402E-3</v>
      </c>
      <c r="AE36" s="55"/>
      <c r="AF36" s="147">
        <v>2666.746719911082</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0.1091374355002952</v>
      </c>
      <c r="F37" s="138">
        <v>3.6379145166765062E-3</v>
      </c>
      <c r="G37" s="138">
        <v>2.1782556902311839E-4</v>
      </c>
      <c r="H37" s="138" t="s">
        <v>443</v>
      </c>
      <c r="I37" s="138">
        <v>4.5473931458456327E-4</v>
      </c>
      <c r="J37" s="138">
        <v>4.5473931458456327E-4</v>
      </c>
      <c r="K37" s="138">
        <v>4.5473931458456327E-4</v>
      </c>
      <c r="L37" s="138">
        <v>1.1368482864614082E-5</v>
      </c>
      <c r="M37" s="138">
        <v>1.0913743550029517E-2</v>
      </c>
      <c r="N37" s="138">
        <v>3.4105448593842247E-6</v>
      </c>
      <c r="O37" s="138">
        <v>5.6842414323070409E-7</v>
      </c>
      <c r="P37" s="138">
        <v>2.2736965729228166E-4</v>
      </c>
      <c r="Q37" s="138">
        <v>2.7284358875073793E-4</v>
      </c>
      <c r="R37" s="138">
        <v>1.7280093954213406E-6</v>
      </c>
      <c r="S37" s="138">
        <v>1.7280093954213407E-7</v>
      </c>
      <c r="T37" s="138">
        <v>1.1595852521906364E-6</v>
      </c>
      <c r="U37" s="138">
        <v>2.5010662302150978E-5</v>
      </c>
      <c r="V37" s="138">
        <v>3.4105448593842247E-6</v>
      </c>
      <c r="W37" s="138">
        <v>1.1368482864614082E-3</v>
      </c>
      <c r="X37" s="138" t="s">
        <v>443</v>
      </c>
      <c r="Y37" s="138" t="s">
        <v>443</v>
      </c>
      <c r="Z37" s="138" t="s">
        <v>443</v>
      </c>
      <c r="AA37" s="138" t="s">
        <v>443</v>
      </c>
      <c r="AB37" s="138" t="s">
        <v>443</v>
      </c>
      <c r="AC37" s="138" t="s">
        <v>443</v>
      </c>
      <c r="AD37" s="138" t="s">
        <v>443</v>
      </c>
      <c r="AE37" s="55"/>
      <c r="AF37" s="147" t="s">
        <v>432</v>
      </c>
      <c r="AG37" s="147" t="s">
        <v>429</v>
      </c>
      <c r="AH37" s="147">
        <v>2273.6965729228164</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2.5086443015417048</v>
      </c>
      <c r="F39" s="138">
        <v>0.60336846255414589</v>
      </c>
      <c r="G39" s="138">
        <v>1.1447515872189917</v>
      </c>
      <c r="H39" s="138">
        <v>9.0070524501642026E-3</v>
      </c>
      <c r="I39" s="138">
        <v>0.30810112405149032</v>
      </c>
      <c r="J39" s="138">
        <v>0.36860112211569229</v>
      </c>
      <c r="K39" s="138">
        <v>0.4371429566384869</v>
      </c>
      <c r="L39" s="138">
        <v>0.1022241839421394</v>
      </c>
      <c r="M39" s="138">
        <v>2.021689225952322</v>
      </c>
      <c r="N39" s="138">
        <v>0.31732381878167615</v>
      </c>
      <c r="O39" s="138">
        <v>8.2058887984013257E-3</v>
      </c>
      <c r="P39" s="138">
        <v>1.1723732333500658E-2</v>
      </c>
      <c r="Q39" s="138">
        <v>1.6301931658852718E-2</v>
      </c>
      <c r="R39" s="138">
        <v>0.14940522005218362</v>
      </c>
      <c r="S39" s="138">
        <v>9.3356460146600428E-2</v>
      </c>
      <c r="T39" s="138">
        <v>2.6248246458073923</v>
      </c>
      <c r="U39" s="138">
        <v>4.1503810071934575E-3</v>
      </c>
      <c r="V39" s="138">
        <v>0.44148745621376057</v>
      </c>
      <c r="W39" s="138">
        <v>0.32081819197885592</v>
      </c>
      <c r="X39" s="138">
        <v>8.497073522433729E-2</v>
      </c>
      <c r="Y39" s="138">
        <v>0.27088919716388654</v>
      </c>
      <c r="Z39" s="138">
        <v>6.3968125935134179E-2</v>
      </c>
      <c r="AA39" s="138">
        <v>5.5549133863157879E-2</v>
      </c>
      <c r="AB39" s="138">
        <v>0.47537719218651586</v>
      </c>
      <c r="AC39" s="138">
        <v>4.1191559418869567E-3</v>
      </c>
      <c r="AD39" s="138">
        <v>0.19026478245544129</v>
      </c>
      <c r="AE39" s="55"/>
      <c r="AF39" s="147">
        <v>13006.209325022599</v>
      </c>
      <c r="AG39" s="147">
        <v>1119.1869037503361</v>
      </c>
      <c r="AH39" s="147">
        <v>14452.119053682562</v>
      </c>
      <c r="AI39" s="147">
        <v>243.43385000443797</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6.3115125062037389</v>
      </c>
      <c r="F41" s="138">
        <v>10.189337528737726</v>
      </c>
      <c r="G41" s="138">
        <v>11.262314191185226</v>
      </c>
      <c r="H41" s="138">
        <v>5.5726368575795375E-2</v>
      </c>
      <c r="I41" s="138">
        <v>8.5732296224372515</v>
      </c>
      <c r="J41" s="138">
        <v>8.7063784371804562</v>
      </c>
      <c r="K41" s="138">
        <v>9.5353549003966549</v>
      </c>
      <c r="L41" s="138">
        <v>0.5737467614547378</v>
      </c>
      <c r="M41" s="138">
        <v>25.249333160183276</v>
      </c>
      <c r="N41" s="138">
        <v>2.6364400009616897</v>
      </c>
      <c r="O41" s="138">
        <v>4.2801175457908305E-2</v>
      </c>
      <c r="P41" s="138">
        <v>0.11246363507220601</v>
      </c>
      <c r="Q41" s="138">
        <v>5.3696133756487033E-2</v>
      </c>
      <c r="R41" s="138">
        <v>0.25862680124414916</v>
      </c>
      <c r="S41" s="138">
        <v>0.46089847791351696</v>
      </c>
      <c r="T41" s="138">
        <v>0.25716930226920781</v>
      </c>
      <c r="U41" s="138">
        <v>2.4096511612690041</v>
      </c>
      <c r="V41" s="138">
        <v>4.9374741272359213</v>
      </c>
      <c r="W41" s="138">
        <v>16.827488342901187</v>
      </c>
      <c r="X41" s="138">
        <v>4.7036316751409126</v>
      </c>
      <c r="Y41" s="138">
        <v>6.7040184219908765</v>
      </c>
      <c r="Z41" s="138">
        <v>2.642552378128852</v>
      </c>
      <c r="AA41" s="138">
        <v>2.2648787597362823</v>
      </c>
      <c r="AB41" s="138">
        <v>16.315081234996924</v>
      </c>
      <c r="AC41" s="138">
        <v>1.7302081614714457E-2</v>
      </c>
      <c r="AD41" s="138">
        <v>3.4124471787819104</v>
      </c>
      <c r="AE41" s="55"/>
      <c r="AF41" s="147">
        <v>59202.951628250456</v>
      </c>
      <c r="AG41" s="147">
        <v>20072.969347028236</v>
      </c>
      <c r="AH41" s="147">
        <v>24824.582791335361</v>
      </c>
      <c r="AI41" s="147">
        <v>971.36812391138972</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0.10702182845409867</v>
      </c>
      <c r="F43" s="138">
        <v>1.0702182845409868E-2</v>
      </c>
      <c r="G43" s="138">
        <v>6.4213097072459202E-2</v>
      </c>
      <c r="H43" s="138" t="s">
        <v>443</v>
      </c>
      <c r="I43" s="138">
        <v>1.7658601694926283E-2</v>
      </c>
      <c r="J43" s="138">
        <v>2.3009693117631218E-2</v>
      </c>
      <c r="K43" s="138">
        <v>2.9431002824877137E-2</v>
      </c>
      <c r="L43" s="138">
        <v>9.8888169491587203E-3</v>
      </c>
      <c r="M43" s="138">
        <v>4.2808731381639473E-2</v>
      </c>
      <c r="N43" s="138">
        <v>1.712349255265579E-2</v>
      </c>
      <c r="O43" s="138">
        <v>3.2106548536229603E-4</v>
      </c>
      <c r="P43" s="138">
        <v>1.0702182845409869E-4</v>
      </c>
      <c r="Q43" s="138">
        <v>1.0702182845409869E-3</v>
      </c>
      <c r="R43" s="138">
        <v>1.3698794042124632E-2</v>
      </c>
      <c r="S43" s="138">
        <v>7.7055716486951059E-3</v>
      </c>
      <c r="T43" s="138">
        <v>0.27825675398065652</v>
      </c>
      <c r="U43" s="138">
        <v>1.0702182845409869E-4</v>
      </c>
      <c r="V43" s="138">
        <v>8.5617462763278949E-3</v>
      </c>
      <c r="W43" s="138">
        <v>6.4213097072459207E-3</v>
      </c>
      <c r="X43" s="138">
        <v>2.0334147406278749E-3</v>
      </c>
      <c r="Y43" s="138">
        <v>1.6053274268114804E-2</v>
      </c>
      <c r="Z43" s="138">
        <v>1.8193710837196776E-3</v>
      </c>
      <c r="AA43" s="138">
        <v>1.6053274268114802E-3</v>
      </c>
      <c r="AB43" s="138">
        <v>2.1511387519273836E-2</v>
      </c>
      <c r="AC43" s="138">
        <v>2.3544802259901709E-4</v>
      </c>
      <c r="AD43" s="138">
        <v>1.391283769903283E-7</v>
      </c>
      <c r="AE43" s="55"/>
      <c r="AF43" s="147">
        <v>1070.2182845409868</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7.4662844165629911</v>
      </c>
      <c r="F44" s="138">
        <v>0.7563411837000491</v>
      </c>
      <c r="G44" s="138">
        <v>0.57791787365213287</v>
      </c>
      <c r="H44" s="138">
        <v>1.7383826084868227E-3</v>
      </c>
      <c r="I44" s="138">
        <v>0.40290370769503353</v>
      </c>
      <c r="J44" s="138">
        <v>0.40290370769503353</v>
      </c>
      <c r="K44" s="138">
        <v>0.40296137849332814</v>
      </c>
      <c r="L44" s="138">
        <v>0.2256260763092188</v>
      </c>
      <c r="M44" s="138">
        <v>2.4849284147578032</v>
      </c>
      <c r="N44" s="138" t="s">
        <v>443</v>
      </c>
      <c r="O44" s="138">
        <v>2.2240479619344482E-3</v>
      </c>
      <c r="P44" s="138" t="s">
        <v>443</v>
      </c>
      <c r="Q44" s="138" t="s">
        <v>443</v>
      </c>
      <c r="R44" s="138">
        <v>1.1120239809672241E-2</v>
      </c>
      <c r="S44" s="138">
        <v>0.37808815352885616</v>
      </c>
      <c r="T44" s="138">
        <v>1.5568335733541138E-2</v>
      </c>
      <c r="U44" s="138">
        <v>2.2240479619344482E-3</v>
      </c>
      <c r="V44" s="138">
        <v>0.2224047961934448</v>
      </c>
      <c r="W44" s="138" t="s">
        <v>443</v>
      </c>
      <c r="X44" s="138">
        <v>6.672143885803344E-3</v>
      </c>
      <c r="Y44" s="138">
        <v>1.1120239809672241E-2</v>
      </c>
      <c r="Z44" s="138" t="s">
        <v>443</v>
      </c>
      <c r="AA44" s="138" t="s">
        <v>443</v>
      </c>
      <c r="AB44" s="138">
        <v>1.7792383695475585E-2</v>
      </c>
      <c r="AC44" s="138" t="s">
        <v>430</v>
      </c>
      <c r="AD44" s="138" t="s">
        <v>430</v>
      </c>
      <c r="AE44" s="55"/>
      <c r="AF44" s="147">
        <v>9631.9645608688825</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2.9546360717276614</v>
      </c>
      <c r="F45" s="138">
        <v>0.10538829300429875</v>
      </c>
      <c r="G45" s="138">
        <v>9.7803932358765361E-2</v>
      </c>
      <c r="H45" s="138" t="s">
        <v>443</v>
      </c>
      <c r="I45" s="138">
        <v>5.2694146502149375E-2</v>
      </c>
      <c r="J45" s="138">
        <v>5.6458014109445759E-2</v>
      </c>
      <c r="K45" s="138">
        <v>5.6458014109445759E-2</v>
      </c>
      <c r="L45" s="138">
        <v>1.7501984373928185E-2</v>
      </c>
      <c r="M45" s="138">
        <v>0.27852620293993241</v>
      </c>
      <c r="N45" s="138">
        <v>4.8930278894852991E-3</v>
      </c>
      <c r="O45" s="138">
        <v>3.7638676072963834E-4</v>
      </c>
      <c r="P45" s="138">
        <v>1.129160282188915E-3</v>
      </c>
      <c r="Q45" s="138">
        <v>1.5055470429185534E-3</v>
      </c>
      <c r="R45" s="138">
        <v>1.8819338036481917E-3</v>
      </c>
      <c r="S45" s="138">
        <v>7.527735214592767E-3</v>
      </c>
      <c r="T45" s="138">
        <v>3.7638676072963832E-2</v>
      </c>
      <c r="U45" s="138">
        <v>3.7638676072963834E-4</v>
      </c>
      <c r="V45" s="138">
        <v>4.5166411287556593E-2</v>
      </c>
      <c r="W45" s="138">
        <v>4.8930278894852991E-3</v>
      </c>
      <c r="X45" s="138" t="s">
        <v>443</v>
      </c>
      <c r="Y45" s="138" t="s">
        <v>443</v>
      </c>
      <c r="Z45" s="138" t="s">
        <v>443</v>
      </c>
      <c r="AA45" s="138" t="s">
        <v>443</v>
      </c>
      <c r="AB45" s="138" t="s">
        <v>443</v>
      </c>
      <c r="AC45" s="138">
        <v>3.0110940858371067E-3</v>
      </c>
      <c r="AD45" s="138">
        <v>1.4302696907726258E-3</v>
      </c>
      <c r="AE45" s="55"/>
      <c r="AF45" s="147">
        <v>1630.0655393127561</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1.3321020418522827E-2</v>
      </c>
      <c r="J48" s="138">
        <v>0.13321020418522828</v>
      </c>
      <c r="K48" s="138">
        <v>0.33302551046307072</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2.9449999999999998</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3.3893483891999998</v>
      </c>
      <c r="AL52" s="45" t="s">
        <v>133</v>
      </c>
    </row>
    <row r="53" spans="1:38" s="2" customFormat="1" ht="26.25" customHeight="1" thickBot="1" x14ac:dyDescent="0.25">
      <c r="A53" s="65" t="s">
        <v>120</v>
      </c>
      <c r="B53" s="69" t="s">
        <v>134</v>
      </c>
      <c r="C53" s="71" t="s">
        <v>135</v>
      </c>
      <c r="D53" s="68"/>
      <c r="E53" s="138" t="s">
        <v>429</v>
      </c>
      <c r="F53" s="138">
        <v>3.8823893790518422</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1.7706315077886394</v>
      </c>
      <c r="AL53" s="45" t="s">
        <v>136</v>
      </c>
    </row>
    <row r="54" spans="1:38" s="2" customFormat="1" ht="37.5" customHeight="1" thickBot="1" x14ac:dyDescent="0.25">
      <c r="A54" s="65" t="s">
        <v>120</v>
      </c>
      <c r="B54" s="69" t="s">
        <v>137</v>
      </c>
      <c r="C54" s="71" t="s">
        <v>138</v>
      </c>
      <c r="D54" s="68"/>
      <c r="E54" s="138" t="s">
        <v>429</v>
      </c>
      <c r="F54" s="138">
        <v>0.35347489064878174</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4441.49071316753</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253.01338999999999</v>
      </c>
      <c r="AL58" s="45" t="s">
        <v>149</v>
      </c>
    </row>
    <row r="59" spans="1:38" s="2" customFormat="1" ht="26.25" customHeight="1" thickBot="1" x14ac:dyDescent="0.25">
      <c r="A59" s="65" t="s">
        <v>54</v>
      </c>
      <c r="B59" s="73" t="s">
        <v>150</v>
      </c>
      <c r="C59" s="66" t="s">
        <v>403</v>
      </c>
      <c r="D59" s="67"/>
      <c r="E59" s="138" t="s">
        <v>430</v>
      </c>
      <c r="F59" s="138" t="s">
        <v>430</v>
      </c>
      <c r="G59" s="138" t="s">
        <v>430</v>
      </c>
      <c r="H59" s="138" t="s">
        <v>429</v>
      </c>
      <c r="I59" s="138">
        <v>4.7143200000000001E-3</v>
      </c>
      <c r="J59" s="138">
        <v>5.3482099999999999E-3</v>
      </c>
      <c r="K59" s="138">
        <v>6.0713E-3</v>
      </c>
      <c r="L59" s="138">
        <v>9.2815070399999996E-5</v>
      </c>
      <c r="M59" s="138" t="s">
        <v>430</v>
      </c>
      <c r="N59" s="138">
        <v>9.6775057409865292E-2</v>
      </c>
      <c r="O59" s="138">
        <v>2.5249497570260701E-4</v>
      </c>
      <c r="P59" s="138">
        <v>6.1417696792526026E-4</v>
      </c>
      <c r="Q59" s="138">
        <v>1.8020761334333957E-4</v>
      </c>
      <c r="R59" s="138">
        <v>1.802076133433396E-3</v>
      </c>
      <c r="S59" s="138">
        <v>1.802076133433396E-3</v>
      </c>
      <c r="T59" s="138">
        <v>3.4636744230865366E-3</v>
      </c>
      <c r="U59" s="138">
        <v>1.1942329931880042E-4</v>
      </c>
      <c r="V59" s="138">
        <v>3.0628276205768686E-2</v>
      </c>
      <c r="W59" s="138">
        <v>8.5199999999999998E-3</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1.29894</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0.5821756267647058</v>
      </c>
      <c r="J60" s="138">
        <v>5.8217562676470589</v>
      </c>
      <c r="K60" s="138">
        <v>11.876382786000001</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116.43512535294118</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0.25145259940719938</v>
      </c>
      <c r="J61" s="138">
        <v>2.5145259940719935</v>
      </c>
      <c r="K61" s="138">
        <v>8.3813204469289921</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19824284.898456186</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6.9861075211764696E-8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116.43512535294118</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3.6047302500000003E-2</v>
      </c>
      <c r="X63" s="138">
        <v>1.8235799999999996E-2</v>
      </c>
      <c r="Y63" s="138" t="s">
        <v>429</v>
      </c>
      <c r="Z63" s="138">
        <v>3.0327000000000002E-3</v>
      </c>
      <c r="AA63" s="138" t="s">
        <v>429</v>
      </c>
      <c r="AB63" s="138">
        <v>2.1268499999999996E-2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t="s">
        <v>432</v>
      </c>
      <c r="F65" s="138" t="s">
        <v>429</v>
      </c>
      <c r="G65" s="138" t="s">
        <v>429</v>
      </c>
      <c r="H65" s="138" t="s">
        <v>443</v>
      </c>
      <c r="I65" s="138" t="s">
        <v>432</v>
      </c>
      <c r="J65" s="138" t="s">
        <v>432</v>
      </c>
      <c r="K65" s="138" t="s">
        <v>432</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432</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0.13600000000000001</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t="s">
        <v>432</v>
      </c>
      <c r="O72" s="138" t="s">
        <v>432</v>
      </c>
      <c r="P72" s="138" t="s">
        <v>432</v>
      </c>
      <c r="Q72" s="138" t="s">
        <v>432</v>
      </c>
      <c r="R72" s="138" t="s">
        <v>432</v>
      </c>
      <c r="S72" s="138" t="s">
        <v>432</v>
      </c>
      <c r="T72" s="138" t="s">
        <v>432</v>
      </c>
      <c r="U72" s="138" t="s">
        <v>432</v>
      </c>
      <c r="V72" s="138" t="s">
        <v>432</v>
      </c>
      <c r="W72" s="138" t="s">
        <v>432</v>
      </c>
      <c r="X72" s="138" t="s">
        <v>432</v>
      </c>
      <c r="Y72" s="138" t="s">
        <v>432</v>
      </c>
      <c r="Z72" s="138" t="s">
        <v>432</v>
      </c>
      <c r="AA72" s="138" t="s">
        <v>432</v>
      </c>
      <c r="AB72" s="138" t="s">
        <v>432</v>
      </c>
      <c r="AC72" s="138" t="s">
        <v>430</v>
      </c>
      <c r="AD72" s="138" t="s">
        <v>432</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6.2062799999999991E-4</v>
      </c>
      <c r="J73" s="138">
        <v>8.7922299999999983E-4</v>
      </c>
      <c r="K73" s="138">
        <v>1.0343799999999999E-3</v>
      </c>
      <c r="L73" s="138" t="s">
        <v>443</v>
      </c>
      <c r="M73" s="138" t="s">
        <v>432</v>
      </c>
      <c r="N73" s="138">
        <v>2.4365294117647054E-2</v>
      </c>
      <c r="O73" s="138">
        <v>4.7538627450980394E-4</v>
      </c>
      <c r="P73" s="138" t="s">
        <v>432</v>
      </c>
      <c r="Q73" s="138">
        <v>1.007970588235294E-3</v>
      </c>
      <c r="R73" s="138">
        <v>3.6958921568627447E-3</v>
      </c>
      <c r="S73" s="138" t="s">
        <v>432</v>
      </c>
      <c r="T73" s="138">
        <v>1.6799509803921567E-3</v>
      </c>
      <c r="U73" s="138" t="s">
        <v>432</v>
      </c>
      <c r="V73" s="138">
        <v>2.6876509803921565E-2</v>
      </c>
      <c r="W73" s="138" t="s">
        <v>430</v>
      </c>
      <c r="X73" s="138" t="s">
        <v>430</v>
      </c>
      <c r="Y73" s="138" t="s">
        <v>430</v>
      </c>
      <c r="Z73" s="138" t="s">
        <v>430</v>
      </c>
      <c r="AA73" s="138" t="s">
        <v>430</v>
      </c>
      <c r="AB73" s="138" t="s">
        <v>430</v>
      </c>
      <c r="AC73" s="138" t="s">
        <v>432</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t="s">
        <v>432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v>3.3500000000000001E-5</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t="s">
        <v>432</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3.7460000000000002E-3</v>
      </c>
      <c r="O80" s="138">
        <v>2.0000000000000002E-5</v>
      </c>
      <c r="P80" s="138" t="s">
        <v>432</v>
      </c>
      <c r="Q80" s="138" t="s">
        <v>432</v>
      </c>
      <c r="R80" s="138">
        <v>8.0000000000000007E-5</v>
      </c>
      <c r="S80" s="138">
        <v>2.5509999999999998E-2</v>
      </c>
      <c r="T80" s="138">
        <v>4.0688000000000002E-2</v>
      </c>
      <c r="U80" s="138" t="s">
        <v>432</v>
      </c>
      <c r="V80" s="138">
        <v>0.10338000000000001</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9.8936838000000034</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5.28E-2</v>
      </c>
      <c r="G83" s="138" t="s">
        <v>443</v>
      </c>
      <c r="H83" s="138" t="s">
        <v>429</v>
      </c>
      <c r="I83" s="138">
        <v>0.33</v>
      </c>
      <c r="J83" s="138">
        <v>6.6</v>
      </c>
      <c r="K83" s="138">
        <v>49.5</v>
      </c>
      <c r="L83" s="138">
        <v>1.881E-2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3.3</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6.5744224041248076</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1.5567972721265981</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3.0514523454</v>
      </c>
      <c r="AL86" s="45" t="s">
        <v>220</v>
      </c>
    </row>
    <row r="87" spans="1:38" s="2" customFormat="1" ht="26.25" customHeight="1" thickBot="1" x14ac:dyDescent="0.25">
      <c r="A87" s="65" t="s">
        <v>209</v>
      </c>
      <c r="B87" s="71" t="s">
        <v>221</v>
      </c>
      <c r="C87" s="75" t="s">
        <v>222</v>
      </c>
      <c r="D87" s="67"/>
      <c r="E87" s="138" t="s">
        <v>429</v>
      </c>
      <c r="F87" s="138">
        <v>0.10545122280325137</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0.33720799999999995</v>
      </c>
      <c r="AL87" s="45" t="s">
        <v>220</v>
      </c>
    </row>
    <row r="88" spans="1:38" s="2" customFormat="1" ht="26.25" customHeight="1" thickBot="1" x14ac:dyDescent="0.25">
      <c r="A88" s="65" t="s">
        <v>209</v>
      </c>
      <c r="B88" s="71" t="s">
        <v>223</v>
      </c>
      <c r="C88" s="75" t="s">
        <v>224</v>
      </c>
      <c r="D88" s="67"/>
      <c r="E88" s="138" t="s">
        <v>443</v>
      </c>
      <c r="F88" s="138">
        <v>1.4701011376250004</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2.1181533333333333</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5.1570212309999999</v>
      </c>
      <c r="G90" s="138" t="s">
        <v>429</v>
      </c>
      <c r="H90" s="138" t="s">
        <v>429</v>
      </c>
      <c r="I90" s="138">
        <v>1.9140000000000001E-2</v>
      </c>
      <c r="J90" s="138">
        <v>2.8709999999999999E-2</v>
      </c>
      <c r="K90" s="138">
        <v>3.5090000000000003E-2</v>
      </c>
      <c r="L90" s="138" t="s">
        <v>429</v>
      </c>
      <c r="M90" s="138" t="s">
        <v>429</v>
      </c>
      <c r="N90" s="138">
        <v>2.868711713450748E-4</v>
      </c>
      <c r="O90" s="138">
        <v>3.9401582570287377E-2</v>
      </c>
      <c r="P90" s="138" t="s">
        <v>432</v>
      </c>
      <c r="Q90" s="138" t="s">
        <v>432</v>
      </c>
      <c r="R90" s="138">
        <v>0.16590140029594688</v>
      </c>
      <c r="S90" s="138">
        <v>6.7224629911586771</v>
      </c>
      <c r="T90" s="138">
        <v>0.27555185705404933</v>
      </c>
      <c r="U90" s="138">
        <v>3.9228768611645766E-2</v>
      </c>
      <c r="V90" s="138">
        <v>3.8900422090226709</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31.9</v>
      </c>
      <c r="AL90" s="148" t="s">
        <v>441</v>
      </c>
    </row>
    <row r="91" spans="1:38" s="2" customFormat="1" ht="26.25" customHeight="1" thickBot="1" x14ac:dyDescent="0.25">
      <c r="A91" s="65" t="s">
        <v>209</v>
      </c>
      <c r="B91" s="69" t="s">
        <v>405</v>
      </c>
      <c r="C91" s="71" t="s">
        <v>229</v>
      </c>
      <c r="D91" s="67"/>
      <c r="E91" s="138">
        <v>1.1557642669424901E-2</v>
      </c>
      <c r="F91" s="138">
        <v>3.1042866051999997E-2</v>
      </c>
      <c r="G91" s="138">
        <v>1.4838804178154885E-4</v>
      </c>
      <c r="H91" s="138">
        <v>2.6617333495000003E-2</v>
      </c>
      <c r="I91" s="138">
        <v>0.17572509087818994</v>
      </c>
      <c r="J91" s="138">
        <v>0.17808259360821602</v>
      </c>
      <c r="K91" s="138">
        <v>0.17856952257975744</v>
      </c>
      <c r="L91" s="138">
        <v>6.9269205240000006E-2</v>
      </c>
      <c r="M91" s="138">
        <v>0.3537525390891848</v>
      </c>
      <c r="N91" s="138">
        <v>3.852192872739546E-2</v>
      </c>
      <c r="O91" s="138">
        <v>3.4707322587495607E-2</v>
      </c>
      <c r="P91" s="138">
        <v>2.8007014508438029E-6</v>
      </c>
      <c r="Q91" s="138">
        <v>6.5349700519688739E-5</v>
      </c>
      <c r="R91" s="138">
        <v>7.665077654940935E-4</v>
      </c>
      <c r="S91" s="138">
        <v>5.6450592868678054E-2</v>
      </c>
      <c r="T91" s="138">
        <v>1.8791354705180955E-2</v>
      </c>
      <c r="U91" s="138" t="s">
        <v>443</v>
      </c>
      <c r="V91" s="138">
        <v>3.0092430734901563E-2</v>
      </c>
      <c r="W91" s="138">
        <v>6.4138153000000016E-4</v>
      </c>
      <c r="X91" s="138">
        <v>7.6044580829999996E-4</v>
      </c>
      <c r="Y91" s="138">
        <v>3.1310885450000004E-4</v>
      </c>
      <c r="Z91" s="138">
        <v>3.1310885450000004E-4</v>
      </c>
      <c r="AA91" s="138">
        <v>3.1310885450000004E-4</v>
      </c>
      <c r="AB91" s="138">
        <v>1.6997723718000001E-3</v>
      </c>
      <c r="AC91" s="138" t="s">
        <v>443</v>
      </c>
      <c r="AD91" s="138" t="s">
        <v>443</v>
      </c>
      <c r="AE91" s="55"/>
      <c r="AF91" s="147" t="s">
        <v>429</v>
      </c>
      <c r="AG91" s="147" t="s">
        <v>429</v>
      </c>
      <c r="AH91" s="147" t="s">
        <v>429</v>
      </c>
      <c r="AI91" s="147" t="s">
        <v>429</v>
      </c>
      <c r="AJ91" s="147" t="s">
        <v>429</v>
      </c>
      <c r="AK91" s="147">
        <v>6413.8153000000002</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13.546553583843592</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7.5238879312141634E-7</v>
      </c>
      <c r="X98" s="138" t="s">
        <v>443</v>
      </c>
      <c r="Y98" s="138" t="s">
        <v>443</v>
      </c>
      <c r="Z98" s="138" t="s">
        <v>443</v>
      </c>
      <c r="AA98" s="138" t="s">
        <v>443</v>
      </c>
      <c r="AB98" s="138" t="s">
        <v>443</v>
      </c>
      <c r="AC98" s="138" t="s">
        <v>443</v>
      </c>
      <c r="AD98" s="138">
        <v>9.0106442289989985E-3</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4.0639252467695557E-2</v>
      </c>
      <c r="F99" s="138">
        <v>8.252993256927418</v>
      </c>
      <c r="G99" s="138" t="s">
        <v>429</v>
      </c>
      <c r="H99" s="138">
        <v>10.82707541802545</v>
      </c>
      <c r="I99" s="138">
        <v>0.16258815300879345</v>
      </c>
      <c r="J99" s="138">
        <v>0.24859658866358053</v>
      </c>
      <c r="K99" s="138">
        <v>0.54604557434449386</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1053.55</v>
      </c>
      <c r="AL99" s="45" t="s">
        <v>246</v>
      </c>
    </row>
    <row r="100" spans="1:38" s="2" customFormat="1" ht="26.25" customHeight="1" thickBot="1" x14ac:dyDescent="0.25">
      <c r="A100" s="65" t="s">
        <v>244</v>
      </c>
      <c r="B100" s="65" t="s">
        <v>247</v>
      </c>
      <c r="C100" s="66" t="s">
        <v>409</v>
      </c>
      <c r="D100" s="79"/>
      <c r="E100" s="138">
        <v>0.64510420991338802</v>
      </c>
      <c r="F100" s="138">
        <v>24.741595108157089</v>
      </c>
      <c r="G100" s="138" t="s">
        <v>429</v>
      </c>
      <c r="H100" s="138">
        <v>33.33666781610399</v>
      </c>
      <c r="I100" s="138">
        <v>0.30730225305990666</v>
      </c>
      <c r="J100" s="138">
        <v>0.45862967003935473</v>
      </c>
      <c r="K100" s="138">
        <v>1.016256049685021</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5773.3834999999999</v>
      </c>
      <c r="AL100" s="45" t="s">
        <v>246</v>
      </c>
    </row>
    <row r="101" spans="1:38" s="2" customFormat="1" ht="26.25" customHeight="1" thickBot="1" x14ac:dyDescent="0.25">
      <c r="A101" s="65" t="s">
        <v>244</v>
      </c>
      <c r="B101" s="65" t="s">
        <v>248</v>
      </c>
      <c r="C101" s="66" t="s">
        <v>249</v>
      </c>
      <c r="D101" s="79"/>
      <c r="E101" s="138">
        <v>5.5004478006328142E-2</v>
      </c>
      <c r="F101" s="138">
        <v>0.40376982789525789</v>
      </c>
      <c r="G101" s="138" t="s">
        <v>429</v>
      </c>
      <c r="H101" s="138">
        <v>1.0984472878289764</v>
      </c>
      <c r="I101" s="138">
        <v>1.0119221991835617E-2</v>
      </c>
      <c r="J101" s="138">
        <v>3.0357665975506855E-2</v>
      </c>
      <c r="K101" s="138">
        <v>7.0834553942849335E-2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5655.5720000000001</v>
      </c>
      <c r="AL101" s="45" t="s">
        <v>246</v>
      </c>
    </row>
    <row r="102" spans="1:38" s="2" customFormat="1" ht="26.25" customHeight="1" thickBot="1" x14ac:dyDescent="0.25">
      <c r="A102" s="65" t="s">
        <v>244</v>
      </c>
      <c r="B102" s="65" t="s">
        <v>250</v>
      </c>
      <c r="C102" s="66" t="s">
        <v>387</v>
      </c>
      <c r="D102" s="79"/>
      <c r="E102" s="138">
        <v>2.303259265600001E-3</v>
      </c>
      <c r="F102" s="138">
        <v>2.7515745197862382</v>
      </c>
      <c r="G102" s="138" t="s">
        <v>429</v>
      </c>
      <c r="H102" s="138">
        <v>4.5733071469573598</v>
      </c>
      <c r="I102" s="138">
        <v>7.9876000000000009E-3</v>
      </c>
      <c r="J102" s="138">
        <v>0.18002850000000001</v>
      </c>
      <c r="K102" s="138">
        <v>1.2227945000000002</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1544.1000000000001</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1.0436314252446714E-3</v>
      </c>
      <c r="F104" s="138">
        <v>1.1595744438590364E-3</v>
      </c>
      <c r="G104" s="138" t="s">
        <v>429</v>
      </c>
      <c r="H104" s="138">
        <v>1.4282291719314428E-2</v>
      </c>
      <c r="I104" s="138">
        <v>1.5815519999999999E-5</v>
      </c>
      <c r="J104" s="138">
        <v>4.7446559999999998E-5</v>
      </c>
      <c r="K104" s="138">
        <v>1.1070864E-4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7.3</v>
      </c>
      <c r="AL104" s="45" t="s">
        <v>246</v>
      </c>
    </row>
    <row r="105" spans="1:38" s="2" customFormat="1" ht="26.25" customHeight="1" thickBot="1" x14ac:dyDescent="0.25">
      <c r="A105" s="65" t="s">
        <v>244</v>
      </c>
      <c r="B105" s="65" t="s">
        <v>255</v>
      </c>
      <c r="C105" s="66" t="s">
        <v>256</v>
      </c>
      <c r="D105" s="79"/>
      <c r="E105" s="138">
        <v>3.2519655875086033E-2</v>
      </c>
      <c r="F105" s="138">
        <v>0.1644352784279009</v>
      </c>
      <c r="G105" s="138" t="s">
        <v>429</v>
      </c>
      <c r="H105" s="138">
        <v>0.76189411909727445</v>
      </c>
      <c r="I105" s="138">
        <v>6.158465753424657E-3</v>
      </c>
      <c r="J105" s="138">
        <v>9.6775890410958909E-3</v>
      </c>
      <c r="K105" s="138">
        <v>2.1114739726027398E-2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89.2</v>
      </c>
      <c r="AL105" s="45" t="s">
        <v>246</v>
      </c>
    </row>
    <row r="106" spans="1:38" s="2" customFormat="1" ht="26.25" customHeight="1" thickBot="1" x14ac:dyDescent="0.25">
      <c r="A106" s="65" t="s">
        <v>244</v>
      </c>
      <c r="B106" s="65" t="s">
        <v>257</v>
      </c>
      <c r="C106" s="66" t="s">
        <v>258</v>
      </c>
      <c r="D106" s="79"/>
      <c r="E106" s="138">
        <v>1.7897079262684924E-3</v>
      </c>
      <c r="F106" s="138">
        <v>7.2376860595541308E-3</v>
      </c>
      <c r="G106" s="138" t="s">
        <v>429</v>
      </c>
      <c r="H106" s="138">
        <v>4.1930577284195684E-2</v>
      </c>
      <c r="I106" s="138">
        <v>3.5506849315068494E-4</v>
      </c>
      <c r="J106" s="138">
        <v>5.6810958904109587E-4</v>
      </c>
      <c r="K106" s="138">
        <v>1.2072328767123287E-3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7.2</v>
      </c>
      <c r="AL106" s="45" t="s">
        <v>246</v>
      </c>
    </row>
    <row r="107" spans="1:38" s="2" customFormat="1" ht="26.25" customHeight="1" thickBot="1" x14ac:dyDescent="0.25">
      <c r="A107" s="65" t="s">
        <v>244</v>
      </c>
      <c r="B107" s="65" t="s">
        <v>259</v>
      </c>
      <c r="C107" s="66" t="s">
        <v>380</v>
      </c>
      <c r="D107" s="79"/>
      <c r="E107" s="138">
        <v>2.0202186340761607E-2</v>
      </c>
      <c r="F107" s="138">
        <v>0.29914500000000005</v>
      </c>
      <c r="G107" s="138" t="s">
        <v>429</v>
      </c>
      <c r="H107" s="138">
        <v>0.24637883776450564</v>
      </c>
      <c r="I107" s="138">
        <v>5.4390000000000003E-3</v>
      </c>
      <c r="J107" s="138">
        <v>7.2520000000000001E-2</v>
      </c>
      <c r="K107" s="138">
        <v>0.34447000000000005</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1813</v>
      </c>
      <c r="AL107" s="45" t="s">
        <v>246</v>
      </c>
    </row>
    <row r="108" spans="1:38" s="2" customFormat="1" ht="26.25" customHeight="1" thickBot="1" x14ac:dyDescent="0.25">
      <c r="A108" s="65" t="s">
        <v>244</v>
      </c>
      <c r="B108" s="65" t="s">
        <v>260</v>
      </c>
      <c r="C108" s="66" t="s">
        <v>381</v>
      </c>
      <c r="D108" s="79"/>
      <c r="E108" s="138">
        <v>6.2472123072000008E-2</v>
      </c>
      <c r="F108" s="138">
        <v>1.0471679999999999</v>
      </c>
      <c r="G108" s="138" t="s">
        <v>429</v>
      </c>
      <c r="H108" s="138">
        <v>1.3063446979199997</v>
      </c>
      <c r="I108" s="138">
        <v>1.9392E-2</v>
      </c>
      <c r="J108" s="138">
        <v>0.19392000000000001</v>
      </c>
      <c r="K108" s="138">
        <v>0.38784000000000002</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9696</v>
      </c>
      <c r="AL108" s="45" t="s">
        <v>246</v>
      </c>
    </row>
    <row r="109" spans="1:38" s="2" customFormat="1" ht="26.25" customHeight="1" thickBot="1" x14ac:dyDescent="0.25">
      <c r="A109" s="65" t="s">
        <v>244</v>
      </c>
      <c r="B109" s="65" t="s">
        <v>261</v>
      </c>
      <c r="C109" s="66" t="s">
        <v>382</v>
      </c>
      <c r="D109" s="79"/>
      <c r="E109" s="138">
        <v>3.0543352320000005E-2</v>
      </c>
      <c r="F109" s="138">
        <v>0.65041889999999991</v>
      </c>
      <c r="G109" s="138" t="s">
        <v>429</v>
      </c>
      <c r="H109" s="138">
        <v>0.87870875136000015</v>
      </c>
      <c r="I109" s="138">
        <v>2.6602000000000001E-2</v>
      </c>
      <c r="J109" s="138">
        <v>0.14631099999999997</v>
      </c>
      <c r="K109" s="138">
        <v>0.14631099999999997</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1330.1</v>
      </c>
      <c r="AL109" s="45" t="s">
        <v>246</v>
      </c>
    </row>
    <row r="110" spans="1:38" s="2" customFormat="1" ht="26.25" customHeight="1" thickBot="1" x14ac:dyDescent="0.25">
      <c r="A110" s="65" t="s">
        <v>244</v>
      </c>
      <c r="B110" s="65" t="s">
        <v>262</v>
      </c>
      <c r="C110" s="66" t="s">
        <v>383</v>
      </c>
      <c r="D110" s="79"/>
      <c r="E110" s="138">
        <v>6.8394826310317789E-3</v>
      </c>
      <c r="F110" s="138">
        <v>0.23693889618</v>
      </c>
      <c r="G110" s="138" t="s">
        <v>429</v>
      </c>
      <c r="H110" s="138">
        <v>0.14234954446520545</v>
      </c>
      <c r="I110" s="138">
        <v>9.7905995999999999E-3</v>
      </c>
      <c r="J110" s="138">
        <v>6.8833738800000002E-2</v>
      </c>
      <c r="K110" s="138">
        <v>6.8833738800000002E-2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484.53762</v>
      </c>
      <c r="AL110" s="45" t="s">
        <v>246</v>
      </c>
    </row>
    <row r="111" spans="1:38" s="2" customFormat="1" ht="26.25" customHeight="1" thickBot="1" x14ac:dyDescent="0.25">
      <c r="A111" s="65" t="s">
        <v>244</v>
      </c>
      <c r="B111" s="65" t="s">
        <v>263</v>
      </c>
      <c r="C111" s="66" t="s">
        <v>377</v>
      </c>
      <c r="D111" s="79"/>
      <c r="E111" s="138">
        <v>1.0777460703474117E-2</v>
      </c>
      <c r="F111" s="138">
        <v>0.293854911</v>
      </c>
      <c r="G111" s="138" t="s">
        <v>429</v>
      </c>
      <c r="H111" s="138">
        <v>0.18814872684909018</v>
      </c>
      <c r="I111" s="138">
        <v>6.0468399999999997E-4</v>
      </c>
      <c r="J111" s="138">
        <v>1.2093679999999999E-3</v>
      </c>
      <c r="K111" s="138">
        <v>2.721078E-3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160.77099999999999</v>
      </c>
      <c r="AL111" s="45" t="s">
        <v>246</v>
      </c>
    </row>
    <row r="112" spans="1:38" s="2" customFormat="1" ht="26.25" customHeight="1" thickBot="1" x14ac:dyDescent="0.25">
      <c r="A112" s="65" t="s">
        <v>264</v>
      </c>
      <c r="B112" s="65" t="s">
        <v>265</v>
      </c>
      <c r="C112" s="66" t="s">
        <v>266</v>
      </c>
      <c r="D112" s="67"/>
      <c r="E112" s="138">
        <v>12.373211045732594</v>
      </c>
      <c r="F112" s="138" t="s">
        <v>429</v>
      </c>
      <c r="G112" s="138" t="s">
        <v>429</v>
      </c>
      <c r="H112" s="138">
        <v>8.6304774999999996</v>
      </c>
      <c r="I112" s="138">
        <v>0.25655399999999995</v>
      </c>
      <c r="J112" s="138">
        <v>6.6704040000000004</v>
      </c>
      <c r="K112" s="138">
        <v>6.6704040000000004</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321588399.99999994</v>
      </c>
      <c r="AL112" s="45" t="s">
        <v>419</v>
      </c>
    </row>
    <row r="113" spans="1:38" s="2" customFormat="1" ht="26.25" customHeight="1" thickBot="1" x14ac:dyDescent="0.25">
      <c r="A113" s="65" t="s">
        <v>264</v>
      </c>
      <c r="B113" s="80" t="s">
        <v>267</v>
      </c>
      <c r="C113" s="81" t="s">
        <v>268</v>
      </c>
      <c r="D113" s="67"/>
      <c r="E113" s="138">
        <v>6.2032928934505245</v>
      </c>
      <c r="F113" s="138" t="s">
        <v>443</v>
      </c>
      <c r="G113" s="138" t="s">
        <v>429</v>
      </c>
      <c r="H113" s="138">
        <v>36.738932863364418</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161227916.42062464</v>
      </c>
      <c r="AL113" s="148" t="s">
        <v>437</v>
      </c>
    </row>
    <row r="114" spans="1:38" s="2" customFormat="1" ht="26.25" customHeight="1" thickBot="1" x14ac:dyDescent="0.25">
      <c r="A114" s="65" t="s">
        <v>264</v>
      </c>
      <c r="B114" s="80" t="s">
        <v>269</v>
      </c>
      <c r="C114" s="81" t="s">
        <v>388</v>
      </c>
      <c r="D114" s="67"/>
      <c r="E114" s="138">
        <v>0.11587222171361992</v>
      </c>
      <c r="F114" s="138" t="s">
        <v>443</v>
      </c>
      <c r="G114" s="138" t="s">
        <v>429</v>
      </c>
      <c r="H114" s="138">
        <v>0.39150799999999997</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3011600</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10.989884159307364</v>
      </c>
      <c r="F116" s="138" t="s">
        <v>443</v>
      </c>
      <c r="G116" s="138" t="s">
        <v>429</v>
      </c>
      <c r="H116" s="138">
        <v>13.00687938827196</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285634767.7182731</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5.3207319999999999E-3</v>
      </c>
      <c r="J119" s="138">
        <v>4.2565855999999999E-2</v>
      </c>
      <c r="K119" s="138">
        <v>0.13301830000000001</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1330.183</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7.9880000000000003E-3</v>
      </c>
      <c r="J120" s="138">
        <v>4.9924999999999997E-2</v>
      </c>
      <c r="K120" s="138">
        <v>0.19969999999999999</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1997</v>
      </c>
      <c r="AL120" s="148" t="s">
        <v>436</v>
      </c>
    </row>
    <row r="121" spans="1:38" s="2" customFormat="1" ht="26.25" customHeight="1" thickBot="1" x14ac:dyDescent="0.25">
      <c r="A121" s="65" t="s">
        <v>264</v>
      </c>
      <c r="B121" s="65" t="s">
        <v>280</v>
      </c>
      <c r="C121" s="71" t="s">
        <v>281</v>
      </c>
      <c r="D121" s="68"/>
      <c r="E121" s="138" t="s">
        <v>443</v>
      </c>
      <c r="F121" s="138">
        <v>4.4227485002341398</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2.0784021666666663</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0.38980024367309496</v>
      </c>
      <c r="G125" s="138" t="s">
        <v>429</v>
      </c>
      <c r="H125" s="138" t="s">
        <v>429</v>
      </c>
      <c r="I125" s="138">
        <v>7.1779422000000013E-5</v>
      </c>
      <c r="J125" s="138">
        <v>4.7635434600000004E-4</v>
      </c>
      <c r="K125" s="138">
        <v>1.0070870420000001E-3</v>
      </c>
      <c r="L125" s="138" t="s">
        <v>443</v>
      </c>
      <c r="M125" s="138" t="s">
        <v>429</v>
      </c>
      <c r="N125" s="138" t="s">
        <v>429</v>
      </c>
      <c r="O125" s="138" t="s">
        <v>429</v>
      </c>
      <c r="P125" s="138">
        <v>2.1864366909654973E-2</v>
      </c>
      <c r="Q125" s="138" t="s">
        <v>429</v>
      </c>
      <c r="R125" s="138" t="s">
        <v>429</v>
      </c>
      <c r="S125" s="138" t="s">
        <v>429</v>
      </c>
      <c r="T125" s="138" t="s">
        <v>429</v>
      </c>
      <c r="U125" s="138" t="s">
        <v>429</v>
      </c>
      <c r="V125" s="138" t="s">
        <v>429</v>
      </c>
      <c r="W125" s="138">
        <v>9.6569458137286415E-2</v>
      </c>
      <c r="X125" s="138" t="s">
        <v>429</v>
      </c>
      <c r="Y125" s="138" t="s">
        <v>429</v>
      </c>
      <c r="Z125" s="138" t="s">
        <v>429</v>
      </c>
      <c r="AA125" s="138" t="s">
        <v>429</v>
      </c>
      <c r="AB125" s="138" t="s">
        <v>429</v>
      </c>
      <c r="AC125" s="138" t="s">
        <v>429</v>
      </c>
      <c r="AD125" s="138">
        <v>3.932498033516179E-2</v>
      </c>
      <c r="AE125" s="55"/>
      <c r="AF125" s="147" t="s">
        <v>429</v>
      </c>
      <c r="AG125" s="147" t="s">
        <v>429</v>
      </c>
      <c r="AH125" s="147" t="s">
        <v>429</v>
      </c>
      <c r="AI125" s="147" t="s">
        <v>429</v>
      </c>
      <c r="AJ125" s="147" t="s">
        <v>429</v>
      </c>
      <c r="AK125" s="147">
        <v>2104.8000000000002</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v>1.7468640000000001E-2</v>
      </c>
      <c r="I126" s="138" t="s">
        <v>443</v>
      </c>
      <c r="J126" s="138" t="s">
        <v>443</v>
      </c>
      <c r="K126" s="138" t="s">
        <v>443</v>
      </c>
      <c r="L126" s="138" t="s">
        <v>443</v>
      </c>
      <c r="M126" s="138">
        <v>4.0760160000000004E-2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429</v>
      </c>
      <c r="AH128" s="147" t="s">
        <v>429</v>
      </c>
      <c r="AI128" s="147" t="s">
        <v>429</v>
      </c>
      <c r="AJ128" s="147" t="s">
        <v>429</v>
      </c>
      <c r="AK128" s="147" t="s">
        <v>432</v>
      </c>
      <c r="AL128" s="45" t="s">
        <v>301</v>
      </c>
    </row>
    <row r="129" spans="1:38" s="2" customFormat="1" ht="26.25" customHeight="1" thickBot="1" x14ac:dyDescent="0.25">
      <c r="A129" s="65" t="s">
        <v>289</v>
      </c>
      <c r="B129" s="69" t="s">
        <v>299</v>
      </c>
      <c r="C129" s="77" t="s">
        <v>300</v>
      </c>
      <c r="D129" s="67"/>
      <c r="E129" s="138">
        <v>2.4333900000000002E-2</v>
      </c>
      <c r="F129" s="138">
        <v>0.206978</v>
      </c>
      <c r="G129" s="138">
        <v>1.3145899999999998E-3</v>
      </c>
      <c r="H129" s="138" t="s">
        <v>443</v>
      </c>
      <c r="I129" s="138">
        <v>1.1187999999999999E-4</v>
      </c>
      <c r="J129" s="138">
        <v>1.9578999999999999E-4</v>
      </c>
      <c r="K129" s="138">
        <v>2.7969999999999997E-4</v>
      </c>
      <c r="L129" s="138">
        <v>3.9157999999999998E-6</v>
      </c>
      <c r="M129" s="138">
        <v>1.9579000000000003E-3</v>
      </c>
      <c r="N129" s="138">
        <v>3.6360999999999997E-2</v>
      </c>
      <c r="O129" s="138">
        <v>2.797E-3</v>
      </c>
      <c r="P129" s="138">
        <v>1.56632E-3</v>
      </c>
      <c r="Q129" s="138">
        <v>0.64269765087276232</v>
      </c>
      <c r="R129" s="138">
        <v>0.62084179317700361</v>
      </c>
      <c r="S129" s="138">
        <v>0.34253340313213981</v>
      </c>
      <c r="T129" s="138">
        <v>3.9157999999999999E-4</v>
      </c>
      <c r="U129" s="138" t="s">
        <v>432</v>
      </c>
      <c r="V129" s="138" t="s">
        <v>443</v>
      </c>
      <c r="W129" s="138">
        <v>0.59694380999999996</v>
      </c>
      <c r="X129" s="138">
        <v>4.1954999999999999E-6</v>
      </c>
      <c r="Y129" s="138">
        <v>1.81805E-5</v>
      </c>
      <c r="Z129" s="138">
        <v>1.81805E-5</v>
      </c>
      <c r="AA129" s="138" t="s">
        <v>443</v>
      </c>
      <c r="AB129" s="138">
        <v>4.0556500000000004E-5</v>
      </c>
      <c r="AC129" s="138">
        <v>1.3984999999999999E-2</v>
      </c>
      <c r="AD129" s="138">
        <v>2.1452989999999998E-2</v>
      </c>
      <c r="AE129" s="55"/>
      <c r="AF129" s="147" t="s">
        <v>429</v>
      </c>
      <c r="AG129" s="147" t="s">
        <v>429</v>
      </c>
      <c r="AH129" s="147" t="s">
        <v>429</v>
      </c>
      <c r="AI129" s="147" t="s">
        <v>429</v>
      </c>
      <c r="AJ129" s="147" t="s">
        <v>429</v>
      </c>
      <c r="AK129" s="147">
        <v>27.97</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25">
      <c r="A131" s="65" t="s">
        <v>289</v>
      </c>
      <c r="B131" s="69" t="s">
        <v>304</v>
      </c>
      <c r="C131" s="77" t="s">
        <v>305</v>
      </c>
      <c r="D131" s="67"/>
      <c r="E131" s="138" t="s">
        <v>432</v>
      </c>
      <c r="F131" s="138" t="s">
        <v>432</v>
      </c>
      <c r="G131" s="138" t="s">
        <v>432</v>
      </c>
      <c r="H131" s="138" t="s">
        <v>432</v>
      </c>
      <c r="I131" s="138" t="s">
        <v>432</v>
      </c>
      <c r="J131" s="138" t="s">
        <v>432</v>
      </c>
      <c r="K131" s="138" t="s">
        <v>432</v>
      </c>
      <c r="L131" s="138" t="s">
        <v>432</v>
      </c>
      <c r="M131" s="138" t="s">
        <v>432</v>
      </c>
      <c r="N131" s="138" t="s">
        <v>432</v>
      </c>
      <c r="O131" s="138" t="s">
        <v>432</v>
      </c>
      <c r="P131" s="138" t="s">
        <v>432</v>
      </c>
      <c r="Q131" s="138" t="s">
        <v>432</v>
      </c>
      <c r="R131" s="138" t="s">
        <v>432</v>
      </c>
      <c r="S131" s="138" t="s">
        <v>432</v>
      </c>
      <c r="T131" s="138" t="s">
        <v>432</v>
      </c>
      <c r="U131" s="138" t="s">
        <v>432</v>
      </c>
      <c r="V131" s="138" t="s">
        <v>432</v>
      </c>
      <c r="W131" s="138" t="s">
        <v>432</v>
      </c>
      <c r="X131" s="138" t="s">
        <v>432</v>
      </c>
      <c r="Y131" s="138" t="s">
        <v>432</v>
      </c>
      <c r="Z131" s="138" t="s">
        <v>432</v>
      </c>
      <c r="AA131" s="138" t="s">
        <v>432</v>
      </c>
      <c r="AB131" s="138" t="s">
        <v>432</v>
      </c>
      <c r="AC131" s="138" t="s">
        <v>432</v>
      </c>
      <c r="AD131" s="138" t="s">
        <v>432</v>
      </c>
      <c r="AE131" s="55"/>
      <c r="AF131" s="147" t="s">
        <v>429</v>
      </c>
      <c r="AG131" s="147" t="s">
        <v>429</v>
      </c>
      <c r="AH131" s="147" t="s">
        <v>429</v>
      </c>
      <c r="AI131" s="147" t="s">
        <v>429</v>
      </c>
      <c r="AJ131" s="147" t="s">
        <v>429</v>
      </c>
      <c r="AK131" s="147" t="s">
        <v>432</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3.1350000000000002E-3</v>
      </c>
      <c r="F133" s="138">
        <v>4.9400000000000001E-5</v>
      </c>
      <c r="G133" s="138">
        <v>4.2940000000000003E-4</v>
      </c>
      <c r="H133" s="138" t="s">
        <v>443</v>
      </c>
      <c r="I133" s="138">
        <v>1.3186E-4</v>
      </c>
      <c r="J133" s="138">
        <v>1.3186E-4</v>
      </c>
      <c r="K133" s="138">
        <v>1.4652799999999999E-4</v>
      </c>
      <c r="L133" s="138" t="s">
        <v>443</v>
      </c>
      <c r="M133" s="138">
        <v>5.3200000000000003E-4</v>
      </c>
      <c r="N133" s="138">
        <v>1.14114E-4</v>
      </c>
      <c r="O133" s="138">
        <v>1.9114E-5</v>
      </c>
      <c r="P133" s="138">
        <v>5.6620000000000004E-3</v>
      </c>
      <c r="Q133" s="138">
        <v>5.1718000000000002E-5</v>
      </c>
      <c r="R133" s="138">
        <v>5.1528000000000005E-5</v>
      </c>
      <c r="S133" s="138">
        <v>4.7233999999999995E-5</v>
      </c>
      <c r="T133" s="138">
        <v>6.5853999999999997E-5</v>
      </c>
      <c r="U133" s="138">
        <v>7.5164000000000001E-5</v>
      </c>
      <c r="V133" s="138">
        <v>6.0845599999999995E-4</v>
      </c>
      <c r="W133" s="138">
        <v>1.026E-4</v>
      </c>
      <c r="X133" s="138">
        <v>5.0159999999999994E-8</v>
      </c>
      <c r="Y133" s="138">
        <v>2.7398000000000002E-8</v>
      </c>
      <c r="Z133" s="138">
        <v>2.4471999999999999E-8</v>
      </c>
      <c r="AA133" s="138">
        <v>2.6562E-8</v>
      </c>
      <c r="AB133" s="138">
        <v>1.2859199999999999E-7</v>
      </c>
      <c r="AC133" s="138">
        <v>5.6999999999999998E-4</v>
      </c>
      <c r="AD133" s="138">
        <v>1.5579999999999999E-3</v>
      </c>
      <c r="AE133" s="55"/>
      <c r="AF133" s="147" t="s">
        <v>429</v>
      </c>
      <c r="AG133" s="147" t="s">
        <v>429</v>
      </c>
      <c r="AH133" s="147" t="s">
        <v>429</v>
      </c>
      <c r="AI133" s="147" t="s">
        <v>429</v>
      </c>
      <c r="AJ133" s="147" t="s">
        <v>429</v>
      </c>
      <c r="AK133" s="147">
        <v>3800</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5.8190400000000045E-2</v>
      </c>
      <c r="X135" s="138">
        <v>1.7360136000000012E-5</v>
      </c>
      <c r="Y135" s="138">
        <v>7.8557040000000071E-5</v>
      </c>
      <c r="Z135" s="138">
        <v>7.8557040000000071E-5</v>
      </c>
      <c r="AA135" s="138" t="s">
        <v>443</v>
      </c>
      <c r="AB135" s="138">
        <v>1.7447421600000015E-4</v>
      </c>
      <c r="AC135" s="138" t="s">
        <v>443</v>
      </c>
      <c r="AD135" s="138">
        <v>9.8923680000000083E-2</v>
      </c>
      <c r="AE135" s="55"/>
      <c r="AF135" s="147" t="s">
        <v>429</v>
      </c>
      <c r="AG135" s="147" t="s">
        <v>429</v>
      </c>
      <c r="AH135" s="147" t="s">
        <v>429</v>
      </c>
      <c r="AI135" s="147" t="s">
        <v>429</v>
      </c>
      <c r="AJ135" s="147" t="s">
        <v>429</v>
      </c>
      <c r="AK135" s="147">
        <v>0.19396800000000017</v>
      </c>
      <c r="AL135" s="148" t="s">
        <v>434</v>
      </c>
    </row>
    <row r="136" spans="1:38" s="2" customFormat="1" ht="26.25" customHeight="1" thickBot="1" x14ac:dyDescent="0.25">
      <c r="A136" s="65" t="s">
        <v>289</v>
      </c>
      <c r="B136" s="65" t="s">
        <v>314</v>
      </c>
      <c r="C136" s="66" t="s">
        <v>315</v>
      </c>
      <c r="D136" s="67"/>
      <c r="E136" s="138" t="s">
        <v>429</v>
      </c>
      <c r="F136" s="138">
        <v>5.1669676305E-3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0.43434378000000001</v>
      </c>
      <c r="J139" s="138">
        <v>0.43434378000000001</v>
      </c>
      <c r="K139" s="138">
        <v>0.43434378000000001</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5.1066884295261294</v>
      </c>
      <c r="X139" s="138">
        <v>1.3239790309096951E-2</v>
      </c>
      <c r="Y139" s="138">
        <v>1.5708993292259273E-2</v>
      </c>
      <c r="Z139" s="138">
        <v>5.6189783983707558E-3</v>
      </c>
      <c r="AA139" s="138">
        <v>9.198728631921836E-4</v>
      </c>
      <c r="AB139" s="138">
        <v>3.5487634862919164E-2</v>
      </c>
      <c r="AC139" s="138" t="s">
        <v>443</v>
      </c>
      <c r="AD139" s="138">
        <v>5.7815261989936371</v>
      </c>
      <c r="AE139" s="55"/>
      <c r="AF139" s="147" t="s">
        <v>429</v>
      </c>
      <c r="AG139" s="147" t="s">
        <v>429</v>
      </c>
      <c r="AH139" s="147" t="s">
        <v>429</v>
      </c>
      <c r="AI139" s="147" t="s">
        <v>429</v>
      </c>
      <c r="AJ139" s="147" t="s">
        <v>429</v>
      </c>
      <c r="AK139" s="147">
        <v>2.0070000000000001</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168.26445992924141</v>
      </c>
      <c r="F141" s="19">
        <f t="shared" ref="F141:AD141" si="0">SUM(F14:F140)</f>
        <v>120.30899960681209</v>
      </c>
      <c r="G141" s="19">
        <f t="shared" si="0"/>
        <v>54.990603544092949</v>
      </c>
      <c r="H141" s="19">
        <f t="shared" si="0"/>
        <v>114.59262874143975</v>
      </c>
      <c r="I141" s="19">
        <f t="shared" si="0"/>
        <v>18.134196020404175</v>
      </c>
      <c r="J141" s="19">
        <f t="shared" si="0"/>
        <v>41.013752313819523</v>
      </c>
      <c r="K141" s="19">
        <f t="shared" si="0"/>
        <v>101.21304743360793</v>
      </c>
      <c r="L141" s="19">
        <f t="shared" si="0"/>
        <v>3.426604734261951</v>
      </c>
      <c r="M141" s="19">
        <f t="shared" si="0"/>
        <v>187.62369994538633</v>
      </c>
      <c r="N141" s="19">
        <f t="shared" si="0"/>
        <v>7.3778726185940018</v>
      </c>
      <c r="O141" s="19">
        <f t="shared" si="0"/>
        <v>0.33540187534747457</v>
      </c>
      <c r="P141" s="19">
        <f t="shared" si="0"/>
        <v>0.42265870130530842</v>
      </c>
      <c r="Q141" s="19">
        <f t="shared" si="0"/>
        <v>1.4680456224276366</v>
      </c>
      <c r="R141" s="19">
        <f>SUM(R14:R140)</f>
        <v>2.9021489933238338</v>
      </c>
      <c r="S141" s="19">
        <f t="shared" si="0"/>
        <v>22.306935667578475</v>
      </c>
      <c r="T141" s="19">
        <f t="shared" si="0"/>
        <v>14.929815965889608</v>
      </c>
      <c r="U141" s="19">
        <f t="shared" si="0"/>
        <v>4.2052362707300137</v>
      </c>
      <c r="V141" s="19">
        <f t="shared" si="0"/>
        <v>23.948204253888807</v>
      </c>
      <c r="W141" s="19">
        <f t="shared" si="0"/>
        <v>26.530999541234046</v>
      </c>
      <c r="X141" s="19">
        <f t="shared" si="0"/>
        <v>5.0549716225695489</v>
      </c>
      <c r="Y141" s="19">
        <f t="shared" si="0"/>
        <v>7.7008170833432628</v>
      </c>
      <c r="Z141" s="19">
        <f t="shared" si="0"/>
        <v>2.9303740617868073</v>
      </c>
      <c r="AA141" s="19">
        <f t="shared" si="0"/>
        <v>2.4927651992074358</v>
      </c>
      <c r="AB141" s="19">
        <f t="shared" si="0"/>
        <v>18.178927966907054</v>
      </c>
      <c r="AC141" s="19">
        <f t="shared" si="0"/>
        <v>2.6195215283202815</v>
      </c>
      <c r="AD141" s="19">
        <f t="shared" si="0"/>
        <v>10.363034170482134</v>
      </c>
      <c r="AE141" s="56"/>
      <c r="AF141" s="145">
        <f>SUM(AF14:AF140)</f>
        <v>341649.36254789581</v>
      </c>
      <c r="AG141" s="145">
        <f t="shared" ref="AG141:AI141" si="1">SUM(AG14:AG140)</f>
        <v>106780.02880464321</v>
      </c>
      <c r="AH141" s="145">
        <f t="shared" si="1"/>
        <v>180259.45724740278</v>
      </c>
      <c r="AI141" s="145">
        <f t="shared" si="1"/>
        <v>5388.5701510261388</v>
      </c>
      <c r="AJ141" s="145" t="str">
        <f>IF(SUM(AJ14:AJ140)=0, "NA",SUM(AJ14:AJ140))</f>
        <v>NA</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10.892008995425501</v>
      </c>
      <c r="F143" s="139">
        <v>7.2889039435164928</v>
      </c>
      <c r="G143" s="139">
        <v>0.1560507027004665</v>
      </c>
      <c r="H143" s="139">
        <v>1.9935932103098677</v>
      </c>
      <c r="I143" s="139">
        <v>0.41391319118826975</v>
      </c>
      <c r="J143" s="139">
        <v>0.41391319118826941</v>
      </c>
      <c r="K143" s="139">
        <v>0.41391319118826964</v>
      </c>
      <c r="L143" s="139">
        <v>0.34360440503452144</v>
      </c>
      <c r="M143" s="139">
        <v>100.39948092455646</v>
      </c>
      <c r="N143" s="139">
        <v>4.427035081792477E-2</v>
      </c>
      <c r="O143" s="139">
        <v>3.5047576098057748E-4</v>
      </c>
      <c r="P143" s="139">
        <v>1.6492185431783289E-2</v>
      </c>
      <c r="Q143" s="139">
        <v>5.356855601038917E-4</v>
      </c>
      <c r="R143" s="139">
        <v>1.3802207932236195E-2</v>
      </c>
      <c r="S143" s="139">
        <v>9.710565731906623E-3</v>
      </c>
      <c r="T143" s="139">
        <v>3.8808924717812629E-3</v>
      </c>
      <c r="U143" s="139">
        <v>3.7041959824662805E-4</v>
      </c>
      <c r="V143" s="139">
        <v>6.1717548828675167E-2</v>
      </c>
      <c r="W143" s="139">
        <v>1.0329085999999998</v>
      </c>
      <c r="X143" s="139">
        <v>2.3532560152E-2</v>
      </c>
      <c r="Y143" s="139">
        <v>2.6493419138200001E-2</v>
      </c>
      <c r="Z143" s="139">
        <v>2.0018010171200001E-2</v>
      </c>
      <c r="AA143" s="139">
        <v>2.4827373283600001E-2</v>
      </c>
      <c r="AB143" s="139">
        <v>9.4871362745000007E-2</v>
      </c>
      <c r="AC143" s="139">
        <v>1.0329085999999999E-3</v>
      </c>
      <c r="AD143" s="139">
        <v>2.066782E-4</v>
      </c>
      <c r="AE143" s="58"/>
      <c r="AF143" s="144">
        <v>91642.697039747422</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10.398036977474776</v>
      </c>
      <c r="F144" s="139">
        <v>1.0926453981790836</v>
      </c>
      <c r="G144" s="139">
        <v>5.7163391700310824E-2</v>
      </c>
      <c r="H144" s="139">
        <v>1.2428837136019791E-2</v>
      </c>
      <c r="I144" s="139">
        <v>0.78382144314002566</v>
      </c>
      <c r="J144" s="139">
        <v>0.78382144314002566</v>
      </c>
      <c r="K144" s="139">
        <v>0.78382144314002555</v>
      </c>
      <c r="L144" s="139">
        <v>0.63845375536881654</v>
      </c>
      <c r="M144" s="139">
        <v>4.4898123503674228</v>
      </c>
      <c r="N144" s="139">
        <v>4.101611779788873E-4</v>
      </c>
      <c r="O144" s="139">
        <v>3.4519150804368829E-5</v>
      </c>
      <c r="P144" s="139">
        <v>3.6260969098900822E-3</v>
      </c>
      <c r="Q144" s="139">
        <v>6.8774837005753528E-5</v>
      </c>
      <c r="R144" s="139">
        <v>5.7952759417161E-3</v>
      </c>
      <c r="S144" s="139">
        <v>3.8869691693519536E-3</v>
      </c>
      <c r="T144" s="139">
        <v>1.4202857226223685E-4</v>
      </c>
      <c r="U144" s="139">
        <v>6.8511372402769438E-5</v>
      </c>
      <c r="V144" s="139">
        <v>1.2324143094408971E-2</v>
      </c>
      <c r="W144" s="139">
        <v>0.62706109999999993</v>
      </c>
      <c r="X144" s="139">
        <v>1.82074480703E-2</v>
      </c>
      <c r="Y144" s="139">
        <v>2.0405152930599999E-2</v>
      </c>
      <c r="Z144" s="139">
        <v>1.6009229611899999E-2</v>
      </c>
      <c r="AA144" s="139">
        <v>1.69551037838E-2</v>
      </c>
      <c r="AB144" s="139">
        <v>7.1576934396599998E-2</v>
      </c>
      <c r="AC144" s="139">
        <v>6.2706109999999997E-4</v>
      </c>
      <c r="AD144" s="139">
        <v>1.2565459999999999E-4</v>
      </c>
      <c r="AE144" s="58"/>
      <c r="AF144" s="144">
        <v>29960.864052572942</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31.528001053844665</v>
      </c>
      <c r="F145" s="139">
        <v>1.0983294387070845</v>
      </c>
      <c r="G145" s="139">
        <v>8.7034661339198613E-2</v>
      </c>
      <c r="H145" s="139">
        <v>3.7279111771713939E-2</v>
      </c>
      <c r="I145" s="139">
        <v>0.64840599781908637</v>
      </c>
      <c r="J145" s="139">
        <v>0.64840599781908637</v>
      </c>
      <c r="K145" s="139">
        <v>0.64840599781908592</v>
      </c>
      <c r="L145" s="139">
        <v>0.44357948509168138</v>
      </c>
      <c r="M145" s="139">
        <v>6.6142461574582239</v>
      </c>
      <c r="N145" s="139">
        <v>5.304780549180429E-4</v>
      </c>
      <c r="O145" s="139">
        <v>5.1999158795198861E-5</v>
      </c>
      <c r="P145" s="139">
        <v>5.5065826080420372E-3</v>
      </c>
      <c r="Q145" s="139">
        <v>1.0395569179640536E-4</v>
      </c>
      <c r="R145" s="139">
        <v>8.8280496502479242E-3</v>
      </c>
      <c r="S145" s="139">
        <v>5.9201035823520697E-3</v>
      </c>
      <c r="T145" s="139">
        <v>2.0863602209068098E-4</v>
      </c>
      <c r="U145" s="139">
        <v>1.03913066002413E-4</v>
      </c>
      <c r="V145" s="139">
        <v>1.8703073106614568E-2</v>
      </c>
      <c r="W145" s="139">
        <v>0.30839240000000001</v>
      </c>
      <c r="X145" s="139">
        <v>4.4056009594000004E-3</v>
      </c>
      <c r="Y145" s="139">
        <v>2.6678361364300001E-2</v>
      </c>
      <c r="Z145" s="139">
        <v>2.9811233157099999E-2</v>
      </c>
      <c r="AA145" s="139">
        <v>6.8531570475999998E-3</v>
      </c>
      <c r="AB145" s="139">
        <v>6.7748352528400002E-2</v>
      </c>
      <c r="AC145" s="139">
        <v>2.9883619999999998E-4</v>
      </c>
      <c r="AD145" s="139">
        <v>6.1366599999999996E-5</v>
      </c>
      <c r="AE145" s="58"/>
      <c r="AF145" s="144">
        <v>45596.004765483129</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4.3390589021920785E-2</v>
      </c>
      <c r="F146" s="139">
        <v>0.26881921613350662</v>
      </c>
      <c r="G146" s="139">
        <v>4.0791632247630892E-4</v>
      </c>
      <c r="H146" s="139">
        <v>3.295012529119782E-4</v>
      </c>
      <c r="I146" s="139">
        <v>6.4059084068071471E-3</v>
      </c>
      <c r="J146" s="139">
        <v>6.4059084068071488E-3</v>
      </c>
      <c r="K146" s="139">
        <v>6.4059084068071488E-3</v>
      </c>
      <c r="L146" s="139">
        <v>9.9612456912068193E-4</v>
      </c>
      <c r="M146" s="139">
        <v>1.8472168706368628</v>
      </c>
      <c r="N146" s="139">
        <v>1.4735305475349058E-4</v>
      </c>
      <c r="O146" s="139">
        <v>1.0432357557938447E-4</v>
      </c>
      <c r="P146" s="139">
        <v>4.7828743005457944E-5</v>
      </c>
      <c r="Q146" s="139">
        <v>1.6492670001882052E-6</v>
      </c>
      <c r="R146" s="139">
        <v>4.6926224593416579E-4</v>
      </c>
      <c r="S146" s="139">
        <v>1.7636213124154174E-2</v>
      </c>
      <c r="T146" s="139">
        <v>7.3453372437042779E-4</v>
      </c>
      <c r="U146" s="139">
        <v>1.0387083845549887E-4</v>
      </c>
      <c r="V146" s="139">
        <v>1.0372532028686435E-2</v>
      </c>
      <c r="W146" s="139">
        <v>4.5799999999999999E-3</v>
      </c>
      <c r="X146" s="139">
        <v>5.7364043000000006E-5</v>
      </c>
      <c r="Y146" s="139">
        <v>8.2283620300000002E-5</v>
      </c>
      <c r="Z146" s="139">
        <v>4.1910001099999998E-5</v>
      </c>
      <c r="AA146" s="139">
        <v>9.3142830199999997E-5</v>
      </c>
      <c r="AB146" s="139">
        <v>2.7470049460000002E-4</v>
      </c>
      <c r="AC146" s="139">
        <v>4.5801999999999998E-6</v>
      </c>
      <c r="AD146" s="139">
        <v>2.2317000000000002E-6</v>
      </c>
      <c r="AE146" s="58"/>
      <c r="AF146" s="144">
        <v>230.12763694990986</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2.5658782852769422</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0.57601963354819485</v>
      </c>
      <c r="J148" s="139">
        <v>1.0593600715342326</v>
      </c>
      <c r="K148" s="139">
        <v>1.411420399179848</v>
      </c>
      <c r="L148" s="139">
        <v>7.0787113386107353E-2</v>
      </c>
      <c r="M148" s="139" t="s">
        <v>429</v>
      </c>
      <c r="N148" s="139">
        <v>1.3872979009639823</v>
      </c>
      <c r="O148" s="139">
        <v>6.5676648157757585E-3</v>
      </c>
      <c r="P148" s="139">
        <v>0</v>
      </c>
      <c r="Q148" s="139">
        <v>1.6081853741772505E-2</v>
      </c>
      <c r="R148" s="139">
        <v>0.51254791525249144</v>
      </c>
      <c r="S148" s="139">
        <v>11.209812520514173</v>
      </c>
      <c r="T148" s="139">
        <v>8.2020539645875482E-2</v>
      </c>
      <c r="U148" s="139">
        <v>1.15203926709639E-2</v>
      </c>
      <c r="V148" s="139">
        <v>4.5530103338944148</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0.2986368108584207</v>
      </c>
      <c r="J149" s="139">
        <v>0.55303113121929748</v>
      </c>
      <c r="K149" s="139">
        <v>1.106062262438595</v>
      </c>
      <c r="L149" s="139">
        <v>1.3071128325316823E-2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157.42950067436345</v>
      </c>
      <c r="F152" s="13">
        <f t="shared" ref="F152:AD152" si="2">SUM(F$141, F$151, IF(AND(ISNUMBER(SEARCH($B$4,"AT|BE|CH|GB|IE|LT|LU|NL")),SUM(F$143:F$149)&gt;0),SUM(F$143:F$149)-SUM(F$27:F$33),0))</f>
        <v>119.28888983699341</v>
      </c>
      <c r="G152" s="13">
        <f t="shared" si="2"/>
        <v>54.947140635108127</v>
      </c>
      <c r="H152" s="13">
        <f t="shared" si="2"/>
        <v>114.45340432593242</v>
      </c>
      <c r="I152" s="13">
        <f t="shared" si="2"/>
        <v>17.652428274306317</v>
      </c>
      <c r="J152" s="13">
        <f t="shared" si="2"/>
        <v>40.424344430067151</v>
      </c>
      <c r="K152" s="13">
        <f t="shared" si="2"/>
        <v>100.49454665182314</v>
      </c>
      <c r="L152" s="13">
        <f t="shared" si="2"/>
        <v>3.1571564655209068</v>
      </c>
      <c r="M152" s="13">
        <f t="shared" si="2"/>
        <v>178.7474061969981</v>
      </c>
      <c r="N152" s="13">
        <f t="shared" si="2"/>
        <v>7.1675838297144194</v>
      </c>
      <c r="O152" s="13">
        <f t="shared" si="2"/>
        <v>0.33438868508285952</v>
      </c>
      <c r="P152" s="13">
        <f t="shared" si="2"/>
        <v>0.41950420412371214</v>
      </c>
      <c r="Q152" s="13">
        <f t="shared" si="2"/>
        <v>1.4655759397714352</v>
      </c>
      <c r="R152" s="13">
        <f t="shared" si="2"/>
        <v>2.8210450846170403</v>
      </c>
      <c r="S152" s="13">
        <f t="shared" si="2"/>
        <v>20.621962876362836</v>
      </c>
      <c r="T152" s="13">
        <f t="shared" si="2"/>
        <v>14.917276221107121</v>
      </c>
      <c r="U152" s="13">
        <f t="shared" si="2"/>
        <v>4.2035240575792603</v>
      </c>
      <c r="V152" s="13">
        <f t="shared" si="2"/>
        <v>23.285251133491968</v>
      </c>
      <c r="W152" s="13">
        <f t="shared" si="2"/>
        <v>26.263460241234046</v>
      </c>
      <c r="X152" s="13">
        <f t="shared" si="2"/>
        <v>5.0487523593205488</v>
      </c>
      <c r="Y152" s="13">
        <f t="shared" si="2"/>
        <v>7.6883500052273623</v>
      </c>
      <c r="Z152" s="13">
        <f t="shared" si="2"/>
        <v>2.9183989233639074</v>
      </c>
      <c r="AA152" s="13">
        <f t="shared" si="2"/>
        <v>2.4860998657588356</v>
      </c>
      <c r="AB152" s="13">
        <f t="shared" si="2"/>
        <v>18.141601153670653</v>
      </c>
      <c r="AC152" s="13">
        <f t="shared" si="2"/>
        <v>2.6192563358202814</v>
      </c>
      <c r="AD152" s="13">
        <f t="shared" si="2"/>
        <v>10.362980608782134</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157.42950067436345</v>
      </c>
      <c r="F154" s="13">
        <f>SUM(F$141, F$153, -1 * IF(OR($B$6=2005,$B$6&gt;=2020),SUM(F$99:F$122),0), IF(AND(ISNUMBER(SEARCH($B$4,"AT|BE|CH|GB|IE|LT|LU|NL")),SUM(F$143:F$149)&gt;0),SUM(F$143:F$149)-SUM(F$27:F$33),0))</f>
        <v>119.28888983699341</v>
      </c>
      <c r="G154" s="13">
        <f>SUM(G$141, G$153, IF(AND(ISNUMBER(SEARCH($B$4,"AT|BE|CH|GB|IE|LT|LU|NL")),SUM(G$143:G$149)&gt;0),SUM(G$143:G$149)-SUM(G$27:G$33),0))</f>
        <v>54.947140635108127</v>
      </c>
      <c r="H154" s="13">
        <f>SUM(H$141, H$153, IF(AND(ISNUMBER(SEARCH($B$4,"AT|BE|CH|GB|IE|LT|LU|NL")),SUM(H$143:H$149)&gt;0),SUM(H$143:H$149)-SUM(H$27:H$33),0))</f>
        <v>114.45340432593242</v>
      </c>
      <c r="I154" s="13">
        <f t="shared" ref="I154:AD154" si="3">SUM(I$141, I$153, IF(AND(ISNUMBER(SEARCH($B$4,"AT|BE|CH|GB|IE|LT|LU|NL")),SUM(I$143:I$149)&gt;0),SUM(I$143:I$149)-SUM(I$27:I$33),0))</f>
        <v>17.652428274306317</v>
      </c>
      <c r="J154" s="13">
        <f t="shared" si="3"/>
        <v>40.424344430067151</v>
      </c>
      <c r="K154" s="13">
        <f t="shared" si="3"/>
        <v>100.49454665182314</v>
      </c>
      <c r="L154" s="13">
        <f t="shared" si="3"/>
        <v>3.1571564655209068</v>
      </c>
      <c r="M154" s="13">
        <f t="shared" si="3"/>
        <v>178.7474061969981</v>
      </c>
      <c r="N154" s="13">
        <f t="shared" si="3"/>
        <v>7.1675838297144194</v>
      </c>
      <c r="O154" s="13">
        <f t="shared" si="3"/>
        <v>0.33438868508285952</v>
      </c>
      <c r="P154" s="13">
        <f t="shared" si="3"/>
        <v>0.41950420412371214</v>
      </c>
      <c r="Q154" s="13">
        <f t="shared" si="3"/>
        <v>1.4655759397714352</v>
      </c>
      <c r="R154" s="13">
        <f t="shared" si="3"/>
        <v>2.8210450846170403</v>
      </c>
      <c r="S154" s="13">
        <f t="shared" si="3"/>
        <v>20.621962876362836</v>
      </c>
      <c r="T154" s="13">
        <f t="shared" si="3"/>
        <v>14.917276221107121</v>
      </c>
      <c r="U154" s="13">
        <f t="shared" si="3"/>
        <v>4.2035240575792603</v>
      </c>
      <c r="V154" s="13">
        <f t="shared" si="3"/>
        <v>23.285251133491968</v>
      </c>
      <c r="W154" s="13">
        <f t="shared" si="3"/>
        <v>26.263460241234046</v>
      </c>
      <c r="X154" s="13">
        <f t="shared" si="3"/>
        <v>5.0487523593205488</v>
      </c>
      <c r="Y154" s="13">
        <f t="shared" si="3"/>
        <v>7.6883500052273623</v>
      </c>
      <c r="Z154" s="13">
        <f t="shared" si="3"/>
        <v>2.9183989233639074</v>
      </c>
      <c r="AA154" s="13">
        <f t="shared" si="3"/>
        <v>2.4860998657588356</v>
      </c>
      <c r="AB154" s="13">
        <f t="shared" si="3"/>
        <v>18.141601153670653</v>
      </c>
      <c r="AC154" s="13">
        <f t="shared" si="3"/>
        <v>2.6192563358202814</v>
      </c>
      <c r="AD154" s="13">
        <f t="shared" si="3"/>
        <v>10.362980608782134</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11.885302733740357</v>
      </c>
      <c r="F157" s="141">
        <v>0.39088053374650356</v>
      </c>
      <c r="G157" s="141">
        <v>0.73097777060575797</v>
      </c>
      <c r="H157" s="141" t="s">
        <v>443</v>
      </c>
      <c r="I157" s="141">
        <v>0.14147211810092405</v>
      </c>
      <c r="J157" s="141">
        <v>0.14147211810092405</v>
      </c>
      <c r="K157" s="141">
        <v>0.14147211810092405</v>
      </c>
      <c r="L157" s="141">
        <v>6.7906616688443555E-2</v>
      </c>
      <c r="M157" s="141">
        <v>3.1380256285343586</v>
      </c>
      <c r="N157" s="141">
        <v>3.0700763919116634E-3</v>
      </c>
      <c r="O157" s="141">
        <v>2.3025572939337473E-4</v>
      </c>
      <c r="P157" s="141">
        <v>4.6051145878674947E-3</v>
      </c>
      <c r="Q157" s="141">
        <v>1.1512786469668737E-3</v>
      </c>
      <c r="R157" s="141">
        <v>7.675190979779159E-3</v>
      </c>
      <c r="S157" s="141">
        <v>8.4427100777570742E-3</v>
      </c>
      <c r="T157" s="141">
        <v>3.0700763919116634E-4</v>
      </c>
      <c r="U157" s="141">
        <v>4.2213550388785371E-3</v>
      </c>
      <c r="V157" s="141">
        <v>1.1129026920679779</v>
      </c>
      <c r="W157" s="141" t="s">
        <v>443</v>
      </c>
      <c r="X157" s="141" t="s">
        <v>443</v>
      </c>
      <c r="Y157" s="141" t="s">
        <v>443</v>
      </c>
      <c r="Z157" s="141" t="s">
        <v>443</v>
      </c>
      <c r="AA157" s="141" t="s">
        <v>443</v>
      </c>
      <c r="AB157" s="141" t="s">
        <v>443</v>
      </c>
      <c r="AC157" s="141" t="s">
        <v>443</v>
      </c>
      <c r="AD157" s="141" t="s">
        <v>443</v>
      </c>
      <c r="AE157" s="58"/>
      <c r="AF157" s="142">
        <v>38375.95489889579</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0.27771901458740639</v>
      </c>
      <c r="F158" s="141">
        <v>5.7186647415615518E-3</v>
      </c>
      <c r="G158" s="141">
        <v>1.3613240827381003E-2</v>
      </c>
      <c r="H158" s="141" t="s">
        <v>443</v>
      </c>
      <c r="I158" s="141">
        <v>1.4473242349385901E-3</v>
      </c>
      <c r="J158" s="141">
        <v>1.4473242349385901E-3</v>
      </c>
      <c r="K158" s="141">
        <v>1.4473242349385901E-3</v>
      </c>
      <c r="L158" s="141">
        <v>6.9471563277052331E-4</v>
      </c>
      <c r="M158" s="141">
        <v>8.3804995849159028E-2</v>
      </c>
      <c r="N158" s="141">
        <v>5.7210179255510693E-5</v>
      </c>
      <c r="O158" s="141">
        <v>4.2907634441633016E-6</v>
      </c>
      <c r="P158" s="141">
        <v>8.5815268883266026E-5</v>
      </c>
      <c r="Q158" s="141">
        <v>2.1453817220816506E-5</v>
      </c>
      <c r="R158" s="141">
        <v>1.4302544813877673E-4</v>
      </c>
      <c r="S158" s="141">
        <v>1.5732799295265442E-4</v>
      </c>
      <c r="T158" s="141">
        <v>5.72101792555107E-6</v>
      </c>
      <c r="U158" s="141">
        <v>7.8663996476327209E-5</v>
      </c>
      <c r="V158" s="141">
        <v>2.0738689980122627E-2</v>
      </c>
      <c r="W158" s="141" t="s">
        <v>443</v>
      </c>
      <c r="X158" s="141" t="s">
        <v>443</v>
      </c>
      <c r="Y158" s="141" t="s">
        <v>443</v>
      </c>
      <c r="Z158" s="141" t="s">
        <v>443</v>
      </c>
      <c r="AA158" s="141" t="s">
        <v>443</v>
      </c>
      <c r="AB158" s="141" t="s">
        <v>443</v>
      </c>
      <c r="AC158" s="141" t="s">
        <v>443</v>
      </c>
      <c r="AD158" s="141" t="s">
        <v>443</v>
      </c>
      <c r="AE158" s="58"/>
      <c r="AF158" s="143">
        <v>715.12724069388366</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8.9482496071394113</v>
      </c>
      <c r="F159" s="141">
        <v>0.3105420605303027</v>
      </c>
      <c r="G159" s="141">
        <v>3.8580833681875228</v>
      </c>
      <c r="H159" s="141" t="s">
        <v>443</v>
      </c>
      <c r="I159" s="141">
        <v>0.44066006698831528</v>
      </c>
      <c r="J159" s="141">
        <v>0.48556585837529337</v>
      </c>
      <c r="K159" s="141">
        <v>0.48556585837529337</v>
      </c>
      <c r="L159" s="141">
        <v>7.1422290152838117E-2</v>
      </c>
      <c r="M159" s="141">
        <v>0.83846518410530779</v>
      </c>
      <c r="N159" s="141">
        <v>2.1531078017868476E-2</v>
      </c>
      <c r="O159" s="141">
        <v>3.5459002458670334E-2</v>
      </c>
      <c r="P159" s="141">
        <v>2.4950222340189196E-3</v>
      </c>
      <c r="Q159" s="141">
        <v>2.1531078017868476E-2</v>
      </c>
      <c r="R159" s="141">
        <v>3.9187583600140893E-2</v>
      </c>
      <c r="S159" s="141">
        <v>6.0296273188603956E-2</v>
      </c>
      <c r="T159" s="141">
        <v>2.2484481574264943</v>
      </c>
      <c r="U159" s="141">
        <v>3.6540038697881853E-2</v>
      </c>
      <c r="V159" s="141">
        <v>9.3717086261070545E-2</v>
      </c>
      <c r="W159" s="141">
        <v>3.7560916712676085E-2</v>
      </c>
      <c r="X159" s="141" t="s">
        <v>443</v>
      </c>
      <c r="Y159" s="141" t="s">
        <v>443</v>
      </c>
      <c r="Z159" s="141" t="s">
        <v>443</v>
      </c>
      <c r="AA159" s="141" t="s">
        <v>443</v>
      </c>
      <c r="AB159" s="141" t="s">
        <v>443</v>
      </c>
      <c r="AC159" s="141" t="s">
        <v>443</v>
      </c>
      <c r="AD159" s="141">
        <v>3.9341461721401579E-2</v>
      </c>
      <c r="AE159" s="58"/>
      <c r="AF159" s="143">
        <v>4767.923364599761</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0.28215661878818182</v>
      </c>
      <c r="X163" s="22">
        <v>2.0315276552749091</v>
      </c>
      <c r="Y163" s="22">
        <v>1.3261361083044545</v>
      </c>
      <c r="Z163" s="22">
        <v>0.6489602232128181</v>
      </c>
      <c r="AA163" s="22">
        <v>0.76182287072809085</v>
      </c>
      <c r="AB163" s="22">
        <v>4.7684468575202725</v>
      </c>
      <c r="AC163" s="22" t="s">
        <v>443</v>
      </c>
      <c r="AD163" s="22">
        <v>8.1825419448572717E-2</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9E0E-4949-4EF2-A843-A4EE099D1D4C}">
  <dimension ref="A1:AL170"/>
  <sheetViews>
    <sheetView zoomScale="75" zoomScaleNormal="75" workbookViewId="0">
      <pane xSplit="4" ySplit="13" topLeftCell="E138" activePane="bottomRight" state="frozen"/>
      <selection pane="topRight" activeCell="E1" sqref="E1"/>
      <selection pane="bottomLeft" activeCell="A14" sqref="A14"/>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1990</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1990</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46.374000000000002</v>
      </c>
      <c r="F14" s="138">
        <v>0.19351130851489462</v>
      </c>
      <c r="G14" s="138">
        <v>103.044</v>
      </c>
      <c r="H14" s="138" t="s">
        <v>443</v>
      </c>
      <c r="I14" s="138">
        <v>0.64580297482340343</v>
      </c>
      <c r="J14" s="138">
        <v>0.96162483724645742</v>
      </c>
      <c r="K14" s="138">
        <v>1.22548023386517</v>
      </c>
      <c r="L14" s="138">
        <v>2.2144184679067772E-2</v>
      </c>
      <c r="M14" s="138">
        <v>18.141659540602625</v>
      </c>
      <c r="N14" s="138">
        <v>0.62537157423622602</v>
      </c>
      <c r="O14" s="138">
        <v>8.6278889685675611E-2</v>
      </c>
      <c r="P14" s="138">
        <v>0.11606897448624025</v>
      </c>
      <c r="Q14" s="138">
        <v>0.60528773541239489</v>
      </c>
      <c r="R14" s="138">
        <v>0.38150115596835532</v>
      </c>
      <c r="S14" s="138">
        <v>0.67377732698022275</v>
      </c>
      <c r="T14" s="138">
        <v>3.9411781423709908</v>
      </c>
      <c r="U14" s="138">
        <v>1.796701153605492</v>
      </c>
      <c r="V14" s="138">
        <v>2.6863758863811924</v>
      </c>
      <c r="W14" s="138">
        <v>0.571954381670016</v>
      </c>
      <c r="X14" s="138">
        <v>7.0152603988332332E-5</v>
      </c>
      <c r="Y14" s="138">
        <v>2.7853830803928137E-3</v>
      </c>
      <c r="Z14" s="138">
        <v>2.2029632813644487E-3</v>
      </c>
      <c r="AA14" s="138">
        <v>2.0770110435408979E-4</v>
      </c>
      <c r="AB14" s="138">
        <v>5.2662000700996843E-3</v>
      </c>
      <c r="AC14" s="138">
        <v>0.48777658168625571</v>
      </c>
      <c r="AD14" s="138">
        <v>2.4024816709920056E-4</v>
      </c>
      <c r="AE14" s="55"/>
      <c r="AF14" s="147">
        <v>14282.0917092</v>
      </c>
      <c r="AG14" s="147">
        <v>76759.230034389606</v>
      </c>
      <c r="AH14" s="147">
        <v>34269.413523839998</v>
      </c>
      <c r="AI14" s="147" t="s">
        <v>432</v>
      </c>
      <c r="AJ14" s="147" t="s">
        <v>432</v>
      </c>
      <c r="AK14" s="147" t="s">
        <v>429</v>
      </c>
      <c r="AL14" s="45" t="s">
        <v>50</v>
      </c>
    </row>
    <row r="15" spans="1:38" s="1" customFormat="1" ht="26.25" customHeight="1" thickBot="1" x14ac:dyDescent="0.25">
      <c r="A15" s="65" t="s">
        <v>54</v>
      </c>
      <c r="B15" s="65" t="s">
        <v>55</v>
      </c>
      <c r="C15" s="66" t="s">
        <v>56</v>
      </c>
      <c r="D15" s="67"/>
      <c r="E15" s="138">
        <v>0.46677212245908573</v>
      </c>
      <c r="F15" s="138">
        <v>6.4553680920240008E-3</v>
      </c>
      <c r="G15" s="138">
        <v>0.47577718165408134</v>
      </c>
      <c r="H15" s="138" t="s">
        <v>443</v>
      </c>
      <c r="I15" s="138">
        <v>6.7272487017264E-3</v>
      </c>
      <c r="J15" s="138">
        <v>1.0363210986456E-2</v>
      </c>
      <c r="K15" s="138">
        <v>1.3604812583688E-2</v>
      </c>
      <c r="L15" s="138">
        <v>6.2906351828320804E-4</v>
      </c>
      <c r="M15" s="138">
        <v>2.9973263100120006E-2</v>
      </c>
      <c r="N15" s="138">
        <v>6.1106492265858006E-3</v>
      </c>
      <c r="O15" s="138">
        <v>4.9064985155583005E-3</v>
      </c>
      <c r="P15" s="138">
        <v>1.1130020266356003E-3</v>
      </c>
      <c r="Q15" s="138">
        <v>3.1114244560752E-3</v>
      </c>
      <c r="R15" s="138">
        <v>1.3906124268988755E-2</v>
      </c>
      <c r="S15" s="138">
        <v>9.3682885892476756E-3</v>
      </c>
      <c r="T15" s="138">
        <v>0.15048635203663044</v>
      </c>
      <c r="U15" s="138">
        <v>5.1510979848182412E-3</v>
      </c>
      <c r="V15" s="138">
        <v>7.864467888596581E-2</v>
      </c>
      <c r="W15" s="138">
        <v>1.4975136900000003E-3</v>
      </c>
      <c r="X15" s="138">
        <v>1.3095672875964003E-6</v>
      </c>
      <c r="Y15" s="138">
        <v>4.6276794184319998E-6</v>
      </c>
      <c r="Z15" s="138">
        <v>3.6915870837636E-6</v>
      </c>
      <c r="AA15" s="138">
        <v>6.1876377524916006E-6</v>
      </c>
      <c r="AB15" s="138">
        <v>1.5816471542283599E-5</v>
      </c>
      <c r="AC15" s="138" t="s">
        <v>429</v>
      </c>
      <c r="AD15" s="138">
        <v>4.0000239401496258E-3</v>
      </c>
      <c r="AE15" s="55"/>
      <c r="AF15" s="147">
        <v>2689.8473412000003</v>
      </c>
      <c r="AG15" s="147" t="s">
        <v>432</v>
      </c>
      <c r="AH15" s="147" t="s">
        <v>432</v>
      </c>
      <c r="AI15" s="147" t="s">
        <v>432</v>
      </c>
      <c r="AJ15" s="147" t="s">
        <v>432</v>
      </c>
      <c r="AK15" s="147" t="s">
        <v>429</v>
      </c>
      <c r="AL15" s="45" t="s">
        <v>50</v>
      </c>
    </row>
    <row r="16" spans="1:38" s="1" customFormat="1" ht="26.25" customHeight="1" thickBot="1" x14ac:dyDescent="0.25">
      <c r="A16" s="65" t="s">
        <v>54</v>
      </c>
      <c r="B16" s="65" t="s">
        <v>57</v>
      </c>
      <c r="C16" s="66" t="s">
        <v>58</v>
      </c>
      <c r="D16" s="67"/>
      <c r="E16" s="138">
        <v>0.16121748412234629</v>
      </c>
      <c r="F16" s="138">
        <v>6.479156736000001E-4</v>
      </c>
      <c r="G16" s="138">
        <v>0.13313070630364293</v>
      </c>
      <c r="H16" s="138" t="s">
        <v>443</v>
      </c>
      <c r="I16" s="138">
        <v>4.4544202560000003E-2</v>
      </c>
      <c r="J16" s="138">
        <v>6.3981672768000014E-2</v>
      </c>
      <c r="K16" s="138">
        <v>6.6411356544000016E-2</v>
      </c>
      <c r="L16" s="138" t="s">
        <v>430</v>
      </c>
      <c r="M16" s="138">
        <v>0.1704517974071941</v>
      </c>
      <c r="N16" s="138">
        <v>2.2677048576000003E-2</v>
      </c>
      <c r="O16" s="138">
        <v>1.2958313472000002E-3</v>
      </c>
      <c r="P16" s="138">
        <v>2.4296837760000002E-2</v>
      </c>
      <c r="Q16" s="138">
        <v>8.9088405120000009E-3</v>
      </c>
      <c r="R16" s="138">
        <v>4.6163991744000007E-3</v>
      </c>
      <c r="S16" s="138">
        <v>2.0247364800000004E-2</v>
      </c>
      <c r="T16" s="138">
        <v>4.2114518784E-3</v>
      </c>
      <c r="U16" s="138">
        <v>2.3486943168E-3</v>
      </c>
      <c r="V16" s="138">
        <v>3.7255151232000003E-2</v>
      </c>
      <c r="W16" s="138">
        <v>2.1057259392E-2</v>
      </c>
      <c r="X16" s="138">
        <v>2.3486943168000002E-7</v>
      </c>
      <c r="Y16" s="138">
        <v>2.4296837760000003E-9</v>
      </c>
      <c r="Z16" s="138">
        <v>8.0989459200000005E-10</v>
      </c>
      <c r="AA16" s="138">
        <v>8.0989459200000005E-10</v>
      </c>
      <c r="AB16" s="138">
        <v>2.3891890464000001E-7</v>
      </c>
      <c r="AC16" s="138" t="s">
        <v>430</v>
      </c>
      <c r="AD16" s="138" t="s">
        <v>430</v>
      </c>
      <c r="AE16" s="55"/>
      <c r="AF16" s="147" t="s">
        <v>430</v>
      </c>
      <c r="AG16" s="147">
        <v>809.8945920000001</v>
      </c>
      <c r="AH16" s="147" t="s">
        <v>430</v>
      </c>
      <c r="AI16" s="147" t="s">
        <v>432</v>
      </c>
      <c r="AJ16" s="147" t="s">
        <v>432</v>
      </c>
      <c r="AK16" s="147" t="s">
        <v>429</v>
      </c>
      <c r="AL16" s="45" t="s">
        <v>50</v>
      </c>
    </row>
    <row r="17" spans="1:38" s="2" customFormat="1" ht="26.25" customHeight="1" thickBot="1" x14ac:dyDescent="0.25">
      <c r="A17" s="65" t="s">
        <v>54</v>
      </c>
      <c r="B17" s="65" t="s">
        <v>59</v>
      </c>
      <c r="C17" s="66" t="s">
        <v>60</v>
      </c>
      <c r="D17" s="67"/>
      <c r="E17" s="138">
        <v>0.28859612399999995</v>
      </c>
      <c r="F17" s="138">
        <v>0.13134828960000003</v>
      </c>
      <c r="G17" s="138">
        <v>0.88018242093709242</v>
      </c>
      <c r="H17" s="138" t="s">
        <v>432</v>
      </c>
      <c r="I17" s="138">
        <v>0.13260516695999999</v>
      </c>
      <c r="J17" s="138">
        <v>0.14374205496000006</v>
      </c>
      <c r="K17" s="138">
        <v>0.15249246696000002</v>
      </c>
      <c r="L17" s="138">
        <v>8.8105679424000001E-3</v>
      </c>
      <c r="M17" s="138">
        <v>1.1612089799999998</v>
      </c>
      <c r="N17" s="138">
        <v>0.163379989152</v>
      </c>
      <c r="O17" s="138">
        <v>2.1989743488000004E-3</v>
      </c>
      <c r="P17" s="138">
        <v>1.0138754880000002E-2</v>
      </c>
      <c r="Q17" s="138">
        <v>4.9990391999999995E-3</v>
      </c>
      <c r="R17" s="138">
        <v>1.6940295216E-2</v>
      </c>
      <c r="S17" s="138">
        <v>2.1552072163199997E-2</v>
      </c>
      <c r="T17" s="138">
        <v>2.6682978816E-2</v>
      </c>
      <c r="U17" s="138">
        <v>2.247976656E-3</v>
      </c>
      <c r="V17" s="138">
        <v>0.24390287136</v>
      </c>
      <c r="W17" s="138">
        <v>0.24705804384000002</v>
      </c>
      <c r="X17" s="138">
        <v>5.6047854240000007E-2</v>
      </c>
      <c r="Y17" s="138">
        <v>7.5056763600000007E-2</v>
      </c>
      <c r="Z17" s="138">
        <v>2.99523672E-2</v>
      </c>
      <c r="AA17" s="138">
        <v>2.3610202560000002E-2</v>
      </c>
      <c r="AB17" s="138">
        <v>0.1846671876</v>
      </c>
      <c r="AC17" s="138">
        <v>7.5278664000000002E-4</v>
      </c>
      <c r="AD17" s="138">
        <v>0.20640924000000002</v>
      </c>
      <c r="AE17" s="55"/>
      <c r="AF17" s="147">
        <v>251.20800000000003</v>
      </c>
      <c r="AG17" s="147">
        <v>1214.172</v>
      </c>
      <c r="AH17" s="147">
        <v>795.49200000000008</v>
      </c>
      <c r="AI17" s="147" t="s">
        <v>432</v>
      </c>
      <c r="AJ17" s="147" t="s">
        <v>432</v>
      </c>
      <c r="AK17" s="147" t="s">
        <v>429</v>
      </c>
      <c r="AL17" s="45" t="s">
        <v>50</v>
      </c>
    </row>
    <row r="18" spans="1:38" s="2" customFormat="1" ht="26.25" customHeight="1" thickBot="1" x14ac:dyDescent="0.25">
      <c r="A18" s="65" t="s">
        <v>54</v>
      </c>
      <c r="B18" s="65" t="s">
        <v>61</v>
      </c>
      <c r="C18" s="66" t="s">
        <v>62</v>
      </c>
      <c r="D18" s="67"/>
      <c r="E18" s="138">
        <v>2.0331417350332259</v>
      </c>
      <c r="F18" s="138">
        <v>0.12385650641069466</v>
      </c>
      <c r="G18" s="138">
        <v>15.956051606017413</v>
      </c>
      <c r="H18" s="138" t="s">
        <v>432</v>
      </c>
      <c r="I18" s="138">
        <v>0.1691765703751478</v>
      </c>
      <c r="J18" s="138">
        <v>0.21924644684535055</v>
      </c>
      <c r="K18" s="138">
        <v>0.27917300594934874</v>
      </c>
      <c r="L18" s="138">
        <v>9.2154990503802728E-2</v>
      </c>
      <c r="M18" s="138">
        <v>0.46232404643981156</v>
      </c>
      <c r="N18" s="138">
        <v>0.16457812783284081</v>
      </c>
      <c r="O18" s="138">
        <v>3.0563475235567653E-3</v>
      </c>
      <c r="P18" s="138">
        <v>1.7201733432500731E-3</v>
      </c>
      <c r="Q18" s="138">
        <v>1.0105039535954341E-2</v>
      </c>
      <c r="R18" s="138">
        <v>0.12778399641001831</v>
      </c>
      <c r="S18" s="138">
        <v>7.228854545510463E-2</v>
      </c>
      <c r="T18" s="138">
        <v>2.5847998500355809</v>
      </c>
      <c r="U18" s="138">
        <v>1.0684539147467684E-3</v>
      </c>
      <c r="V18" s="138">
        <v>8.7794307533547916E-2</v>
      </c>
      <c r="W18" s="138">
        <v>2.2787942601295789E-2</v>
      </c>
      <c r="X18" s="138">
        <v>2.1419058952701197E-2</v>
      </c>
      <c r="Y18" s="138">
        <v>0.15415092139073322</v>
      </c>
      <c r="Z18" s="138">
        <v>1.8872225377414589E-2</v>
      </c>
      <c r="AA18" s="138">
        <v>1.665101423399179E-2</v>
      </c>
      <c r="AB18" s="138">
        <v>0.21109321995484079</v>
      </c>
      <c r="AC18" s="138">
        <v>2.5663539303154172E-5</v>
      </c>
      <c r="AD18" s="138">
        <v>7.036776905703564E-3</v>
      </c>
      <c r="AE18" s="55"/>
      <c r="AF18" s="147">
        <v>10141.284443679118</v>
      </c>
      <c r="AG18" s="147">
        <v>41.392805327668022</v>
      </c>
      <c r="AH18" s="147">
        <v>701.92914221033993</v>
      </c>
      <c r="AI18" s="147" t="s">
        <v>432</v>
      </c>
      <c r="AJ18" s="147" t="s">
        <v>432</v>
      </c>
      <c r="AK18" s="147" t="s">
        <v>429</v>
      </c>
      <c r="AL18" s="45" t="s">
        <v>50</v>
      </c>
    </row>
    <row r="19" spans="1:38" s="2" customFormat="1" ht="26.25" customHeight="1" thickBot="1" x14ac:dyDescent="0.25">
      <c r="A19" s="65" t="s">
        <v>54</v>
      </c>
      <c r="B19" s="65" t="s">
        <v>63</v>
      </c>
      <c r="C19" s="66" t="s">
        <v>64</v>
      </c>
      <c r="D19" s="67"/>
      <c r="E19" s="138">
        <v>0.58396316767290546</v>
      </c>
      <c r="F19" s="138">
        <v>0.17402306139882226</v>
      </c>
      <c r="G19" s="138">
        <v>1.9811049912495617</v>
      </c>
      <c r="H19" s="138" t="s">
        <v>432</v>
      </c>
      <c r="I19" s="138">
        <v>0.11197809122430011</v>
      </c>
      <c r="J19" s="138">
        <v>0.12692502398759961</v>
      </c>
      <c r="K19" s="138">
        <v>0.14196923051238372</v>
      </c>
      <c r="L19" s="138">
        <v>2.0346630378113753E-2</v>
      </c>
      <c r="M19" s="138">
        <v>0.88713179869138548</v>
      </c>
      <c r="N19" s="138">
        <v>0.1279392046649088</v>
      </c>
      <c r="O19" s="138">
        <v>1.8593109899523092E-3</v>
      </c>
      <c r="P19" s="138">
        <v>8.2932796266466848E-3</v>
      </c>
      <c r="Q19" s="138">
        <v>5.0561353295866E-3</v>
      </c>
      <c r="R19" s="138">
        <v>3.1054430402918699E-2</v>
      </c>
      <c r="S19" s="138">
        <v>2.4989098442162072E-2</v>
      </c>
      <c r="T19" s="138">
        <v>0.43099905886335599</v>
      </c>
      <c r="U19" s="138">
        <v>1.7594652617161854E-3</v>
      </c>
      <c r="V19" s="138">
        <v>0.16803625391807003</v>
      </c>
      <c r="W19" s="138">
        <v>0.15880723535157862</v>
      </c>
      <c r="X19" s="138">
        <v>4.053122554930487E-2</v>
      </c>
      <c r="Y19" s="138">
        <v>8.0497987021169698E-2</v>
      </c>
      <c r="Z19" s="138">
        <v>2.5106740649772346E-2</v>
      </c>
      <c r="AA19" s="138">
        <v>2.0746751404599424E-2</v>
      </c>
      <c r="AB19" s="138">
        <v>0.16688270462484633</v>
      </c>
      <c r="AC19" s="138">
        <v>4.7187103434965231E-4</v>
      </c>
      <c r="AD19" s="138">
        <v>0.1293839932894208</v>
      </c>
      <c r="AE19" s="55"/>
      <c r="AF19" s="147">
        <v>1769.9375073629674</v>
      </c>
      <c r="AG19" s="147">
        <v>761.08231346718117</v>
      </c>
      <c r="AH19" s="147">
        <v>3773.1777540450007</v>
      </c>
      <c r="AI19" s="147" t="s">
        <v>432</v>
      </c>
      <c r="AJ19" s="147" t="s">
        <v>432</v>
      </c>
      <c r="AK19" s="147" t="s">
        <v>429</v>
      </c>
      <c r="AL19" s="45" t="s">
        <v>50</v>
      </c>
    </row>
    <row r="20" spans="1:38" s="2" customFormat="1" ht="26.25" customHeight="1" thickBot="1" x14ac:dyDescent="0.25">
      <c r="A20" s="65" t="s">
        <v>54</v>
      </c>
      <c r="B20" s="65" t="s">
        <v>65</v>
      </c>
      <c r="C20" s="66" t="s">
        <v>66</v>
      </c>
      <c r="D20" s="67"/>
      <c r="E20" s="138">
        <v>3.7716610237688852E-2</v>
      </c>
      <c r="F20" s="138">
        <v>4.0527621584083929E-3</v>
      </c>
      <c r="G20" s="138">
        <v>0.33888332185760794</v>
      </c>
      <c r="H20" s="138" t="s">
        <v>432</v>
      </c>
      <c r="I20" s="138">
        <v>6.0172800501847147E-3</v>
      </c>
      <c r="J20" s="138">
        <v>7.8364391391097868E-3</v>
      </c>
      <c r="K20" s="138">
        <v>1.0019430045819873E-2</v>
      </c>
      <c r="L20" s="138">
        <v>3.3623681986028131E-3</v>
      </c>
      <c r="M20" s="138">
        <v>1.5075832512974022E-2</v>
      </c>
      <c r="N20" s="138">
        <v>5.82150729689876E-3</v>
      </c>
      <c r="O20" s="138">
        <v>1.0916576270865662E-4</v>
      </c>
      <c r="P20" s="138">
        <v>4.6113605669869012E-5</v>
      </c>
      <c r="Q20" s="138">
        <v>3.6563374813526779E-4</v>
      </c>
      <c r="R20" s="138">
        <v>4.6572815185937193E-3</v>
      </c>
      <c r="S20" s="138">
        <v>2.6196359382412112E-3</v>
      </c>
      <c r="T20" s="138">
        <v>9.459650687504928E-2</v>
      </c>
      <c r="U20" s="138">
        <v>3.7428301381648338E-5</v>
      </c>
      <c r="V20" s="138">
        <v>2.9238086338369651E-3</v>
      </c>
      <c r="W20" s="138">
        <v>5.1873458272033723E-4</v>
      </c>
      <c r="X20" s="138">
        <v>7.0425435231335088E-4</v>
      </c>
      <c r="Y20" s="138">
        <v>5.5097332469325622E-3</v>
      </c>
      <c r="Z20" s="138">
        <v>6.3833532408731045E-4</v>
      </c>
      <c r="AA20" s="138">
        <v>5.6520857446025691E-4</v>
      </c>
      <c r="AB20" s="138">
        <v>7.4175314977934798E-3</v>
      </c>
      <c r="AC20" s="138" t="s">
        <v>432</v>
      </c>
      <c r="AD20" s="138" t="s">
        <v>432</v>
      </c>
      <c r="AE20" s="55"/>
      <c r="AF20" s="147">
        <v>381.85112128754702</v>
      </c>
      <c r="AG20" s="147" t="s">
        <v>432</v>
      </c>
      <c r="AH20" s="147" t="s">
        <v>432</v>
      </c>
      <c r="AI20" s="147" t="s">
        <v>432</v>
      </c>
      <c r="AJ20" s="147" t="s">
        <v>432</v>
      </c>
      <c r="AK20" s="147" t="s">
        <v>429</v>
      </c>
      <c r="AL20" s="45" t="s">
        <v>50</v>
      </c>
    </row>
    <row r="21" spans="1:38" s="2" customFormat="1" ht="26.25" customHeight="1" thickBot="1" x14ac:dyDescent="0.25">
      <c r="A21" s="65" t="s">
        <v>54</v>
      </c>
      <c r="B21" s="65" t="s">
        <v>67</v>
      </c>
      <c r="C21" s="66" t="s">
        <v>68</v>
      </c>
      <c r="D21" s="67"/>
      <c r="E21" s="138">
        <v>1.5126019914771995</v>
      </c>
      <c r="F21" s="138">
        <v>0.45775567771116815</v>
      </c>
      <c r="G21" s="138">
        <v>7.0090714787798616</v>
      </c>
      <c r="H21" s="138" t="s">
        <v>432</v>
      </c>
      <c r="I21" s="138">
        <v>0.43134351426288681</v>
      </c>
      <c r="J21" s="138">
        <v>0.48763219554023374</v>
      </c>
      <c r="K21" s="138">
        <v>0.54346509449231317</v>
      </c>
      <c r="L21" s="138">
        <v>7.4228764800434527E-2</v>
      </c>
      <c r="M21" s="138">
        <v>3.2582321113159707</v>
      </c>
      <c r="N21" s="138">
        <v>0.50446400346570319</v>
      </c>
      <c r="O21" s="138">
        <v>7.2662441364077313E-3</v>
      </c>
      <c r="P21" s="138">
        <v>2.7902970645203772E-2</v>
      </c>
      <c r="Q21" s="138">
        <v>1.8591146877816458E-2</v>
      </c>
      <c r="R21" s="138">
        <v>0.11476367440503926</v>
      </c>
      <c r="S21" s="138">
        <v>9.5064622634962667E-2</v>
      </c>
      <c r="T21" s="138">
        <v>1.5245434486057321</v>
      </c>
      <c r="U21" s="138">
        <v>6.4395334685539013E-3</v>
      </c>
      <c r="V21" s="138">
        <v>0.66620366658113817</v>
      </c>
      <c r="W21" s="138">
        <v>0.6460600743093341</v>
      </c>
      <c r="X21" s="138">
        <v>0.15595661426291321</v>
      </c>
      <c r="Y21" s="138">
        <v>0.28444730675658858</v>
      </c>
      <c r="Z21" s="138">
        <v>8.9202379877618948E-2</v>
      </c>
      <c r="AA21" s="138">
        <v>7.1828046877614099E-2</v>
      </c>
      <c r="AB21" s="138">
        <v>0.60143434777473481</v>
      </c>
      <c r="AC21" s="138">
        <v>2.3860617555939282E-3</v>
      </c>
      <c r="AD21" s="138">
        <v>0.52403153014818449</v>
      </c>
      <c r="AE21" s="55"/>
      <c r="AF21" s="147">
        <v>5796.92139777999</v>
      </c>
      <c r="AG21" s="147">
        <v>3082.5048896676262</v>
      </c>
      <c r="AH21" s="147">
        <v>5431.3047070705597</v>
      </c>
      <c r="AI21" s="147" t="s">
        <v>432</v>
      </c>
      <c r="AJ21" s="147" t="s">
        <v>432</v>
      </c>
      <c r="AK21" s="147" t="s">
        <v>429</v>
      </c>
      <c r="AL21" s="45" t="s">
        <v>50</v>
      </c>
    </row>
    <row r="22" spans="1:38" s="2" customFormat="1" ht="26.25" customHeight="1" thickBot="1" x14ac:dyDescent="0.25">
      <c r="A22" s="65" t="s">
        <v>54</v>
      </c>
      <c r="B22" s="69" t="s">
        <v>69</v>
      </c>
      <c r="C22" s="66" t="s">
        <v>70</v>
      </c>
      <c r="D22" s="67"/>
      <c r="E22" s="138">
        <v>3.3392436529122866</v>
      </c>
      <c r="F22" s="138">
        <v>0.44837165975141774</v>
      </c>
      <c r="G22" s="138">
        <v>2.2381952812359609</v>
      </c>
      <c r="H22" s="138" t="s">
        <v>432</v>
      </c>
      <c r="I22" s="138">
        <v>0.46840110867997181</v>
      </c>
      <c r="J22" s="138">
        <v>0.53877136710285944</v>
      </c>
      <c r="K22" s="138">
        <v>0.58695674827968236</v>
      </c>
      <c r="L22" s="138">
        <v>5.897342858597545E-2</v>
      </c>
      <c r="M22" s="138">
        <v>3.902088687411787</v>
      </c>
      <c r="N22" s="138">
        <v>3.0491996404059411E-2</v>
      </c>
      <c r="O22" s="138">
        <v>4.1199112642933775E-3</v>
      </c>
      <c r="P22" s="138">
        <v>2.4189430419176611E-2</v>
      </c>
      <c r="Q22" s="138">
        <v>4.4383288788985606E-2</v>
      </c>
      <c r="R22" s="138">
        <v>8.4476696423816541E-2</v>
      </c>
      <c r="S22" s="138">
        <v>0.11455255574851114</v>
      </c>
      <c r="T22" s="138">
        <v>0.45310661217439491</v>
      </c>
      <c r="U22" s="138">
        <v>4.1041427213683382E-2</v>
      </c>
      <c r="V22" s="138">
        <v>0.69625106907233547</v>
      </c>
      <c r="W22" s="138">
        <v>1.0032584253494485E-2</v>
      </c>
      <c r="X22" s="138">
        <v>4.7992590164762199E-3</v>
      </c>
      <c r="Y22" s="138">
        <v>2.9933102700792705E-2</v>
      </c>
      <c r="Z22" s="138">
        <v>5.5653547811533423E-3</v>
      </c>
      <c r="AA22" s="138">
        <v>5.1683316966997543E-3</v>
      </c>
      <c r="AB22" s="138">
        <v>4.5466048195122025E-2</v>
      </c>
      <c r="AC22" s="138">
        <v>7.4072008160615752E-3</v>
      </c>
      <c r="AD22" s="138">
        <v>0.16585688783790054</v>
      </c>
      <c r="AE22" s="55"/>
      <c r="AF22" s="147">
        <v>3723.7151088628502</v>
      </c>
      <c r="AG22" s="147">
        <v>3959.9286659585027</v>
      </c>
      <c r="AH22" s="147">
        <v>2409.8820794146145</v>
      </c>
      <c r="AI22" s="147" t="s">
        <v>432</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8.818735217335362E-2</v>
      </c>
      <c r="X23" s="138">
        <v>2.8416346073487381E-2</v>
      </c>
      <c r="Y23" s="138">
        <v>0.13820681366388268</v>
      </c>
      <c r="Z23" s="138">
        <v>2.3132888292280402E-2</v>
      </c>
      <c r="AA23" s="138">
        <v>2.0354480208710831E-2</v>
      </c>
      <c r="AB23" s="138">
        <v>0.21011052823836132</v>
      </c>
      <c r="AC23" s="138">
        <v>2.3482457015033408E-3</v>
      </c>
      <c r="AD23" s="138">
        <v>2.564273133456646E-2</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1.3175692280505376</v>
      </c>
      <c r="F24" s="138">
        <v>0.34993435660769273</v>
      </c>
      <c r="G24" s="138">
        <v>4.6364170016347082</v>
      </c>
      <c r="H24" s="138">
        <v>7.800198390946067E-2</v>
      </c>
      <c r="I24" s="138">
        <v>0.28035761531084813</v>
      </c>
      <c r="J24" s="138">
        <v>0.32151959645756867</v>
      </c>
      <c r="K24" s="138">
        <v>0.37354986073215407</v>
      </c>
      <c r="L24" s="138">
        <v>9.7672163542646157E-2</v>
      </c>
      <c r="M24" s="138">
        <v>1.4466081794121077</v>
      </c>
      <c r="N24" s="138">
        <v>0.20528343447264094</v>
      </c>
      <c r="O24" s="138">
        <v>3.5535369376883438E-2</v>
      </c>
      <c r="P24" s="138">
        <v>5.7700908580363384E-3</v>
      </c>
      <c r="Q24" s="138">
        <v>8.8075472909352782E-3</v>
      </c>
      <c r="R24" s="138">
        <v>0.15369727065554356</v>
      </c>
      <c r="S24" s="138">
        <v>7.0272802913192503E-2</v>
      </c>
      <c r="T24" s="138">
        <v>1.8978341109242545</v>
      </c>
      <c r="U24" s="138">
        <v>2.5313423601961444E-3</v>
      </c>
      <c r="V24" s="138">
        <v>1.3943673837809294</v>
      </c>
      <c r="W24" s="138" t="s">
        <v>430</v>
      </c>
      <c r="X24" s="138" t="s">
        <v>430</v>
      </c>
      <c r="Y24" s="138" t="s">
        <v>430</v>
      </c>
      <c r="Z24" s="138" t="s">
        <v>430</v>
      </c>
      <c r="AA24" s="138" t="s">
        <v>430</v>
      </c>
      <c r="AB24" s="138" t="s">
        <v>430</v>
      </c>
      <c r="AC24" s="138" t="s">
        <v>429</v>
      </c>
      <c r="AD24" s="138" t="s">
        <v>429</v>
      </c>
      <c r="AE24" s="55"/>
      <c r="AF24" s="147">
        <v>8939.220328907204</v>
      </c>
      <c r="AG24" s="147">
        <v>150.59422387470721</v>
      </c>
      <c r="AH24" s="147">
        <v>2873.6078043952371</v>
      </c>
      <c r="AI24" s="147">
        <v>450.9754565402045</v>
      </c>
      <c r="AJ24" s="147" t="s">
        <v>432</v>
      </c>
      <c r="AK24" s="147" t="s">
        <v>429</v>
      </c>
      <c r="AL24" s="45" t="s">
        <v>50</v>
      </c>
    </row>
    <row r="25" spans="1:38" s="2" customFormat="1" ht="26.25" customHeight="1" thickBot="1" x14ac:dyDescent="0.25">
      <c r="A25" s="65" t="s">
        <v>74</v>
      </c>
      <c r="B25" s="69" t="s">
        <v>75</v>
      </c>
      <c r="C25" s="71" t="s">
        <v>76</v>
      </c>
      <c r="D25" s="67"/>
      <c r="E25" s="138">
        <v>0.87816788192657302</v>
      </c>
      <c r="F25" s="138">
        <v>0.10670767311544951</v>
      </c>
      <c r="G25" s="138">
        <v>5.7556707672296564E-2</v>
      </c>
      <c r="H25" s="138" t="s">
        <v>443</v>
      </c>
      <c r="I25" s="138">
        <v>7.3742487282867936E-3</v>
      </c>
      <c r="J25" s="138">
        <v>7.3742487282867936E-3</v>
      </c>
      <c r="K25" s="138">
        <v>7.3742487282867936E-3</v>
      </c>
      <c r="L25" s="138">
        <v>3.5396393895776607E-3</v>
      </c>
      <c r="M25" s="138">
        <v>0.77689419549882999</v>
      </c>
      <c r="N25" s="138">
        <v>2.4173574703482376E-4</v>
      </c>
      <c r="O25" s="138">
        <v>1.8130181027611783E-5</v>
      </c>
      <c r="P25" s="138">
        <v>3.626036205522356E-4</v>
      </c>
      <c r="Q25" s="138">
        <v>9.06509051380589E-5</v>
      </c>
      <c r="R25" s="138">
        <v>6.0433936758705949E-4</v>
      </c>
      <c r="S25" s="138">
        <v>6.647733043457654E-4</v>
      </c>
      <c r="T25" s="138">
        <v>2.4173574703482378E-5</v>
      </c>
      <c r="U25" s="138">
        <v>3.323866521728827E-4</v>
      </c>
      <c r="V25" s="138">
        <v>8.7629208300123621E-2</v>
      </c>
      <c r="W25" s="138" t="s">
        <v>443</v>
      </c>
      <c r="X25" s="138" t="s">
        <v>443</v>
      </c>
      <c r="Y25" s="138" t="s">
        <v>443</v>
      </c>
      <c r="Z25" s="138" t="s">
        <v>443</v>
      </c>
      <c r="AA25" s="138" t="s">
        <v>443</v>
      </c>
      <c r="AB25" s="138" t="s">
        <v>443</v>
      </c>
      <c r="AC25" s="138" t="s">
        <v>429</v>
      </c>
      <c r="AD25" s="138" t="s">
        <v>429</v>
      </c>
      <c r="AE25" s="55"/>
      <c r="AF25" s="147">
        <v>3021.696837935297</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7.9815118975860161E-2</v>
      </c>
      <c r="F26" s="138">
        <v>5.9014367740999807E-3</v>
      </c>
      <c r="G26" s="138">
        <v>4.9084532971891059E-3</v>
      </c>
      <c r="H26" s="138" t="s">
        <v>443</v>
      </c>
      <c r="I26" s="138">
        <v>4.3838466592813463E-4</v>
      </c>
      <c r="J26" s="138">
        <v>4.3838466592813463E-4</v>
      </c>
      <c r="K26" s="138">
        <v>4.3838466592813463E-4</v>
      </c>
      <c r="L26" s="138">
        <v>2.1042463964550463E-4</v>
      </c>
      <c r="M26" s="138">
        <v>5.5118674346078887E-2</v>
      </c>
      <c r="N26" s="138">
        <v>0.68490400831023823</v>
      </c>
      <c r="O26" s="138">
        <v>3.3932247456170231E-6</v>
      </c>
      <c r="P26" s="138">
        <v>3.8974004346302733E-5</v>
      </c>
      <c r="Q26" s="138">
        <v>8.0128407092171919E-6</v>
      </c>
      <c r="R26" s="138">
        <v>5.7387919193523432E-5</v>
      </c>
      <c r="S26" s="138">
        <v>6.0883775263819172E-5</v>
      </c>
      <c r="T26" s="138">
        <v>4.1858594092503716E-6</v>
      </c>
      <c r="U26" s="138">
        <v>2.8549698952664302E-5</v>
      </c>
      <c r="V26" s="138">
        <v>7.5085301698533504E-3</v>
      </c>
      <c r="W26" s="138" t="s">
        <v>443</v>
      </c>
      <c r="X26" s="138" t="s">
        <v>443</v>
      </c>
      <c r="Y26" s="138" t="s">
        <v>443</v>
      </c>
      <c r="Z26" s="138" t="s">
        <v>443</v>
      </c>
      <c r="AA26" s="138" t="s">
        <v>443</v>
      </c>
      <c r="AB26" s="138" t="s">
        <v>443</v>
      </c>
      <c r="AC26" s="138" t="s">
        <v>429</v>
      </c>
      <c r="AD26" s="138" t="s">
        <v>429</v>
      </c>
      <c r="AE26" s="55"/>
      <c r="AF26" s="147">
        <v>257.86450162799451</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37.16336685166322</v>
      </c>
      <c r="F27" s="138">
        <v>24.907116482620637</v>
      </c>
      <c r="G27" s="138">
        <v>2.1970426007792279</v>
      </c>
      <c r="H27" s="138">
        <v>3.2095326452820531E-2</v>
      </c>
      <c r="I27" s="138">
        <v>0.40876452448069167</v>
      </c>
      <c r="J27" s="138">
        <v>0.40876452448069178</v>
      </c>
      <c r="K27" s="138">
        <v>0.40876452448069189</v>
      </c>
      <c r="L27" s="138">
        <v>0.2270223389141022</v>
      </c>
      <c r="M27" s="138">
        <v>232.70184110156967</v>
      </c>
      <c r="N27" s="138">
        <v>136.42538374727886</v>
      </c>
      <c r="O27" s="138">
        <v>1.7133848086787492E-4</v>
      </c>
      <c r="P27" s="138">
        <v>7.7280294814460132E-3</v>
      </c>
      <c r="Q27" s="138">
        <v>2.5920616581136008E-4</v>
      </c>
      <c r="R27" s="138">
        <v>6.006131276482753E-3</v>
      </c>
      <c r="S27" s="138">
        <v>4.2574311647744041E-3</v>
      </c>
      <c r="T27" s="138">
        <v>1.9374158623373472E-3</v>
      </c>
      <c r="U27" s="138">
        <v>1.7573536988697017E-4</v>
      </c>
      <c r="V27" s="138">
        <v>2.9128242701922939E-2</v>
      </c>
      <c r="W27" s="138">
        <v>0.48392570000000001</v>
      </c>
      <c r="X27" s="138">
        <v>1.0335886971200001E-2</v>
      </c>
      <c r="Y27" s="138">
        <v>1.6771410289100001E-2</v>
      </c>
      <c r="Z27" s="138">
        <v>7.2367539493999999E-3</v>
      </c>
      <c r="AA27" s="138">
        <v>1.84690293439E-2</v>
      </c>
      <c r="AB27" s="138">
        <v>5.2813080553599998E-2</v>
      </c>
      <c r="AC27" s="138">
        <v>4.839256E-4</v>
      </c>
      <c r="AD27" s="138">
        <v>1.0041869999999999E-4</v>
      </c>
      <c r="AE27" s="55"/>
      <c r="AF27" s="147">
        <v>41600.129540191781</v>
      </c>
      <c r="AG27" s="147" t="s">
        <v>429</v>
      </c>
      <c r="AH27" s="147" t="s">
        <v>432</v>
      </c>
      <c r="AI27" s="147" t="s">
        <v>429</v>
      </c>
      <c r="AJ27" s="147" t="s">
        <v>432</v>
      </c>
      <c r="AK27" s="147" t="s">
        <v>429</v>
      </c>
      <c r="AL27" s="45" t="s">
        <v>50</v>
      </c>
    </row>
    <row r="28" spans="1:38" s="2" customFormat="1" ht="26.25" customHeight="1" thickBot="1" x14ac:dyDescent="0.25">
      <c r="A28" s="65" t="s">
        <v>79</v>
      </c>
      <c r="B28" s="65" t="s">
        <v>82</v>
      </c>
      <c r="C28" s="66" t="s">
        <v>83</v>
      </c>
      <c r="D28" s="67"/>
      <c r="E28" s="138">
        <v>4.5488998269906773</v>
      </c>
      <c r="F28" s="138">
        <v>1.0846933501526927</v>
      </c>
      <c r="G28" s="138">
        <v>1.0610599796748958</v>
      </c>
      <c r="H28" s="138">
        <v>3.300162243682576E-3</v>
      </c>
      <c r="I28" s="138">
        <v>0.92001941311177815</v>
      </c>
      <c r="J28" s="138">
        <v>0.92001941311177815</v>
      </c>
      <c r="K28" s="138">
        <v>0.92001941311177804</v>
      </c>
      <c r="L28" s="138">
        <v>0.50995028658942143</v>
      </c>
      <c r="M28" s="138">
        <v>11.662346074734852</v>
      </c>
      <c r="N28" s="138">
        <v>5.7297462260127032</v>
      </c>
      <c r="O28" s="138">
        <v>1.5269192741794495E-5</v>
      </c>
      <c r="P28" s="138">
        <v>1.1803280957776916E-3</v>
      </c>
      <c r="Q28" s="138">
        <v>2.7032734804768794E-5</v>
      </c>
      <c r="R28" s="138">
        <v>1.6246975280718693E-3</v>
      </c>
      <c r="S28" s="138">
        <v>1.0991538983404761E-3</v>
      </c>
      <c r="T28" s="138">
        <v>1.1366153114948096E-4</v>
      </c>
      <c r="U28" s="138">
        <v>2.3527084125948592E-5</v>
      </c>
      <c r="V28" s="138">
        <v>4.1297056223061415E-3</v>
      </c>
      <c r="W28" s="138">
        <v>1.8707000000000001E-2</v>
      </c>
      <c r="X28" s="138">
        <v>4.2941924371000008E-3</v>
      </c>
      <c r="Y28" s="138">
        <v>4.9775725759E-3</v>
      </c>
      <c r="Z28" s="138">
        <v>3.7170055553000002E-3</v>
      </c>
      <c r="AA28" s="138">
        <v>4.2795032994000001E-3</v>
      </c>
      <c r="AB28" s="138">
        <v>1.7268273867700003E-2</v>
      </c>
      <c r="AC28" s="138">
        <v>1.8707099999999999E-5</v>
      </c>
      <c r="AD28" s="138">
        <v>1.4901300000000001E-5</v>
      </c>
      <c r="AE28" s="55"/>
      <c r="AF28" s="147">
        <v>8730.57294708265</v>
      </c>
      <c r="AG28" s="147" t="s">
        <v>429</v>
      </c>
      <c r="AH28" s="147" t="s">
        <v>432</v>
      </c>
      <c r="AI28" s="147" t="s">
        <v>429</v>
      </c>
      <c r="AJ28" s="147" t="s">
        <v>432</v>
      </c>
      <c r="AK28" s="147" t="s">
        <v>429</v>
      </c>
      <c r="AL28" s="45" t="s">
        <v>50</v>
      </c>
    </row>
    <row r="29" spans="1:38" s="2" customFormat="1" ht="26.25" customHeight="1" thickBot="1" x14ac:dyDescent="0.25">
      <c r="A29" s="65" t="s">
        <v>79</v>
      </c>
      <c r="B29" s="65" t="s">
        <v>84</v>
      </c>
      <c r="C29" s="66" t="s">
        <v>85</v>
      </c>
      <c r="D29" s="67"/>
      <c r="E29" s="138">
        <v>15.13936453410621</v>
      </c>
      <c r="F29" s="138">
        <v>0.92653975760061258</v>
      </c>
      <c r="G29" s="138">
        <v>2.1091270517721878</v>
      </c>
      <c r="H29" s="138">
        <v>1.6106566688375869E-2</v>
      </c>
      <c r="I29" s="138">
        <v>0.53617097850760065</v>
      </c>
      <c r="J29" s="138">
        <v>0.53617097850760076</v>
      </c>
      <c r="K29" s="138">
        <v>0.53617097850760054</v>
      </c>
      <c r="L29" s="138">
        <v>0.27314506650642228</v>
      </c>
      <c r="M29" s="138">
        <v>3.3075884032220144</v>
      </c>
      <c r="N29" s="138">
        <v>0.79259263648013223</v>
      </c>
      <c r="O29" s="138">
        <v>1.8464922329025781E-5</v>
      </c>
      <c r="P29" s="138">
        <v>1.8966774329500814E-3</v>
      </c>
      <c r="Q29" s="138">
        <v>3.6445009986638348E-5</v>
      </c>
      <c r="R29" s="138">
        <v>3.0047375919529241E-3</v>
      </c>
      <c r="S29" s="138">
        <v>2.0162764006403217E-3</v>
      </c>
      <c r="T29" s="138">
        <v>8.1132209387301275E-5</v>
      </c>
      <c r="U29" s="138">
        <v>3.5960175315225141E-5</v>
      </c>
      <c r="V29" s="138">
        <v>6.4582865165981303E-3</v>
      </c>
      <c r="W29" s="138">
        <v>0.1009164</v>
      </c>
      <c r="X29" s="138">
        <v>1.4416639849E-3</v>
      </c>
      <c r="Y29" s="138">
        <v>8.7300763526999992E-3</v>
      </c>
      <c r="Z29" s="138">
        <v>9.7552596308999994E-3</v>
      </c>
      <c r="AA29" s="138">
        <v>2.2425884209000004E-3</v>
      </c>
      <c r="AB29" s="138">
        <v>2.2169588389399995E-2</v>
      </c>
      <c r="AC29" s="138">
        <v>1.7460199999999999E-5</v>
      </c>
      <c r="AD29" s="138">
        <v>1.7460199999999999E-5</v>
      </c>
      <c r="AE29" s="55"/>
      <c r="AF29" s="147">
        <v>15361.658572960694</v>
      </c>
      <c r="AG29" s="147" t="s">
        <v>429</v>
      </c>
      <c r="AH29" s="147" t="s">
        <v>432</v>
      </c>
      <c r="AI29" s="147" t="s">
        <v>429</v>
      </c>
      <c r="AJ29" s="147" t="s">
        <v>432</v>
      </c>
      <c r="AK29" s="147" t="s">
        <v>429</v>
      </c>
      <c r="AL29" s="45" t="s">
        <v>50</v>
      </c>
    </row>
    <row r="30" spans="1:38" s="2" customFormat="1" ht="26.25" customHeight="1" thickBot="1" x14ac:dyDescent="0.25">
      <c r="A30" s="65" t="s">
        <v>79</v>
      </c>
      <c r="B30" s="65" t="s">
        <v>86</v>
      </c>
      <c r="C30" s="66" t="s">
        <v>87</v>
      </c>
      <c r="D30" s="67"/>
      <c r="E30" s="138">
        <v>2.8110357678518046E-2</v>
      </c>
      <c r="F30" s="138">
        <v>0.1987760984036627</v>
      </c>
      <c r="G30" s="138">
        <v>5.8269296414495929E-3</v>
      </c>
      <c r="H30" s="138">
        <v>1.6486512218840142E-4</v>
      </c>
      <c r="I30" s="138">
        <v>3.9942729544416473E-3</v>
      </c>
      <c r="J30" s="138">
        <v>3.9942729544416473E-3</v>
      </c>
      <c r="K30" s="138">
        <v>3.9942729544416473E-3</v>
      </c>
      <c r="L30" s="138">
        <v>5.4970739259063315E-4</v>
      </c>
      <c r="M30" s="138">
        <v>1.6461669963402397</v>
      </c>
      <c r="N30" s="138">
        <v>0.47617940544661008</v>
      </c>
      <c r="O30" s="138">
        <v>5.1864778199041885E-5</v>
      </c>
      <c r="P30" s="138">
        <v>2.5347143940305726E-5</v>
      </c>
      <c r="Q30" s="138">
        <v>8.7403944621743882E-7</v>
      </c>
      <c r="R30" s="138">
        <v>2.3427939778065851E-4</v>
      </c>
      <c r="S30" s="138">
        <v>8.7625540813313779E-3</v>
      </c>
      <c r="T30" s="138">
        <v>3.6533818359224231E-4</v>
      </c>
      <c r="U30" s="138">
        <v>5.1639856772573038E-5</v>
      </c>
      <c r="V30" s="138">
        <v>5.1591256488976453E-3</v>
      </c>
      <c r="W30" s="138">
        <v>2.4155000000000001E-3</v>
      </c>
      <c r="X30" s="138">
        <v>3.6807488300000005E-5</v>
      </c>
      <c r="Y30" s="138">
        <v>6.748039510000001E-5</v>
      </c>
      <c r="Z30" s="138">
        <v>2.30046803E-5</v>
      </c>
      <c r="AA30" s="138">
        <v>7.8982735100000006E-5</v>
      </c>
      <c r="AB30" s="138">
        <v>2.0627529880000003E-4</v>
      </c>
      <c r="AC30" s="138">
        <v>2.4155999999999998E-6</v>
      </c>
      <c r="AD30" s="138">
        <v>2.4155999999999998E-6</v>
      </c>
      <c r="AE30" s="55"/>
      <c r="AF30" s="147">
        <v>131.27325392206146</v>
      </c>
      <c r="AG30" s="147" t="s">
        <v>429</v>
      </c>
      <c r="AH30" s="147" t="s">
        <v>432</v>
      </c>
      <c r="AI30" s="147" t="s">
        <v>429</v>
      </c>
      <c r="AJ30" s="147" t="s">
        <v>432</v>
      </c>
      <c r="AK30" s="147" t="s">
        <v>429</v>
      </c>
      <c r="AL30" s="45" t="s">
        <v>50</v>
      </c>
    </row>
    <row r="31" spans="1:38" s="2" customFormat="1" ht="26.25" customHeight="1" thickBot="1" x14ac:dyDescent="0.25">
      <c r="A31" s="65" t="s">
        <v>79</v>
      </c>
      <c r="B31" s="65" t="s">
        <v>88</v>
      </c>
      <c r="C31" s="66" t="s">
        <v>89</v>
      </c>
      <c r="D31" s="67"/>
      <c r="E31" s="138" t="s">
        <v>429</v>
      </c>
      <c r="F31" s="138">
        <v>6.0307650893206839</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0.21358964470557618</v>
      </c>
      <c r="J32" s="138">
        <v>0.39316411877710955</v>
      </c>
      <c r="K32" s="138">
        <v>0.52341772833013644</v>
      </c>
      <c r="L32" s="138">
        <v>2.2844826956621277E-2</v>
      </c>
      <c r="M32" s="138" t="s">
        <v>429</v>
      </c>
      <c r="N32" s="138">
        <v>0.51631994731546405</v>
      </c>
      <c r="O32" s="138">
        <v>2.4410301846441752E-3</v>
      </c>
      <c r="P32" s="138" t="s">
        <v>429</v>
      </c>
      <c r="Q32" s="138">
        <v>5.983788617871676E-3</v>
      </c>
      <c r="R32" s="138">
        <v>0.19079358789858974</v>
      </c>
      <c r="S32" s="138">
        <v>4.1730966734299386</v>
      </c>
      <c r="T32" s="138">
        <v>3.0509488324733974E-2</v>
      </c>
      <c r="U32" s="138">
        <v>4.2717928941115226E-3</v>
      </c>
      <c r="V32" s="138">
        <v>1.688670124804742</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21537.903193503946</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0.11340487614894752</v>
      </c>
      <c r="J33" s="138">
        <v>0.21000902990545831</v>
      </c>
      <c r="K33" s="138">
        <v>0.42001805981091661</v>
      </c>
      <c r="L33" s="138">
        <v>4.3355492640858783E-3</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21537.903193503946</v>
      </c>
      <c r="AL33" s="45" t="s">
        <v>414</v>
      </c>
    </row>
    <row r="34" spans="1:38" s="2" customFormat="1" ht="26.25" customHeight="1" thickBot="1" x14ac:dyDescent="0.25">
      <c r="A34" s="65" t="s">
        <v>71</v>
      </c>
      <c r="B34" s="65" t="s">
        <v>94</v>
      </c>
      <c r="C34" s="66" t="s">
        <v>95</v>
      </c>
      <c r="D34" s="67"/>
      <c r="E34" s="138">
        <v>2.1985305491105951</v>
      </c>
      <c r="F34" s="138">
        <v>0.19509860788863112</v>
      </c>
      <c r="G34" s="138">
        <v>0.25146448336799998</v>
      </c>
      <c r="H34" s="138">
        <v>2.9369682907965972E-4</v>
      </c>
      <c r="I34" s="138">
        <v>5.7480665119876262E-2</v>
      </c>
      <c r="J34" s="138">
        <v>6.0417633410672862E-2</v>
      </c>
      <c r="K34" s="138">
        <v>6.3774168600154668E-2</v>
      </c>
      <c r="L34" s="138">
        <v>4.1453209590100543E-2</v>
      </c>
      <c r="M34" s="138">
        <v>0.44893658159319405</v>
      </c>
      <c r="N34" s="138" t="s">
        <v>443</v>
      </c>
      <c r="O34" s="138">
        <v>4.1956689868522819E-4</v>
      </c>
      <c r="P34" s="138" t="s">
        <v>443</v>
      </c>
      <c r="Q34" s="138" t="s">
        <v>443</v>
      </c>
      <c r="R34" s="138">
        <v>2.0978344934261409E-3</v>
      </c>
      <c r="S34" s="138">
        <v>7.1326372776488789E-2</v>
      </c>
      <c r="T34" s="138">
        <v>2.9369682907965972E-3</v>
      </c>
      <c r="U34" s="138">
        <v>4.1956689868522819E-4</v>
      </c>
      <c r="V34" s="138">
        <v>4.1956689868522815E-2</v>
      </c>
      <c r="W34" s="138">
        <v>1.8763420562011027E-2</v>
      </c>
      <c r="X34" s="138">
        <v>1.2587006960556844E-3</v>
      </c>
      <c r="Y34" s="138">
        <v>2.0978344934261409E-3</v>
      </c>
      <c r="Z34" s="138">
        <v>1.8137973209943997E-3</v>
      </c>
      <c r="AA34" s="138">
        <v>4.1696490137802292E-4</v>
      </c>
      <c r="AB34" s="138">
        <v>5.5872974118542484E-3</v>
      </c>
      <c r="AC34" s="138" t="s">
        <v>429</v>
      </c>
      <c r="AD34" s="138" t="s">
        <v>429</v>
      </c>
      <c r="AE34" s="55"/>
      <c r="AF34" s="147">
        <v>1817.0712000000001</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2.1355</v>
      </c>
      <c r="F36" s="138">
        <v>7.3599999999999999E-2</v>
      </c>
      <c r="G36" s="138">
        <v>1.1606645851335358</v>
      </c>
      <c r="H36" s="138" t="s">
        <v>443</v>
      </c>
      <c r="I36" s="138">
        <v>0.12179999999999999</v>
      </c>
      <c r="J36" s="138">
        <v>0.13450000000000001</v>
      </c>
      <c r="K36" s="138">
        <v>0.13450000000000001</v>
      </c>
      <c r="L36" s="138">
        <v>1.8134999999999998E-2</v>
      </c>
      <c r="M36" s="138">
        <v>0.19980000000000001</v>
      </c>
      <c r="N36" s="138">
        <v>4.5100000000000001E-3</v>
      </c>
      <c r="O36" s="138">
        <v>4.7000000000000004E-4</v>
      </c>
      <c r="P36" s="138">
        <v>6.0999999999999997E-4</v>
      </c>
      <c r="Q36" s="138">
        <v>1.2800000000000001E-3</v>
      </c>
      <c r="R36" s="138">
        <v>1.4749999999999999E-2</v>
      </c>
      <c r="S36" s="138">
        <v>5.4000000000000003E-3</v>
      </c>
      <c r="T36" s="138">
        <v>0.64700000000000002</v>
      </c>
      <c r="U36" s="138">
        <v>8.7000000000000001E-4</v>
      </c>
      <c r="V36" s="138">
        <v>3.2399999999999998E-2</v>
      </c>
      <c r="W36" s="138">
        <v>1.031E-2</v>
      </c>
      <c r="X36" s="138">
        <v>1.1400000000000001E-4</v>
      </c>
      <c r="Y36" s="138">
        <v>6.1399999999999996E-4</v>
      </c>
      <c r="Z36" s="138">
        <v>4.7000000000000004E-4</v>
      </c>
      <c r="AA36" s="138">
        <v>1.8699999999999999E-4</v>
      </c>
      <c r="AB36" s="138">
        <v>1.3849999999999999E-3</v>
      </c>
      <c r="AC36" s="138">
        <v>3.3600000000000006E-3</v>
      </c>
      <c r="AD36" s="138">
        <v>1.1666000000000001E-2</v>
      </c>
      <c r="AE36" s="55"/>
      <c r="AF36" s="147">
        <v>1127.8736784</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6.4057749165009531E-2</v>
      </c>
      <c r="F37" s="138">
        <v>2.1352583055003174E-3</v>
      </c>
      <c r="G37" s="138">
        <v>7.4168790617847394E-5</v>
      </c>
      <c r="H37" s="138" t="s">
        <v>443</v>
      </c>
      <c r="I37" s="138">
        <v>2.6690728818753968E-4</v>
      </c>
      <c r="J37" s="138">
        <v>2.6690728818753968E-4</v>
      </c>
      <c r="K37" s="138">
        <v>2.6690728818753968E-4</v>
      </c>
      <c r="L37" s="138">
        <v>6.672682204688492E-6</v>
      </c>
      <c r="M37" s="138">
        <v>6.4057749165009528E-3</v>
      </c>
      <c r="N37" s="138">
        <v>2.0018046614065478E-6</v>
      </c>
      <c r="O37" s="138">
        <v>3.3363411023442461E-7</v>
      </c>
      <c r="P37" s="138">
        <v>1.3345364409376987E-4</v>
      </c>
      <c r="Q37" s="138">
        <v>1.6014437291252381E-4</v>
      </c>
      <c r="R37" s="138">
        <v>1.0142476951126508E-6</v>
      </c>
      <c r="S37" s="138">
        <v>1.014247695112651E-7</v>
      </c>
      <c r="T37" s="138">
        <v>6.8061358487822624E-7</v>
      </c>
      <c r="U37" s="138">
        <v>1.4679900850314681E-5</v>
      </c>
      <c r="V37" s="138">
        <v>2.0018046614065478E-6</v>
      </c>
      <c r="W37" s="138">
        <v>6.6726822046884917E-4</v>
      </c>
      <c r="X37" s="138" t="s">
        <v>443</v>
      </c>
      <c r="Y37" s="138" t="s">
        <v>443</v>
      </c>
      <c r="Z37" s="138" t="s">
        <v>443</v>
      </c>
      <c r="AA37" s="138" t="s">
        <v>443</v>
      </c>
      <c r="AB37" s="138" t="s">
        <v>443</v>
      </c>
      <c r="AC37" s="138" t="s">
        <v>443</v>
      </c>
      <c r="AD37" s="138" t="s">
        <v>443</v>
      </c>
      <c r="AE37" s="55"/>
      <c r="AF37" s="147" t="s">
        <v>432</v>
      </c>
      <c r="AG37" s="147" t="s">
        <v>429</v>
      </c>
      <c r="AH37" s="147">
        <v>1334.5364409376984</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2.8787255216125249</v>
      </c>
      <c r="F39" s="138">
        <v>0.45520255122643533</v>
      </c>
      <c r="G39" s="138">
        <v>11.274504834656144</v>
      </c>
      <c r="H39" s="138" t="s">
        <v>432</v>
      </c>
      <c r="I39" s="138">
        <v>0.53238539616284219</v>
      </c>
      <c r="J39" s="138">
        <v>0.66026451479310233</v>
      </c>
      <c r="K39" s="138">
        <v>0.80853153265328914</v>
      </c>
      <c r="L39" s="138">
        <v>0.22318987667282916</v>
      </c>
      <c r="M39" s="138">
        <v>2.3253755244830989</v>
      </c>
      <c r="N39" s="138">
        <v>0.55288593164830468</v>
      </c>
      <c r="O39" s="138">
        <v>9.3969756864949894E-3</v>
      </c>
      <c r="P39" s="138">
        <v>1.3544152251397771E-2</v>
      </c>
      <c r="Q39" s="138">
        <v>2.9026250652578509E-2</v>
      </c>
      <c r="R39" s="138">
        <v>0.31440421864156515</v>
      </c>
      <c r="S39" s="138">
        <v>0.19035575454114573</v>
      </c>
      <c r="T39" s="138">
        <v>6.0285865684469035</v>
      </c>
      <c r="U39" s="138">
        <v>5.0284736812187475E-3</v>
      </c>
      <c r="V39" s="138">
        <v>0.46125805349655025</v>
      </c>
      <c r="W39" s="138">
        <v>0.41817853919519449</v>
      </c>
      <c r="X39" s="138">
        <v>0.10926112283952252</v>
      </c>
      <c r="Y39" s="138">
        <v>0.44014847585836608</v>
      </c>
      <c r="Z39" s="138">
        <v>7.6573330419183683E-2</v>
      </c>
      <c r="AA39" s="138">
        <v>6.4761009819470403E-2</v>
      </c>
      <c r="AB39" s="138">
        <v>0.69074393893654273</v>
      </c>
      <c r="AC39" s="138">
        <v>5.932495716345138E-3</v>
      </c>
      <c r="AD39" s="138">
        <v>0.23209436442733455</v>
      </c>
      <c r="AE39" s="55"/>
      <c r="AF39" s="147">
        <v>23519.388397497536</v>
      </c>
      <c r="AG39" s="147">
        <v>1365.243288453998</v>
      </c>
      <c r="AH39" s="147">
        <v>4067.9143286143276</v>
      </c>
      <c r="AI39" s="147" t="s">
        <v>432</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7.3243909735552837</v>
      </c>
      <c r="F41" s="138">
        <v>28.517778757454987</v>
      </c>
      <c r="G41" s="138">
        <v>26.757564464871724</v>
      </c>
      <c r="H41" s="138">
        <v>0.14791102497983233</v>
      </c>
      <c r="I41" s="138">
        <v>23.91438411695659</v>
      </c>
      <c r="J41" s="138">
        <v>24.291120769830034</v>
      </c>
      <c r="K41" s="138">
        <v>26.628105345246613</v>
      </c>
      <c r="L41" s="138">
        <v>1.5807602867187383</v>
      </c>
      <c r="M41" s="138">
        <v>61.068512889054062</v>
      </c>
      <c r="N41" s="138">
        <v>7.4026961502695992</v>
      </c>
      <c r="O41" s="138">
        <v>0.10916461597209358</v>
      </c>
      <c r="P41" s="138">
        <v>0.29185828844389378</v>
      </c>
      <c r="Q41" s="138">
        <v>0.14270308419263181</v>
      </c>
      <c r="R41" s="138">
        <v>0.67911098005310711</v>
      </c>
      <c r="S41" s="138">
        <v>1.274117332776121</v>
      </c>
      <c r="T41" s="138">
        <v>0.72204762289099134</v>
      </c>
      <c r="U41" s="138">
        <v>6.7875247455943422</v>
      </c>
      <c r="V41" s="138">
        <v>13.405273089812068</v>
      </c>
      <c r="W41" s="138">
        <v>46.362667512043743</v>
      </c>
      <c r="X41" s="138">
        <v>13.234836190861252</v>
      </c>
      <c r="Y41" s="138">
        <v>18.87099419906146</v>
      </c>
      <c r="Z41" s="138">
        <v>7.4315265954103005</v>
      </c>
      <c r="AA41" s="138">
        <v>6.3558998067850148</v>
      </c>
      <c r="AB41" s="138">
        <v>45.893256792118038</v>
      </c>
      <c r="AC41" s="138">
        <v>4.441666617160013E-2</v>
      </c>
      <c r="AD41" s="138">
        <v>9.6142878042797673</v>
      </c>
      <c r="AE41" s="55"/>
      <c r="AF41" s="147">
        <v>16269.270059232193</v>
      </c>
      <c r="AG41" s="147">
        <v>56553.973916774397</v>
      </c>
      <c r="AH41" s="147">
        <v>4909.5444006259195</v>
      </c>
      <c r="AI41" s="147">
        <v>1870.6404686400001</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9.0081179136000014E-2</v>
      </c>
      <c r="F43" s="138">
        <v>9.0081179136000007E-3</v>
      </c>
      <c r="G43" s="138">
        <v>0.1246633438063104</v>
      </c>
      <c r="H43" s="138" t="s">
        <v>443</v>
      </c>
      <c r="I43" s="138">
        <v>1.4863394557440002E-2</v>
      </c>
      <c r="J43" s="138">
        <v>1.9367453514240001E-2</v>
      </c>
      <c r="K43" s="138">
        <v>2.4772324262400006E-2</v>
      </c>
      <c r="L43" s="138">
        <v>8.3235009521664023E-3</v>
      </c>
      <c r="M43" s="138">
        <v>3.6032471654400003E-2</v>
      </c>
      <c r="N43" s="138">
        <v>1.4412988661760001E-2</v>
      </c>
      <c r="O43" s="138">
        <v>2.7024353740800003E-4</v>
      </c>
      <c r="P43" s="138">
        <v>9.0081179136000027E-5</v>
      </c>
      <c r="Q43" s="138">
        <v>9.0081179136000005E-4</v>
      </c>
      <c r="R43" s="138">
        <v>1.1530390929408003E-2</v>
      </c>
      <c r="S43" s="138">
        <v>6.4858448977920015E-3</v>
      </c>
      <c r="T43" s="138">
        <v>0.23421106575360001</v>
      </c>
      <c r="U43" s="138">
        <v>9.0081179136000027E-5</v>
      </c>
      <c r="V43" s="138">
        <v>7.2064943308800004E-3</v>
      </c>
      <c r="W43" s="138">
        <v>5.404870748160001E-3</v>
      </c>
      <c r="X43" s="138">
        <v>1.7115424035840001E-3</v>
      </c>
      <c r="Y43" s="138">
        <v>1.3512176870400003E-2</v>
      </c>
      <c r="Z43" s="138">
        <v>1.5313800453120002E-3</v>
      </c>
      <c r="AA43" s="138">
        <v>1.3512176870400002E-3</v>
      </c>
      <c r="AB43" s="138">
        <v>1.8106317006336001E-2</v>
      </c>
      <c r="AC43" s="138">
        <v>1.9817859409920001E-4</v>
      </c>
      <c r="AD43" s="138">
        <v>1.1710553287680003E-7</v>
      </c>
      <c r="AE43" s="55"/>
      <c r="AF43" s="147">
        <v>900.81179136000014</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6.5202025075200014</v>
      </c>
      <c r="F44" s="138">
        <v>1.2897565574400005</v>
      </c>
      <c r="G44" s="138">
        <v>1.1219700942567936</v>
      </c>
      <c r="H44" s="138">
        <v>1.3104E-3</v>
      </c>
      <c r="I44" s="138">
        <v>0.87346336896000021</v>
      </c>
      <c r="J44" s="138">
        <v>0.87346336896000021</v>
      </c>
      <c r="K44" s="138">
        <v>0.87346336896000021</v>
      </c>
      <c r="L44" s="138">
        <v>0.48913948661760021</v>
      </c>
      <c r="M44" s="138">
        <v>3.4313021683200016</v>
      </c>
      <c r="N44" s="138" t="s">
        <v>443</v>
      </c>
      <c r="O44" s="138">
        <v>1.8720000000000004E-3</v>
      </c>
      <c r="P44" s="138" t="s">
        <v>443</v>
      </c>
      <c r="Q44" s="138" t="s">
        <v>443</v>
      </c>
      <c r="R44" s="138">
        <v>9.360000000000002E-3</v>
      </c>
      <c r="S44" s="138">
        <v>0.31824000000000002</v>
      </c>
      <c r="T44" s="138">
        <v>1.3104000000000003E-2</v>
      </c>
      <c r="U44" s="138">
        <v>1.8720000000000004E-3</v>
      </c>
      <c r="V44" s="138">
        <v>0.18720000000000003</v>
      </c>
      <c r="W44" s="138" t="s">
        <v>443</v>
      </c>
      <c r="X44" s="138">
        <v>5.6160000000000003E-3</v>
      </c>
      <c r="Y44" s="138">
        <v>9.360000000000002E-3</v>
      </c>
      <c r="Z44" s="138" t="s">
        <v>443</v>
      </c>
      <c r="AA44" s="138" t="s">
        <v>443</v>
      </c>
      <c r="AB44" s="138">
        <v>1.4976000000000003E-2</v>
      </c>
      <c r="AC44" s="138" t="s">
        <v>430</v>
      </c>
      <c r="AD44" s="138" t="s">
        <v>430</v>
      </c>
      <c r="AE44" s="55"/>
      <c r="AF44" s="147">
        <v>8107.3061222400011</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2.149682233287892</v>
      </c>
      <c r="F45" s="138">
        <v>7.6676563735109504E-2</v>
      </c>
      <c r="G45" s="138">
        <v>0.16412700595460902</v>
      </c>
      <c r="H45" s="138" t="s">
        <v>443</v>
      </c>
      <c r="I45" s="138">
        <v>3.8338281867554752E-2</v>
      </c>
      <c r="J45" s="138">
        <v>4.1076730572380094E-2</v>
      </c>
      <c r="K45" s="138">
        <v>4.1076730572380094E-2</v>
      </c>
      <c r="L45" s="138">
        <v>1.2733786477437828E-2</v>
      </c>
      <c r="M45" s="138">
        <v>0.20264520415707518</v>
      </c>
      <c r="N45" s="138">
        <v>3.5599833162729428E-3</v>
      </c>
      <c r="O45" s="138">
        <v>2.7384487048253401E-4</v>
      </c>
      <c r="P45" s="138">
        <v>8.2153461144760193E-4</v>
      </c>
      <c r="Q45" s="138">
        <v>1.095379481930136E-3</v>
      </c>
      <c r="R45" s="138">
        <v>1.3692243524126701E-3</v>
      </c>
      <c r="S45" s="138">
        <v>5.4768974096506802E-3</v>
      </c>
      <c r="T45" s="138">
        <v>2.73844870482534E-2</v>
      </c>
      <c r="U45" s="138">
        <v>2.7384487048253401E-4</v>
      </c>
      <c r="V45" s="138">
        <v>3.2861384457904076E-2</v>
      </c>
      <c r="W45" s="138">
        <v>3.5599833162729428E-3</v>
      </c>
      <c r="X45" s="138" t="s">
        <v>443</v>
      </c>
      <c r="Y45" s="138" t="s">
        <v>443</v>
      </c>
      <c r="Z45" s="138" t="s">
        <v>443</v>
      </c>
      <c r="AA45" s="138" t="s">
        <v>443</v>
      </c>
      <c r="AB45" s="138" t="s">
        <v>443</v>
      </c>
      <c r="AC45" s="138">
        <v>2.1907589638602721E-3</v>
      </c>
      <c r="AD45" s="138">
        <v>1.0406105078336293E-3</v>
      </c>
      <c r="AE45" s="55"/>
      <c r="AF45" s="147">
        <v>1185.9744631448011</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v>0.02</v>
      </c>
      <c r="G48" s="138" t="s">
        <v>443</v>
      </c>
      <c r="H48" s="138" t="s">
        <v>429</v>
      </c>
      <c r="I48" s="138">
        <v>1.347751096912967E-2</v>
      </c>
      <c r="J48" s="138">
        <v>0.13457510969129671</v>
      </c>
      <c r="K48" s="138">
        <v>0.33603777422824183</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v>2.5000000000000001E-2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1.5898125494554463</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1.8041854511999997</v>
      </c>
      <c r="AL52" s="45" t="s">
        <v>133</v>
      </c>
    </row>
    <row r="53" spans="1:38" s="2" customFormat="1" ht="26.25" customHeight="1" thickBot="1" x14ac:dyDescent="0.25">
      <c r="A53" s="65" t="s">
        <v>120</v>
      </c>
      <c r="B53" s="69" t="s">
        <v>134</v>
      </c>
      <c r="C53" s="71" t="s">
        <v>135</v>
      </c>
      <c r="D53" s="68"/>
      <c r="E53" s="138" t="s">
        <v>429</v>
      </c>
      <c r="F53" s="138">
        <v>1.785046130127083</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0.88497097667371694</v>
      </c>
      <c r="AL53" s="45" t="s">
        <v>136</v>
      </c>
    </row>
    <row r="54" spans="1:38" s="2" customFormat="1" ht="37.5" customHeight="1" thickBot="1" x14ac:dyDescent="0.25">
      <c r="A54" s="65" t="s">
        <v>120</v>
      </c>
      <c r="B54" s="69" t="s">
        <v>137</v>
      </c>
      <c r="C54" s="71" t="s">
        <v>138</v>
      </c>
      <c r="D54" s="68"/>
      <c r="E54" s="138" t="s">
        <v>429</v>
      </c>
      <c r="F54" s="138">
        <v>5.4281552476173256E-3</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1610.2610469699075</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255.22200000000001</v>
      </c>
      <c r="AL58" s="45" t="s">
        <v>149</v>
      </c>
    </row>
    <row r="59" spans="1:38" s="2" customFormat="1" ht="26.25" customHeight="1" thickBot="1" x14ac:dyDescent="0.25">
      <c r="A59" s="65" t="s">
        <v>54</v>
      </c>
      <c r="B59" s="73" t="s">
        <v>150</v>
      </c>
      <c r="C59" s="66" t="s">
        <v>403</v>
      </c>
      <c r="D59" s="67"/>
      <c r="E59" s="138" t="s">
        <v>430</v>
      </c>
      <c r="F59" s="138" t="s">
        <v>430</v>
      </c>
      <c r="G59" s="138" t="s">
        <v>430</v>
      </c>
      <c r="H59" s="138" t="s">
        <v>429</v>
      </c>
      <c r="I59" s="138">
        <v>1.7676000000000001E-2</v>
      </c>
      <c r="J59" s="138">
        <v>2.0077500000000002E-2</v>
      </c>
      <c r="K59" s="138">
        <v>2.2563E-2</v>
      </c>
      <c r="L59" s="138">
        <v>9.5610959999999987E-5</v>
      </c>
      <c r="M59" s="138" t="s">
        <v>430</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0.54151678793546865</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63.877571134513893</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0.15751929382352942</v>
      </c>
      <c r="J60" s="138">
        <v>1.575192938235294</v>
      </c>
      <c r="K60" s="138">
        <v>3.2133935939999998</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31.503858764705882</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5.2214396150558923E-2</v>
      </c>
      <c r="J61" s="138">
        <v>0.52214396150558917</v>
      </c>
      <c r="K61" s="138">
        <v>1.7394579674443185</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5191317.1839069594</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1.890231525882353E-8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31.503858764705882</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0.16614299218610112</v>
      </c>
      <c r="X63" s="138">
        <v>1.2157200000000002E-2</v>
      </c>
      <c r="Y63" s="138" t="s">
        <v>429</v>
      </c>
      <c r="Z63" s="138">
        <v>2.0218000000000002E-3</v>
      </c>
      <c r="AA63" s="138" t="s">
        <v>429</v>
      </c>
      <c r="AB63" s="138">
        <v>1.4179000000000002E-2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v>0.96</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338.8</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0.23699999999999999</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v>1.7531555555555558</v>
      </c>
      <c r="O72" s="138">
        <v>0.215975</v>
      </c>
      <c r="P72" s="138">
        <v>3.2600000000000004E-2</v>
      </c>
      <c r="Q72" s="138">
        <v>0.13040000000000002</v>
      </c>
      <c r="R72" s="138">
        <v>1.4280611111111112</v>
      </c>
      <c r="S72" s="138">
        <v>2.2820000000000003E-2</v>
      </c>
      <c r="T72" s="138">
        <v>2.6940277777777784</v>
      </c>
      <c r="U72" s="138">
        <v>6.5200000000000006E-3</v>
      </c>
      <c r="V72" s="138">
        <v>27.746222222222222</v>
      </c>
      <c r="W72" s="138">
        <v>0.74335114644340083</v>
      </c>
      <c r="X72" s="138" t="s">
        <v>443</v>
      </c>
      <c r="Y72" s="138" t="s">
        <v>443</v>
      </c>
      <c r="Z72" s="138" t="s">
        <v>443</v>
      </c>
      <c r="AA72" s="138" t="s">
        <v>443</v>
      </c>
      <c r="AB72" s="138" t="s">
        <v>443</v>
      </c>
      <c r="AC72" s="138" t="s">
        <v>430</v>
      </c>
      <c r="AD72" s="138">
        <v>0.618931751902834</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4.23442095E-2</v>
      </c>
      <c r="J73" s="138">
        <v>5.9987630124999997E-2</v>
      </c>
      <c r="K73" s="138">
        <v>7.0573682499999998E-2</v>
      </c>
      <c r="L73" s="138" t="s">
        <v>443</v>
      </c>
      <c r="M73" s="138" t="s">
        <v>432</v>
      </c>
      <c r="N73" s="138">
        <v>1.7121436803069052</v>
      </c>
      <c r="O73" s="138">
        <v>3.2541018421426544E-2</v>
      </c>
      <c r="P73" s="138" t="s">
        <v>432</v>
      </c>
      <c r="Q73" s="138">
        <v>6.8796747549019599E-2</v>
      </c>
      <c r="R73" s="138">
        <v>0.25225474101307188</v>
      </c>
      <c r="S73" s="138" t="s">
        <v>432</v>
      </c>
      <c r="T73" s="138">
        <v>0.11466124591503268</v>
      </c>
      <c r="U73" s="138" t="s">
        <v>432</v>
      </c>
      <c r="V73" s="138">
        <v>1.4069107047643621</v>
      </c>
      <c r="W73" s="138" t="s">
        <v>430</v>
      </c>
      <c r="X73" s="138" t="s">
        <v>430</v>
      </c>
      <c r="Y73" s="138" t="s">
        <v>430</v>
      </c>
      <c r="Z73" s="138" t="s">
        <v>430</v>
      </c>
      <c r="AA73" s="138" t="s">
        <v>430</v>
      </c>
      <c r="AB73" s="138" t="s">
        <v>430</v>
      </c>
      <c r="AC73" s="138">
        <v>40</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v>2.9177883631222857E-2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v>7.8453276047261E-3</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v>3.0000000000000001E-3</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1.5467239527389899E-4</v>
      </c>
      <c r="O80" s="138">
        <v>2.0000000000000002E-5</v>
      </c>
      <c r="P80" s="138" t="s">
        <v>432</v>
      </c>
      <c r="Q80" s="138" t="s">
        <v>432</v>
      </c>
      <c r="R80" s="138">
        <v>1.4999999999999999E-2</v>
      </c>
      <c r="S80" s="138">
        <v>1.84E-4</v>
      </c>
      <c r="T80" s="138">
        <v>8.2000000000000003E-2</v>
      </c>
      <c r="U80" s="138" t="s">
        <v>432</v>
      </c>
      <c r="V80" s="138">
        <v>0.23300000000000001</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7.9266138000000019</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3.5200000000000002E-2</v>
      </c>
      <c r="G83" s="138" t="s">
        <v>443</v>
      </c>
      <c r="H83" s="138" t="s">
        <v>429</v>
      </c>
      <c r="I83" s="138">
        <v>0.22</v>
      </c>
      <c r="J83" s="138">
        <v>4.4000000000000004</v>
      </c>
      <c r="K83" s="138">
        <v>33</v>
      </c>
      <c r="L83" s="138">
        <v>1.2540000000000001E-2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2.2000000000000002</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6.7423521827284665</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1.7434660603806977</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1.6759999999999999</v>
      </c>
      <c r="AL86" s="45" t="s">
        <v>220</v>
      </c>
    </row>
    <row r="87" spans="1:38" s="2" customFormat="1" ht="26.25" customHeight="1" thickBot="1" x14ac:dyDescent="0.25">
      <c r="A87" s="65" t="s">
        <v>209</v>
      </c>
      <c r="B87" s="71" t="s">
        <v>221</v>
      </c>
      <c r="C87" s="75" t="s">
        <v>222</v>
      </c>
      <c r="D87" s="67"/>
      <c r="E87" s="138" t="s">
        <v>429</v>
      </c>
      <c r="F87" s="138">
        <v>0.28175948300671838</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0.90100000000000002</v>
      </c>
      <c r="AL87" s="45" t="s">
        <v>220</v>
      </c>
    </row>
    <row r="88" spans="1:38" s="2" customFormat="1" ht="26.25" customHeight="1" thickBot="1" x14ac:dyDescent="0.25">
      <c r="A88" s="65" t="s">
        <v>209</v>
      </c>
      <c r="B88" s="71" t="s">
        <v>223</v>
      </c>
      <c r="C88" s="75" t="s">
        <v>224</v>
      </c>
      <c r="D88" s="67"/>
      <c r="E88" s="138" t="s">
        <v>443</v>
      </c>
      <c r="F88" s="138">
        <v>3.0231237200000001</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2.9119999999999999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0.70122647421916851</v>
      </c>
      <c r="G90" s="138" t="s">
        <v>429</v>
      </c>
      <c r="H90" s="138" t="s">
        <v>429</v>
      </c>
      <c r="I90" s="138">
        <v>1.2E-2</v>
      </c>
      <c r="J90" s="138">
        <v>1.7999999999999999E-2</v>
      </c>
      <c r="K90" s="138">
        <v>2.1999999999999999E-2</v>
      </c>
      <c r="L90" s="138" t="s">
        <v>429</v>
      </c>
      <c r="M90" s="138" t="s">
        <v>429</v>
      </c>
      <c r="N90" s="138">
        <v>1.0666298253297492E-4</v>
      </c>
      <c r="O90" s="138">
        <v>1.4650096396095349E-2</v>
      </c>
      <c r="P90" s="138" t="s">
        <v>432</v>
      </c>
      <c r="Q90" s="138" t="s">
        <v>432</v>
      </c>
      <c r="R90" s="138">
        <v>6.1684616404612022E-2</v>
      </c>
      <c r="S90" s="138">
        <v>2.4995120605618828</v>
      </c>
      <c r="T90" s="138">
        <v>0.1024542925595353</v>
      </c>
      <c r="U90" s="138">
        <v>1.4585841587340553E-2</v>
      </c>
      <c r="V90" s="138">
        <v>1.446375745070642</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20</v>
      </c>
      <c r="AL90" s="148" t="s">
        <v>441</v>
      </c>
    </row>
    <row r="91" spans="1:38" s="2" customFormat="1" ht="26.25" customHeight="1" thickBot="1" x14ac:dyDescent="0.25">
      <c r="A91" s="65" t="s">
        <v>209</v>
      </c>
      <c r="B91" s="69" t="s">
        <v>405</v>
      </c>
      <c r="C91" s="71" t="s">
        <v>229</v>
      </c>
      <c r="D91" s="67"/>
      <c r="E91" s="138">
        <v>1.2610261571571911E-2</v>
      </c>
      <c r="F91" s="138">
        <v>3.3876815764E-2</v>
      </c>
      <c r="G91" s="138">
        <v>1.3294727133527097E-4</v>
      </c>
      <c r="H91" s="138">
        <v>2.9047269715000001E-2</v>
      </c>
      <c r="I91" s="138">
        <v>0.19126875367786556</v>
      </c>
      <c r="J91" s="138">
        <v>0.19338094244563586</v>
      </c>
      <c r="K91" s="138">
        <v>0.19381720319362675</v>
      </c>
      <c r="L91" s="138">
        <v>7.5592894679999995E-2</v>
      </c>
      <c r="M91" s="138">
        <v>0.38597850897822755</v>
      </c>
      <c r="N91" s="138">
        <v>3.4513463816838563E-2</v>
      </c>
      <c r="O91" s="138">
        <v>3.7861600307409336E-2</v>
      </c>
      <c r="P91" s="138">
        <v>2.509269690765048E-6</v>
      </c>
      <c r="Q91" s="138">
        <v>5.8549626117851127E-5</v>
      </c>
      <c r="R91" s="138">
        <v>6.867474943146448E-4</v>
      </c>
      <c r="S91" s="138">
        <v>5.7342337562801424E-2</v>
      </c>
      <c r="T91" s="138">
        <v>2.0218891928297393E-2</v>
      </c>
      <c r="U91" s="138" t="s">
        <v>443</v>
      </c>
      <c r="V91" s="138">
        <v>3.0344015241910747E-2</v>
      </c>
      <c r="W91" s="138">
        <v>6.9993421000000007E-4</v>
      </c>
      <c r="X91" s="138">
        <v>7.7692697310000004E-4</v>
      </c>
      <c r="Y91" s="138">
        <v>3.1497039450000002E-4</v>
      </c>
      <c r="Z91" s="138">
        <v>3.1497039450000002E-4</v>
      </c>
      <c r="AA91" s="138">
        <v>3.1497039450000002E-4</v>
      </c>
      <c r="AB91" s="138">
        <v>1.7218381566000002E-3</v>
      </c>
      <c r="AC91" s="138" t="s">
        <v>443</v>
      </c>
      <c r="AD91" s="138" t="s">
        <v>443</v>
      </c>
      <c r="AE91" s="55"/>
      <c r="AF91" s="147" t="s">
        <v>429</v>
      </c>
      <c r="AG91" s="147" t="s">
        <v>429</v>
      </c>
      <c r="AH91" s="147" t="s">
        <v>429</v>
      </c>
      <c r="AI91" s="147" t="s">
        <v>429</v>
      </c>
      <c r="AJ91" s="147" t="s">
        <v>429</v>
      </c>
      <c r="AK91" s="147">
        <v>6999.3420999999998</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9.6172112688712179</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1.0339411291702665E-6</v>
      </c>
      <c r="X98" s="138" t="s">
        <v>443</v>
      </c>
      <c r="Y98" s="138" t="s">
        <v>443</v>
      </c>
      <c r="Z98" s="138" t="s">
        <v>443</v>
      </c>
      <c r="AA98" s="138" t="s">
        <v>443</v>
      </c>
      <c r="AB98" s="138" t="s">
        <v>443</v>
      </c>
      <c r="AC98" s="138" t="s">
        <v>443</v>
      </c>
      <c r="AD98" s="138">
        <v>11.93210252849306</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5.5763139188660452E-2</v>
      </c>
      <c r="F99" s="138">
        <v>10.32294560266315</v>
      </c>
      <c r="G99" s="138" t="s">
        <v>429</v>
      </c>
      <c r="H99" s="138">
        <v>14.197765459770036</v>
      </c>
      <c r="I99" s="138">
        <v>0.19095110567163062</v>
      </c>
      <c r="J99" s="138">
        <v>0.29341267456860315</v>
      </c>
      <c r="K99" s="138">
        <v>0.64271347762646414</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1340.95</v>
      </c>
      <c r="AL99" s="45" t="s">
        <v>246</v>
      </c>
    </row>
    <row r="100" spans="1:38" s="2" customFormat="1" ht="26.25" customHeight="1" thickBot="1" x14ac:dyDescent="0.25">
      <c r="A100" s="65" t="s">
        <v>244</v>
      </c>
      <c r="B100" s="65" t="s">
        <v>247</v>
      </c>
      <c r="C100" s="66" t="s">
        <v>409</v>
      </c>
      <c r="D100" s="79"/>
      <c r="E100" s="138">
        <v>0.48285092269785501</v>
      </c>
      <c r="F100" s="138">
        <v>21.961480589321798</v>
      </c>
      <c r="G100" s="138" t="s">
        <v>429</v>
      </c>
      <c r="H100" s="138">
        <v>25.675117822393403</v>
      </c>
      <c r="I100" s="138">
        <v>0.29815909572074145</v>
      </c>
      <c r="J100" s="138">
        <v>0.44210490575001066</v>
      </c>
      <c r="K100" s="138">
        <v>0.98510579239411966</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5480.8499999999995</v>
      </c>
      <c r="AL100" s="45" t="s">
        <v>246</v>
      </c>
    </row>
    <row r="101" spans="1:38" s="2" customFormat="1" ht="26.25" customHeight="1" thickBot="1" x14ac:dyDescent="0.25">
      <c r="A101" s="65" t="s">
        <v>244</v>
      </c>
      <c r="B101" s="65" t="s">
        <v>248</v>
      </c>
      <c r="C101" s="66" t="s">
        <v>249</v>
      </c>
      <c r="D101" s="79"/>
      <c r="E101" s="138">
        <v>7.4289691304076144E-2</v>
      </c>
      <c r="F101" s="138">
        <v>0.57404117858542869</v>
      </c>
      <c r="G101" s="138" t="s">
        <v>429</v>
      </c>
      <c r="H101" s="138">
        <v>1.4835757539090921</v>
      </c>
      <c r="I101" s="138">
        <v>1.4388478385438358E-2</v>
      </c>
      <c r="J101" s="138">
        <v>4.3165435156315074E-2</v>
      </c>
      <c r="K101" s="138">
        <v>0.10071934869806852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8020.9820000000009</v>
      </c>
      <c r="AL101" s="45" t="s">
        <v>246</v>
      </c>
    </row>
    <row r="102" spans="1:38" s="2" customFormat="1" ht="26.25" customHeight="1" thickBot="1" x14ac:dyDescent="0.25">
      <c r="A102" s="65" t="s">
        <v>244</v>
      </c>
      <c r="B102" s="65" t="s">
        <v>250</v>
      </c>
      <c r="C102" s="66" t="s">
        <v>387</v>
      </c>
      <c r="D102" s="79"/>
      <c r="E102" s="138">
        <v>1.8932725119428576E-3</v>
      </c>
      <c r="F102" s="138">
        <v>1.1100798790279847</v>
      </c>
      <c r="G102" s="138" t="s">
        <v>429</v>
      </c>
      <c r="H102" s="138">
        <v>3.7989814233858072</v>
      </c>
      <c r="I102" s="138">
        <v>6.5093999999999994E-3</v>
      </c>
      <c r="J102" s="138">
        <v>0.14573250000000001</v>
      </c>
      <c r="K102" s="138">
        <v>0.98486149999999995</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1221.5999999999999</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2.4875598355146964E-3</v>
      </c>
      <c r="F104" s="138">
        <v>2.7639171675544146E-3</v>
      </c>
      <c r="G104" s="138" t="s">
        <v>429</v>
      </c>
      <c r="H104" s="138">
        <v>3.4042722728228912E-2</v>
      </c>
      <c r="I104" s="138">
        <v>3.769726684931506E-5</v>
      </c>
      <c r="J104" s="138">
        <v>1.1309180054794519E-4</v>
      </c>
      <c r="K104" s="138">
        <v>2.6388086794520548E-4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17.399999999999999</v>
      </c>
      <c r="AL104" s="45" t="s">
        <v>246</v>
      </c>
    </row>
    <row r="105" spans="1:38" s="2" customFormat="1" ht="26.25" customHeight="1" thickBot="1" x14ac:dyDescent="0.25">
      <c r="A105" s="65" t="s">
        <v>244</v>
      </c>
      <c r="B105" s="65" t="s">
        <v>255</v>
      </c>
      <c r="C105" s="66" t="s">
        <v>256</v>
      </c>
      <c r="D105" s="79"/>
      <c r="E105" s="138">
        <v>2.2457520200732058E-2</v>
      </c>
      <c r="F105" s="138">
        <v>0.11355620124617373</v>
      </c>
      <c r="G105" s="138" t="s">
        <v>429</v>
      </c>
      <c r="H105" s="138">
        <v>0.52615109569946306</v>
      </c>
      <c r="I105" s="138">
        <v>4.2529315068493148E-3</v>
      </c>
      <c r="J105" s="138">
        <v>6.68317808219178E-3</v>
      </c>
      <c r="K105" s="138">
        <v>1.4581479452054794E-2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61.6</v>
      </c>
      <c r="AL105" s="45" t="s">
        <v>246</v>
      </c>
    </row>
    <row r="106" spans="1:38" s="2" customFormat="1" ht="26.25" customHeight="1" thickBot="1" x14ac:dyDescent="0.25">
      <c r="A106" s="65" t="s">
        <v>244</v>
      </c>
      <c r="B106" s="65" t="s">
        <v>257</v>
      </c>
      <c r="C106" s="66" t="s">
        <v>258</v>
      </c>
      <c r="D106" s="79"/>
      <c r="E106" s="138">
        <v>2.063135526115068E-3</v>
      </c>
      <c r="F106" s="138">
        <v>8.3434436519860128E-3</v>
      </c>
      <c r="G106" s="138" t="s">
        <v>429</v>
      </c>
      <c r="H106" s="138">
        <v>4.8336637702614475E-2</v>
      </c>
      <c r="I106" s="138">
        <v>4.0931506849315071E-4</v>
      </c>
      <c r="J106" s="138">
        <v>6.5490410958904106E-4</v>
      </c>
      <c r="K106" s="138">
        <v>1.3916712328767124E-3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8.3000000000000007</v>
      </c>
      <c r="AL106" s="45" t="s">
        <v>246</v>
      </c>
    </row>
    <row r="107" spans="1:38" s="2" customFormat="1" ht="26.25" customHeight="1" thickBot="1" x14ac:dyDescent="0.25">
      <c r="A107" s="65" t="s">
        <v>244</v>
      </c>
      <c r="B107" s="65" t="s">
        <v>259</v>
      </c>
      <c r="C107" s="66" t="s">
        <v>380</v>
      </c>
      <c r="D107" s="79"/>
      <c r="E107" s="138">
        <v>2.8188245294279997E-2</v>
      </c>
      <c r="F107" s="138">
        <v>0.30826125000000004</v>
      </c>
      <c r="G107" s="138" t="s">
        <v>429</v>
      </c>
      <c r="H107" s="138">
        <v>0.34377403500198001</v>
      </c>
      <c r="I107" s="138">
        <v>5.6047500000000004E-3</v>
      </c>
      <c r="J107" s="138">
        <v>7.4730000000000005E-2</v>
      </c>
      <c r="K107" s="138">
        <v>0.35496749999999999</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1868.25</v>
      </c>
      <c r="AL107" s="45" t="s">
        <v>246</v>
      </c>
    </row>
    <row r="108" spans="1:38" s="2" customFormat="1" ht="26.25" customHeight="1" thickBot="1" x14ac:dyDescent="0.25">
      <c r="A108" s="65" t="s">
        <v>244</v>
      </c>
      <c r="B108" s="65" t="s">
        <v>260</v>
      </c>
      <c r="C108" s="66" t="s">
        <v>381</v>
      </c>
      <c r="D108" s="79"/>
      <c r="E108" s="138">
        <v>5.1771002642129464E-2</v>
      </c>
      <c r="F108" s="138">
        <v>0.86779405963636358</v>
      </c>
      <c r="G108" s="138" t="s">
        <v>429</v>
      </c>
      <c r="H108" s="138">
        <v>1.0825752588815127</v>
      </c>
      <c r="I108" s="138">
        <v>1.6070260363636363E-2</v>
      </c>
      <c r="J108" s="138">
        <v>0.16070260363636366</v>
      </c>
      <c r="K108" s="138">
        <v>0.32140520727272731</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8035.1301818181819</v>
      </c>
      <c r="AL108" s="45" t="s">
        <v>246</v>
      </c>
    </row>
    <row r="109" spans="1:38" s="2" customFormat="1" ht="26.25" customHeight="1" thickBot="1" x14ac:dyDescent="0.25">
      <c r="A109" s="65" t="s">
        <v>244</v>
      </c>
      <c r="B109" s="65" t="s">
        <v>261</v>
      </c>
      <c r="C109" s="66" t="s">
        <v>382</v>
      </c>
      <c r="D109" s="79"/>
      <c r="E109" s="138">
        <v>3.4661737943040012E-2</v>
      </c>
      <c r="F109" s="138">
        <v>0.73811968080000001</v>
      </c>
      <c r="G109" s="138" t="s">
        <v>429</v>
      </c>
      <c r="H109" s="138">
        <v>0.99719153774592018</v>
      </c>
      <c r="I109" s="138">
        <v>3.0188944000000002E-2</v>
      </c>
      <c r="J109" s="138">
        <v>0.166039192</v>
      </c>
      <c r="K109" s="138">
        <v>0.166039192</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1509.4472000000001</v>
      </c>
      <c r="AL109" s="45" t="s">
        <v>246</v>
      </c>
    </row>
    <row r="110" spans="1:38" s="2" customFormat="1" ht="26.25" customHeight="1" thickBot="1" x14ac:dyDescent="0.25">
      <c r="A110" s="65" t="s">
        <v>244</v>
      </c>
      <c r="B110" s="65" t="s">
        <v>262</v>
      </c>
      <c r="C110" s="66" t="s">
        <v>383</v>
      </c>
      <c r="D110" s="79"/>
      <c r="E110" s="138">
        <v>5.0302319709272011E-3</v>
      </c>
      <c r="F110" s="138">
        <v>0.17571334800000002</v>
      </c>
      <c r="G110" s="138" t="s">
        <v>429</v>
      </c>
      <c r="H110" s="138">
        <v>0.10558955190530563</v>
      </c>
      <c r="I110" s="138">
        <v>7.3080000000000003E-3</v>
      </c>
      <c r="J110" s="138">
        <v>5.152008000000001E-2</v>
      </c>
      <c r="K110" s="138">
        <v>5.152008000000001E-2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359.33200000000005</v>
      </c>
      <c r="AL110" s="45" t="s">
        <v>246</v>
      </c>
    </row>
    <row r="111" spans="1:38" s="2" customFormat="1" ht="26.25" customHeight="1" thickBot="1" x14ac:dyDescent="0.25">
      <c r="A111" s="65" t="s">
        <v>244</v>
      </c>
      <c r="B111" s="65" t="s">
        <v>263</v>
      </c>
      <c r="C111" s="66" t="s">
        <v>377</v>
      </c>
      <c r="D111" s="79"/>
      <c r="E111" s="138">
        <v>1.7344750423028393E-2</v>
      </c>
      <c r="F111" s="138">
        <v>0.41008200000000006</v>
      </c>
      <c r="G111" s="138" t="s">
        <v>429</v>
      </c>
      <c r="H111" s="138">
        <v>0.301280117723566</v>
      </c>
      <c r="I111" s="138">
        <v>8.4400000000000002E-4</v>
      </c>
      <c r="J111" s="138">
        <v>1.688E-3</v>
      </c>
      <c r="K111" s="138">
        <v>3.7979999999999997E-3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222.8</v>
      </c>
      <c r="AL111" s="45" t="s">
        <v>246</v>
      </c>
    </row>
    <row r="112" spans="1:38" s="2" customFormat="1" ht="26.25" customHeight="1" thickBot="1" x14ac:dyDescent="0.25">
      <c r="A112" s="65" t="s">
        <v>264</v>
      </c>
      <c r="B112" s="65" t="s">
        <v>265</v>
      </c>
      <c r="C112" s="66" t="s">
        <v>266</v>
      </c>
      <c r="D112" s="67"/>
      <c r="E112" s="138">
        <v>14.59410555532437</v>
      </c>
      <c r="F112" s="138" t="s">
        <v>429</v>
      </c>
      <c r="G112" s="138" t="s">
        <v>429</v>
      </c>
      <c r="H112" s="138">
        <v>13.691380753606893</v>
      </c>
      <c r="I112" s="138">
        <v>0.26650799999999997</v>
      </c>
      <c r="J112" s="138">
        <v>6.929208</v>
      </c>
      <c r="K112" s="138">
        <v>6.929208</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379311000</v>
      </c>
      <c r="AL112" s="45" t="s">
        <v>419</v>
      </c>
    </row>
    <row r="113" spans="1:38" s="2" customFormat="1" ht="26.25" customHeight="1" thickBot="1" x14ac:dyDescent="0.25">
      <c r="A113" s="65" t="s">
        <v>264</v>
      </c>
      <c r="B113" s="80" t="s">
        <v>267</v>
      </c>
      <c r="C113" s="81" t="s">
        <v>268</v>
      </c>
      <c r="D113" s="67"/>
      <c r="E113" s="138">
        <v>5.6351184666283629</v>
      </c>
      <c r="F113" s="138" t="s">
        <v>443</v>
      </c>
      <c r="G113" s="138" t="s">
        <v>429</v>
      </c>
      <c r="H113" s="138">
        <v>34.00985225115479</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146460666.09511814</v>
      </c>
      <c r="AL113" s="148" t="s">
        <v>437</v>
      </c>
    </row>
    <row r="114" spans="1:38" s="2" customFormat="1" ht="26.25" customHeight="1" thickBot="1" x14ac:dyDescent="0.25">
      <c r="A114" s="65" t="s">
        <v>264</v>
      </c>
      <c r="B114" s="80" t="s">
        <v>269</v>
      </c>
      <c r="C114" s="81" t="s">
        <v>388</v>
      </c>
      <c r="D114" s="67"/>
      <c r="E114" s="138">
        <v>6.3691169689151523E-3</v>
      </c>
      <c r="F114" s="138" t="s">
        <v>443</v>
      </c>
      <c r="G114" s="138" t="s">
        <v>429</v>
      </c>
      <c r="H114" s="138">
        <v>2.1519914000000005E-2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165537.80000000002</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11.363252058423127</v>
      </c>
      <c r="F116" s="138" t="s">
        <v>443</v>
      </c>
      <c r="G116" s="138" t="s">
        <v>429</v>
      </c>
      <c r="H116" s="138">
        <v>12.981331629642467</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295338860.28116614</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7.1731600000000005E-3</v>
      </c>
      <c r="J119" s="138">
        <v>5.7385280000000004E-2</v>
      </c>
      <c r="K119" s="138">
        <v>0.17932900000000002</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1793.29</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7.8600000000000007E-3</v>
      </c>
      <c r="J120" s="138">
        <v>4.9125000000000002E-2</v>
      </c>
      <c r="K120" s="138">
        <v>0.19650000000000001</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1965</v>
      </c>
      <c r="AL120" s="148" t="s">
        <v>436</v>
      </c>
    </row>
    <row r="121" spans="1:38" s="2" customFormat="1" ht="26.25" customHeight="1" thickBot="1" x14ac:dyDescent="0.25">
      <c r="A121" s="65" t="s">
        <v>264</v>
      </c>
      <c r="B121" s="65" t="s">
        <v>280</v>
      </c>
      <c r="C121" s="71" t="s">
        <v>281</v>
      </c>
      <c r="D121" s="68"/>
      <c r="E121" s="138" t="s">
        <v>443</v>
      </c>
      <c r="F121" s="138">
        <v>4.5832752909594809</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7.1630809269874689</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0.83407786293986197</v>
      </c>
      <c r="G125" s="138" t="s">
        <v>429</v>
      </c>
      <c r="H125" s="138" t="s">
        <v>429</v>
      </c>
      <c r="I125" s="138">
        <v>6.3535472030837236E-5</v>
      </c>
      <c r="J125" s="138">
        <v>4.2164449620464708E-4</v>
      </c>
      <c r="K125" s="138">
        <v>8.9142192576598903E-4</v>
      </c>
      <c r="L125" s="138" t="s">
        <v>443</v>
      </c>
      <c r="M125" s="138" t="s">
        <v>429</v>
      </c>
      <c r="N125" s="138" t="s">
        <v>429</v>
      </c>
      <c r="O125" s="138" t="s">
        <v>429</v>
      </c>
      <c r="P125" s="138">
        <v>2.8960484460373102E-2</v>
      </c>
      <c r="Q125" s="138" t="s">
        <v>429</v>
      </c>
      <c r="R125" s="138" t="s">
        <v>429</v>
      </c>
      <c r="S125" s="138" t="s">
        <v>429</v>
      </c>
      <c r="T125" s="138" t="s">
        <v>429</v>
      </c>
      <c r="U125" s="138" t="s">
        <v>429</v>
      </c>
      <c r="V125" s="138" t="s">
        <v>429</v>
      </c>
      <c r="W125" s="138">
        <v>0.10049003835419576</v>
      </c>
      <c r="X125" s="138" t="s">
        <v>429</v>
      </c>
      <c r="Y125" s="138" t="s">
        <v>429</v>
      </c>
      <c r="Z125" s="138" t="s">
        <v>429</v>
      </c>
      <c r="AA125" s="138" t="s">
        <v>429</v>
      </c>
      <c r="AB125" s="138" t="s">
        <v>429</v>
      </c>
      <c r="AC125" s="138" t="s">
        <v>429</v>
      </c>
      <c r="AD125" s="138">
        <v>8.4145908296587843E-2</v>
      </c>
      <c r="AE125" s="55"/>
      <c r="AF125" s="147" t="s">
        <v>429</v>
      </c>
      <c r="AG125" s="147" t="s">
        <v>429</v>
      </c>
      <c r="AH125" s="147" t="s">
        <v>429</v>
      </c>
      <c r="AI125" s="147" t="s">
        <v>429</v>
      </c>
      <c r="AJ125" s="147" t="s">
        <v>429</v>
      </c>
      <c r="AK125" s="147">
        <v>1878.3583748954097</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t="s">
        <v>432</v>
      </c>
      <c r="I126" s="138" t="s">
        <v>443</v>
      </c>
      <c r="J126" s="138" t="s">
        <v>443</v>
      </c>
      <c r="K126" s="138" t="s">
        <v>443</v>
      </c>
      <c r="L126" s="138" t="s">
        <v>443</v>
      </c>
      <c r="M126" s="138" t="s">
        <v>432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429</v>
      </c>
      <c r="AH128" s="147" t="s">
        <v>429</v>
      </c>
      <c r="AI128" s="147" t="s">
        <v>429</v>
      </c>
      <c r="AJ128" s="147" t="s">
        <v>429</v>
      </c>
      <c r="AK128" s="147" t="s">
        <v>432</v>
      </c>
      <c r="AL128" s="45" t="s">
        <v>301</v>
      </c>
    </row>
    <row r="129" spans="1:38" s="2" customFormat="1" ht="26.25" customHeight="1" thickBot="1" x14ac:dyDescent="0.25">
      <c r="A129" s="65" t="s">
        <v>289</v>
      </c>
      <c r="B129" s="69" t="s">
        <v>299</v>
      </c>
      <c r="C129" s="77" t="s">
        <v>300</v>
      </c>
      <c r="D129" s="67"/>
      <c r="E129" s="138">
        <v>2.3563079999999997E-2</v>
      </c>
      <c r="F129" s="138">
        <v>0.20042160000000001</v>
      </c>
      <c r="G129" s="138">
        <v>1.2729480000000001E-3</v>
      </c>
      <c r="H129" s="138" t="s">
        <v>443</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0.55168383537366228</v>
      </c>
      <c r="R129" s="138">
        <v>0.53287547499454024</v>
      </c>
      <c r="S129" s="138">
        <v>0.29400026206595331</v>
      </c>
      <c r="T129" s="138">
        <v>3.79176E-4</v>
      </c>
      <c r="U129" s="138" t="s">
        <v>432</v>
      </c>
      <c r="V129" s="138" t="s">
        <v>443</v>
      </c>
      <c r="W129" s="138">
        <v>3.434975656666666E-2</v>
      </c>
      <c r="X129" s="138">
        <v>1.6044597236842102E-5</v>
      </c>
      <c r="Y129" s="138">
        <v>6.9526588026315775E-5</v>
      </c>
      <c r="Z129" s="138">
        <v>6.9526588026315775E-5</v>
      </c>
      <c r="AA129" s="138" t="s">
        <v>443</v>
      </c>
      <c r="AB129" s="138">
        <v>1.5509777328947367E-4</v>
      </c>
      <c r="AC129" s="138">
        <v>5.3481990789473653E-2</v>
      </c>
      <c r="AD129" s="138">
        <v>8.5314600000000004E-2</v>
      </c>
      <c r="AE129" s="55"/>
      <c r="AF129" s="147" t="s">
        <v>429</v>
      </c>
      <c r="AG129" s="147" t="s">
        <v>429</v>
      </c>
      <c r="AH129" s="147" t="s">
        <v>429</v>
      </c>
      <c r="AI129" s="147" t="s">
        <v>429</v>
      </c>
      <c r="AJ129" s="147" t="s">
        <v>429</v>
      </c>
      <c r="AK129" s="147">
        <v>27.084</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25">
      <c r="A131" s="65" t="s">
        <v>289</v>
      </c>
      <c r="B131" s="69" t="s">
        <v>304</v>
      </c>
      <c r="C131" s="77" t="s">
        <v>305</v>
      </c>
      <c r="D131" s="67"/>
      <c r="E131" s="138">
        <v>9.1999999999999998E-3</v>
      </c>
      <c r="F131" s="138">
        <v>2.8E-3</v>
      </c>
      <c r="G131" s="138">
        <v>2.16E-3</v>
      </c>
      <c r="H131" s="138" t="s">
        <v>432</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432</v>
      </c>
      <c r="V131" s="138">
        <v>7.4536340852130401E-2</v>
      </c>
      <c r="W131" s="138">
        <v>1.4883999999999999</v>
      </c>
      <c r="X131" s="138">
        <v>1.1499348109517599E-5</v>
      </c>
      <c r="Y131" s="138">
        <v>5.1747066492829205E-5</v>
      </c>
      <c r="Z131" s="138">
        <v>5.1747066492829205E-5</v>
      </c>
      <c r="AA131" s="138" t="s">
        <v>443</v>
      </c>
      <c r="AB131" s="138">
        <v>1.1499348109517601E-4</v>
      </c>
      <c r="AC131" s="138">
        <v>8.2138200782268574E-3</v>
      </c>
      <c r="AD131" s="138">
        <v>1.26E-2</v>
      </c>
      <c r="AE131" s="55"/>
      <c r="AF131" s="147" t="s">
        <v>429</v>
      </c>
      <c r="AG131" s="147" t="s">
        <v>429</v>
      </c>
      <c r="AH131" s="147" t="s">
        <v>429</v>
      </c>
      <c r="AI131" s="147" t="s">
        <v>429</v>
      </c>
      <c r="AJ131" s="147" t="s">
        <v>429</v>
      </c>
      <c r="AK131" s="147">
        <v>4</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1.2375000000000001E-3</v>
      </c>
      <c r="F133" s="138">
        <v>1.95E-5</v>
      </c>
      <c r="G133" s="138">
        <v>1.695E-4</v>
      </c>
      <c r="H133" s="138" t="s">
        <v>443</v>
      </c>
      <c r="I133" s="138">
        <v>5.2050000000000005E-5</v>
      </c>
      <c r="J133" s="138">
        <v>5.2050000000000005E-5</v>
      </c>
      <c r="K133" s="138">
        <v>5.7839999999999995E-5</v>
      </c>
      <c r="L133" s="138" t="s">
        <v>443</v>
      </c>
      <c r="M133" s="138">
        <v>2.1000000000000004E-4</v>
      </c>
      <c r="N133" s="138">
        <v>4.5044999999999993E-5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429</v>
      </c>
      <c r="AG133" s="147" t="s">
        <v>429</v>
      </c>
      <c r="AH133" s="147" t="s">
        <v>429</v>
      </c>
      <c r="AI133" s="147" t="s">
        <v>429</v>
      </c>
      <c r="AJ133" s="147" t="s">
        <v>429</v>
      </c>
      <c r="AK133" s="147">
        <v>1500</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0.9352177736715761</v>
      </c>
      <c r="X135" s="138">
        <v>2.7900663581202021E-4</v>
      </c>
      <c r="Y135" s="138">
        <v>1.2625439944566276E-3</v>
      </c>
      <c r="Z135" s="138">
        <v>1.2625439944566276E-3</v>
      </c>
      <c r="AA135" s="138" t="s">
        <v>443</v>
      </c>
      <c r="AB135" s="138">
        <v>2.8040946247252754E-3</v>
      </c>
      <c r="AC135" s="138" t="s">
        <v>443</v>
      </c>
      <c r="AD135" s="138">
        <v>1.5898702152416795</v>
      </c>
      <c r="AE135" s="55"/>
      <c r="AF135" s="147" t="s">
        <v>429</v>
      </c>
      <c r="AG135" s="147" t="s">
        <v>429</v>
      </c>
      <c r="AH135" s="147" t="s">
        <v>429</v>
      </c>
      <c r="AI135" s="147" t="s">
        <v>429</v>
      </c>
      <c r="AJ135" s="147" t="s">
        <v>429</v>
      </c>
      <c r="AK135" s="147">
        <v>3.1173925789052537</v>
      </c>
      <c r="AL135" s="148" t="s">
        <v>434</v>
      </c>
    </row>
    <row r="136" spans="1:38" s="2" customFormat="1" ht="26.25" customHeight="1" thickBot="1" x14ac:dyDescent="0.25">
      <c r="A136" s="65" t="s">
        <v>289</v>
      </c>
      <c r="B136" s="65" t="s">
        <v>314</v>
      </c>
      <c r="C136" s="66" t="s">
        <v>315</v>
      </c>
      <c r="D136" s="67"/>
      <c r="E136" s="138" t="s">
        <v>429</v>
      </c>
      <c r="F136" s="138">
        <v>3.8468678492145909E-3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0.35940762000000004</v>
      </c>
      <c r="J139" s="138">
        <v>0.35940762000000004</v>
      </c>
      <c r="K139" s="138">
        <v>0.35940762000000004</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6.2829665737969549</v>
      </c>
      <c r="X139" s="138">
        <v>1.3185487187094081E-2</v>
      </c>
      <c r="Y139" s="138">
        <v>1.9786963690853015E-2</v>
      </c>
      <c r="Z139" s="138">
        <v>1.0682596545896806E-2</v>
      </c>
      <c r="AA139" s="138">
        <v>8.3366994374770899E-4</v>
      </c>
      <c r="AB139" s="138">
        <v>4.4488717367591614E-2</v>
      </c>
      <c r="AC139" s="138" t="s">
        <v>443</v>
      </c>
      <c r="AD139" s="138">
        <v>13.851988634971647</v>
      </c>
      <c r="AE139" s="55"/>
      <c r="AF139" s="147" t="s">
        <v>429</v>
      </c>
      <c r="AG139" s="147" t="s">
        <v>429</v>
      </c>
      <c r="AH139" s="147" t="s">
        <v>429</v>
      </c>
      <c r="AI139" s="147" t="s">
        <v>429</v>
      </c>
      <c r="AJ139" s="147" t="s">
        <v>429</v>
      </c>
      <c r="AK139" s="147">
        <v>1.99</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170.69797464914836</v>
      </c>
      <c r="F141" s="19">
        <f t="shared" ref="F141:AD141" si="0">SUM(F14:F140)</f>
        <v>144.40445211952022</v>
      </c>
      <c r="G141" s="19">
        <f t="shared" si="0"/>
        <v>182.98710408861626</v>
      </c>
      <c r="H141" s="19">
        <f t="shared" si="0"/>
        <v>109.6066972611915</v>
      </c>
      <c r="I141" s="19">
        <f t="shared" si="0"/>
        <v>32.003289109643276</v>
      </c>
      <c r="J141" s="19">
        <f t="shared" si="0"/>
        <v>47.195349024136206</v>
      </c>
      <c r="K141" s="19">
        <f t="shared" si="0"/>
        <v>84.746685300973596</v>
      </c>
      <c r="L141" s="19">
        <f t="shared" si="0"/>
        <v>3.8834581189128703</v>
      </c>
      <c r="M141" s="19">
        <f t="shared" si="0"/>
        <v>347.73256468576216</v>
      </c>
      <c r="N141" s="19">
        <f t="shared" si="0"/>
        <v>158.45749165441165</v>
      </c>
      <c r="O141" s="19">
        <f t="shared" si="0"/>
        <v>0.59441505017745444</v>
      </c>
      <c r="P141" s="19">
        <f t="shared" si="0"/>
        <v>0.81972216821934096</v>
      </c>
      <c r="Q141" s="19">
        <f t="shared" si="0"/>
        <v>1.6601167617426447</v>
      </c>
      <c r="R141" s="19">
        <f>SUM(R14:R140)</f>
        <v>4.4844262015264036</v>
      </c>
      <c r="S141" s="19">
        <f t="shared" si="0"/>
        <v>10.068666691103891</v>
      </c>
      <c r="T141" s="19">
        <f t="shared" si="0"/>
        <v>21.850173409452772</v>
      </c>
      <c r="U141" s="19">
        <f t="shared" si="0"/>
        <v>8.7715875299297288</v>
      </c>
      <c r="V141" s="19">
        <f t="shared" si="0"/>
        <v>53.058871510701032</v>
      </c>
      <c r="W141" s="19">
        <f t="shared" si="0"/>
        <v>59.486653853055138</v>
      </c>
      <c r="X141" s="19">
        <f t="shared" si="0"/>
        <v>13.703278601711171</v>
      </c>
      <c r="Y141" s="19">
        <f t="shared" si="0"/>
        <v>20.159351630015372</v>
      </c>
      <c r="Z141" s="19">
        <f t="shared" si="0"/>
        <v>7.7417272684417329</v>
      </c>
      <c r="AA141" s="19">
        <f t="shared" si="0"/>
        <v>6.6079726789235282</v>
      </c>
      <c r="AB141" s="19">
        <f t="shared" si="0"/>
        <v>48.212330179091815</v>
      </c>
      <c r="AC141" s="19">
        <f t="shared" si="0"/>
        <v>47.782790756974137</v>
      </c>
      <c r="AD141" s="19">
        <f t="shared" si="0"/>
        <v>39.097394162649294</v>
      </c>
      <c r="AE141" s="56"/>
      <c r="AF141" s="145">
        <f>SUM(AF14:AF140)</f>
        <v>170006.96832387469</v>
      </c>
      <c r="AG141" s="145">
        <f t="shared" ref="AG141:AI141" si="1">SUM(AG14:AG140)</f>
        <v>144698.01672991371</v>
      </c>
      <c r="AH141" s="145">
        <f t="shared" si="1"/>
        <v>60566.802181153696</v>
      </c>
      <c r="AI141" s="145">
        <f t="shared" si="1"/>
        <v>2321.6159251802046</v>
      </c>
      <c r="AJ141" s="145" t="str">
        <f>IF(SUM(AJ14:AJ140)=0, "NA",SUM(AJ14:AJ140))</f>
        <v>NA</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40.074400271854813</v>
      </c>
      <c r="F143" s="139">
        <v>26.887129972633193</v>
      </c>
      <c r="G143" s="139">
        <v>2.3430941436370092</v>
      </c>
      <c r="H143" s="139">
        <v>3.4572406371072666E-2</v>
      </c>
      <c r="I143" s="139">
        <v>0.41999417126681438</v>
      </c>
      <c r="J143" s="139">
        <v>0.41999417126681438</v>
      </c>
      <c r="K143" s="139">
        <v>0.41999417126681426</v>
      </c>
      <c r="L143" s="139">
        <v>0.23327069068333345</v>
      </c>
      <c r="M143" s="139">
        <v>251.29619089047495</v>
      </c>
      <c r="N143" s="139">
        <v>147.3848709586313</v>
      </c>
      <c r="O143" s="139">
        <v>1.8484895235506706E-4</v>
      </c>
      <c r="P143" s="139">
        <v>8.3219547797672034E-3</v>
      </c>
      <c r="Q143" s="139">
        <v>2.7952163135117492E-4</v>
      </c>
      <c r="R143" s="139">
        <v>6.4454941799296818E-3</v>
      </c>
      <c r="S143" s="139">
        <v>4.5705225437880992E-3</v>
      </c>
      <c r="T143" s="139">
        <v>2.0920399098046574E-3</v>
      </c>
      <c r="U143" s="139">
        <v>1.8934535799221551E-4</v>
      </c>
      <c r="V143" s="139">
        <v>3.1376876237830038E-2</v>
      </c>
      <c r="W143" s="139">
        <v>0.52237390000000006</v>
      </c>
      <c r="X143" s="139">
        <v>1.09899555034E-2</v>
      </c>
      <c r="Y143" s="139">
        <v>1.7921291933799998E-2</v>
      </c>
      <c r="Z143" s="139">
        <v>7.6631197407999998E-3</v>
      </c>
      <c r="AA143" s="139">
        <v>1.9788608257799999E-2</v>
      </c>
      <c r="AB143" s="139">
        <v>5.6362975435800003E-2</v>
      </c>
      <c r="AC143" s="139">
        <v>5.2237379999999997E-4</v>
      </c>
      <c r="AD143" s="139">
        <v>1.0827759999999999E-4</v>
      </c>
      <c r="AE143" s="58"/>
      <c r="AF143" s="144">
        <v>44685.610854645674</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5.2085460921831324</v>
      </c>
      <c r="F144" s="139">
        <v>1.2036557847406149</v>
      </c>
      <c r="G144" s="139">
        <v>1.2423353996305195</v>
      </c>
      <c r="H144" s="139">
        <v>3.7915476940846909E-3</v>
      </c>
      <c r="I144" s="139">
        <v>1.082974999900743</v>
      </c>
      <c r="J144" s="139">
        <v>1.082974999900743</v>
      </c>
      <c r="K144" s="139">
        <v>1.082974999900743</v>
      </c>
      <c r="L144" s="139">
        <v>0.60024736438342596</v>
      </c>
      <c r="M144" s="139">
        <v>12.889192145115757</v>
      </c>
      <c r="N144" s="139">
        <v>6.1900431672721803</v>
      </c>
      <c r="O144" s="139">
        <v>1.7296124925565225E-5</v>
      </c>
      <c r="P144" s="139">
        <v>1.3599803833387162E-3</v>
      </c>
      <c r="Q144" s="139">
        <v>3.0804978980960864E-5</v>
      </c>
      <c r="R144" s="139">
        <v>1.8912672063091148E-3</v>
      </c>
      <c r="S144" s="139">
        <v>1.2786876722734029E-3</v>
      </c>
      <c r="T144" s="139">
        <v>1.2599356275480459E-4</v>
      </c>
      <c r="U144" s="139">
        <v>2.7017708110791292E-5</v>
      </c>
      <c r="V144" s="139">
        <v>4.7495693338373444E-3</v>
      </c>
      <c r="W144" s="139">
        <v>2.05492E-2</v>
      </c>
      <c r="X144" s="139">
        <v>5.0328734055000001E-3</v>
      </c>
      <c r="Y144" s="139">
        <v>5.8186689575000002E-3</v>
      </c>
      <c r="Z144" s="139">
        <v>4.3618019564000002E-3</v>
      </c>
      <c r="AA144" s="139">
        <v>4.9898515055000004E-3</v>
      </c>
      <c r="AB144" s="139">
        <v>2.0203195824899999E-2</v>
      </c>
      <c r="AC144" s="139">
        <v>2.05493E-5</v>
      </c>
      <c r="AD144" s="139">
        <v>1.64378E-5</v>
      </c>
      <c r="AE144" s="58"/>
      <c r="AF144" s="144">
        <v>10120.1246903383</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17.500367409701429</v>
      </c>
      <c r="F145" s="139">
        <v>1.0699582846045952</v>
      </c>
      <c r="G145" s="139">
        <v>2.4366790847872921</v>
      </c>
      <c r="H145" s="139">
        <v>1.8865192725313555E-2</v>
      </c>
      <c r="I145" s="139">
        <v>0.62004192413205961</v>
      </c>
      <c r="J145" s="139">
        <v>0.62004192413205939</v>
      </c>
      <c r="K145" s="139">
        <v>0.62004192413205939</v>
      </c>
      <c r="L145" s="139">
        <v>0.31585776310233138</v>
      </c>
      <c r="M145" s="139">
        <v>3.8243156038735453</v>
      </c>
      <c r="N145" s="139">
        <v>0.85627732811718671</v>
      </c>
      <c r="O145" s="139">
        <v>2.1265927872383894E-5</v>
      </c>
      <c r="P145" s="139">
        <v>2.1887154795302067E-3</v>
      </c>
      <c r="Q145" s="139">
        <v>4.20080727452279E-5</v>
      </c>
      <c r="R145" s="139">
        <v>3.4701198474327137E-3</v>
      </c>
      <c r="S145" s="139">
        <v>2.328463488535965E-3</v>
      </c>
      <c r="T145" s="139">
        <v>9.2920456482633917E-5</v>
      </c>
      <c r="U145" s="139">
        <v>4.1484289745688012E-5</v>
      </c>
      <c r="V145" s="139">
        <v>7.4514586642376451E-3</v>
      </c>
      <c r="W145" s="139">
        <v>0.11664939999999999</v>
      </c>
      <c r="X145" s="139">
        <v>1.6664206183000002E-3</v>
      </c>
      <c r="Y145" s="139">
        <v>1.00911026326E-2</v>
      </c>
      <c r="Z145" s="139">
        <v>1.1276112850000001E-2</v>
      </c>
      <c r="AA145" s="139">
        <v>2.5922098507000003E-3</v>
      </c>
      <c r="AB145" s="139">
        <v>2.5625845951600001E-2</v>
      </c>
      <c r="AC145" s="139">
        <v>2.0182200000000001E-5</v>
      </c>
      <c r="AD145" s="139">
        <v>2.0182200000000001E-5</v>
      </c>
      <c r="AE145" s="58"/>
      <c r="AF145" s="144">
        <v>17746.033689627027</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3.0368553098886638E-2</v>
      </c>
      <c r="F146" s="139">
        <v>0.21474442154730303</v>
      </c>
      <c r="G146" s="139">
        <v>6.2950256358732829E-3</v>
      </c>
      <c r="H146" s="139">
        <v>1.7810926757289318E-4</v>
      </c>
      <c r="I146" s="139">
        <v>4.3151457443426893E-3</v>
      </c>
      <c r="J146" s="139">
        <v>4.3151457443426893E-3</v>
      </c>
      <c r="K146" s="139">
        <v>4.3151457443426902E-3</v>
      </c>
      <c r="L146" s="139">
        <v>5.9386715500587856E-4</v>
      </c>
      <c r="M146" s="139">
        <v>1.7784088843592694</v>
      </c>
      <c r="N146" s="139">
        <v>0.51443242822743096</v>
      </c>
      <c r="O146" s="139">
        <v>5.6031242601485721E-5</v>
      </c>
      <c r="P146" s="139">
        <v>2.7383361516048775E-5</v>
      </c>
      <c r="Q146" s="139">
        <v>9.4425384538099211E-7</v>
      </c>
      <c r="R146" s="139">
        <v>2.530998151230994E-4</v>
      </c>
      <c r="S146" s="139">
        <v>9.4664782264274137E-3</v>
      </c>
      <c r="T146" s="139">
        <v>3.9468697461471483E-4</v>
      </c>
      <c r="U146" s="139">
        <v>5.5788252513600194E-5</v>
      </c>
      <c r="V146" s="139">
        <v>5.5735748012949475E-3</v>
      </c>
      <c r="W146" s="139">
        <v>2.6096000000000001E-3</v>
      </c>
      <c r="X146" s="139">
        <v>3.9764352000000004E-5</v>
      </c>
      <c r="Y146" s="139">
        <v>7.2901312300000014E-5</v>
      </c>
      <c r="Z146" s="139">
        <v>2.4852719999999998E-5</v>
      </c>
      <c r="AA146" s="139">
        <v>8.5327672399999996E-5</v>
      </c>
      <c r="AB146" s="139">
        <v>2.2284605670000002E-4</v>
      </c>
      <c r="AC146" s="139">
        <v>2.6097000000000002E-6</v>
      </c>
      <c r="AD146" s="139">
        <v>2.6097000000000002E-6</v>
      </c>
      <c r="AE146" s="58"/>
      <c r="AF146" s="144">
        <v>141.28783007515219</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6.4130730351091199</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0.23591783925578269</v>
      </c>
      <c r="J148" s="139">
        <v>0.43463690282446338</v>
      </c>
      <c r="K148" s="139">
        <v>0.57819755631718106</v>
      </c>
      <c r="L148" s="139">
        <v>2.2844826956621277E-2</v>
      </c>
      <c r="M148" s="139" t="s">
        <v>429</v>
      </c>
      <c r="N148" s="139">
        <v>0.57231924100348341</v>
      </c>
      <c r="O148" s="139">
        <v>2.7022872693515765E-3</v>
      </c>
      <c r="P148" s="139">
        <v>0</v>
      </c>
      <c r="Q148" s="139">
        <v>6.6311915836864731E-3</v>
      </c>
      <c r="R148" s="139">
        <v>0.21152402069380957</v>
      </c>
      <c r="S148" s="139">
        <v>4.6268321512044341</v>
      </c>
      <c r="T148" s="139">
        <v>3.3800889976954421E-2</v>
      </c>
      <c r="U148" s="139">
        <v>4.7183567851156556E-3</v>
      </c>
      <c r="V148" s="139">
        <v>1.8656264370084463</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0.12546993566526701</v>
      </c>
      <c r="J149" s="139">
        <v>0.23235173271345741</v>
      </c>
      <c r="K149" s="139">
        <v>0.46470346542691482</v>
      </c>
      <c r="L149" s="139">
        <v>4.3355492640858783E-3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176.631915405548</v>
      </c>
      <c r="F152" s="13">
        <f t="shared" ref="F152:AD152" si="2">SUM(F$141, F$151, IF(AND(ISNUMBER(SEARCH($B$4,"AT|BE|CH|GB|IE|LT|LU|NL")),SUM(F$143:F$149)&gt;0),SUM(F$143:F$149)-SUM(F$27:F$33),0))</f>
        <v>147.04512284005676</v>
      </c>
      <c r="G152" s="13">
        <f t="shared" si="2"/>
        <v>183.6424511804392</v>
      </c>
      <c r="H152" s="13">
        <f t="shared" si="2"/>
        <v>109.61243759674248</v>
      </c>
      <c r="I152" s="13">
        <f t="shared" si="2"/>
        <v>32.296059415699247</v>
      </c>
      <c r="J152" s="13">
        <f t="shared" si="2"/>
        <v>47.517541562981009</v>
      </c>
      <c r="K152" s="13">
        <f t="shared" si="2"/>
        <v>85.104527586566093</v>
      </c>
      <c r="L152" s="13">
        <f t="shared" si="2"/>
        <v>4.0227604048344308</v>
      </c>
      <c r="M152" s="13">
        <f t="shared" si="2"/>
        <v>368.20272963371895</v>
      </c>
      <c r="N152" s="13">
        <f t="shared" si="2"/>
        <v>170.03521281512948</v>
      </c>
      <c r="O152" s="13">
        <f t="shared" si="2"/>
        <v>0.59469881213577858</v>
      </c>
      <c r="P152" s="13">
        <f t="shared" si="2"/>
        <v>0.82078982006937906</v>
      </c>
      <c r="Q152" s="13">
        <f t="shared" si="2"/>
        <v>1.6607938856953333</v>
      </c>
      <c r="R152" s="13">
        <f t="shared" si="2"/>
        <v>4.5063467695761297</v>
      </c>
      <c r="S152" s="13">
        <f t="shared" si="2"/>
        <v>10.523910905264325</v>
      </c>
      <c r="T152" s="13">
        <f t="shared" si="2"/>
        <v>21.853672904222183</v>
      </c>
      <c r="U152" s="13">
        <f t="shared" si="2"/>
        <v>8.7720608669429954</v>
      </c>
      <c r="V152" s="13">
        <f t="shared" si="2"/>
        <v>53.240103941452212</v>
      </c>
      <c r="W152" s="13">
        <f t="shared" si="2"/>
        <v>59.542871353055141</v>
      </c>
      <c r="X152" s="13">
        <f t="shared" si="2"/>
        <v>13.70489906470887</v>
      </c>
      <c r="Y152" s="13">
        <f t="shared" si="2"/>
        <v>20.162709055238771</v>
      </c>
      <c r="Z152" s="13">
        <f t="shared" si="2"/>
        <v>7.7443211318930327</v>
      </c>
      <c r="AA152" s="13">
        <f t="shared" si="2"/>
        <v>6.610358572410628</v>
      </c>
      <c r="AB152" s="13">
        <f t="shared" si="2"/>
        <v>48.222287824251318</v>
      </c>
      <c r="AC152" s="13">
        <f t="shared" si="2"/>
        <v>47.78283396347414</v>
      </c>
      <c r="AD152" s="13">
        <f t="shared" si="2"/>
        <v>39.097406474149295</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176.631915405548</v>
      </c>
      <c r="F154" s="13">
        <f>SUM(F$141, F$153, -1 * IF(OR($B$6=2005,$B$6&gt;=2020),SUM(F$99:F$122),0), IF(AND(ISNUMBER(SEARCH($B$4,"AT|BE|CH|GB|IE|LT|LU|NL")),SUM(F$143:F$149)&gt;0),SUM(F$143:F$149)-SUM(F$27:F$33),0))</f>
        <v>147.04512284005676</v>
      </c>
      <c r="G154" s="13">
        <f>SUM(G$141, G$153, IF(AND(ISNUMBER(SEARCH($B$4,"AT|BE|CH|GB|IE|LT|LU|NL")),SUM(G$143:G$149)&gt;0),SUM(G$143:G$149)-SUM(G$27:G$33),0))</f>
        <v>183.6424511804392</v>
      </c>
      <c r="H154" s="13">
        <f>SUM(H$141, H$153, IF(AND(ISNUMBER(SEARCH($B$4,"AT|BE|CH|GB|IE|LT|LU|NL")),SUM(H$143:H$149)&gt;0),SUM(H$143:H$149)-SUM(H$27:H$33),0))</f>
        <v>109.61243759674248</v>
      </c>
      <c r="I154" s="13">
        <f t="shared" ref="I154:AD154" si="3">SUM(I$141, I$153, IF(AND(ISNUMBER(SEARCH($B$4,"AT|BE|CH|GB|IE|LT|LU|NL")),SUM(I$143:I$149)&gt;0),SUM(I$143:I$149)-SUM(I$27:I$33),0))</f>
        <v>32.296059415699247</v>
      </c>
      <c r="J154" s="13">
        <f t="shared" si="3"/>
        <v>47.517541562981009</v>
      </c>
      <c r="K154" s="13">
        <f t="shared" si="3"/>
        <v>85.104527586566093</v>
      </c>
      <c r="L154" s="13">
        <f t="shared" si="3"/>
        <v>4.0227604048344308</v>
      </c>
      <c r="M154" s="13">
        <f t="shared" si="3"/>
        <v>368.20272963371895</v>
      </c>
      <c r="N154" s="13">
        <f t="shared" si="3"/>
        <v>170.03521281512948</v>
      </c>
      <c r="O154" s="13">
        <f t="shared" si="3"/>
        <v>0.59469881213577858</v>
      </c>
      <c r="P154" s="13">
        <f t="shared" si="3"/>
        <v>0.82078982006937906</v>
      </c>
      <c r="Q154" s="13">
        <f t="shared" si="3"/>
        <v>1.6607938856953333</v>
      </c>
      <c r="R154" s="13">
        <f t="shared" si="3"/>
        <v>4.5063467695761297</v>
      </c>
      <c r="S154" s="13">
        <f t="shared" si="3"/>
        <v>10.523910905264325</v>
      </c>
      <c r="T154" s="13">
        <f t="shared" si="3"/>
        <v>21.853672904222183</v>
      </c>
      <c r="U154" s="13">
        <f t="shared" si="3"/>
        <v>8.7720608669429954</v>
      </c>
      <c r="V154" s="13">
        <f t="shared" si="3"/>
        <v>53.240103941452212</v>
      </c>
      <c r="W154" s="13">
        <f t="shared" si="3"/>
        <v>59.542871353055141</v>
      </c>
      <c r="X154" s="13">
        <f t="shared" si="3"/>
        <v>13.70489906470887</v>
      </c>
      <c r="Y154" s="13">
        <f t="shared" si="3"/>
        <v>20.162709055238771</v>
      </c>
      <c r="Z154" s="13">
        <f t="shared" si="3"/>
        <v>7.7443211318930327</v>
      </c>
      <c r="AA154" s="13">
        <f t="shared" si="3"/>
        <v>6.610358572410628</v>
      </c>
      <c r="AB154" s="13">
        <f t="shared" si="3"/>
        <v>48.222287824251318</v>
      </c>
      <c r="AC154" s="13">
        <f t="shared" si="3"/>
        <v>47.78283396347414</v>
      </c>
      <c r="AD154" s="13">
        <f t="shared" si="3"/>
        <v>39.097406474149295</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3.6881628858534046</v>
      </c>
      <c r="F157" s="141">
        <v>0.12354259165901621</v>
      </c>
      <c r="G157" s="141">
        <v>0.22861173654454056</v>
      </c>
      <c r="H157" s="141" t="s">
        <v>443</v>
      </c>
      <c r="I157" s="141">
        <v>4.7011731850997662E-2</v>
      </c>
      <c r="J157" s="141">
        <v>4.7011731850997662E-2</v>
      </c>
      <c r="K157" s="141">
        <v>4.7011731850997662E-2</v>
      </c>
      <c r="L157" s="141">
        <v>2.2565631288478875E-2</v>
      </c>
      <c r="M157" s="141">
        <v>0.98828221733557964</v>
      </c>
      <c r="N157" s="141">
        <v>9.6015985103020879E-4</v>
      </c>
      <c r="O157" s="141">
        <v>7.201198882726566E-5</v>
      </c>
      <c r="P157" s="141">
        <v>1.4402397765453131E-3</v>
      </c>
      <c r="Q157" s="141">
        <v>3.6005994413632828E-4</v>
      </c>
      <c r="R157" s="141">
        <v>2.400399627575522E-3</v>
      </c>
      <c r="S157" s="141">
        <v>2.6404395903330742E-3</v>
      </c>
      <c r="T157" s="141">
        <v>9.6015985103020893E-5</v>
      </c>
      <c r="U157" s="141">
        <v>1.3202197951665371E-3</v>
      </c>
      <c r="V157" s="141">
        <v>0.34805794599845069</v>
      </c>
      <c r="W157" s="141" t="s">
        <v>443</v>
      </c>
      <c r="X157" s="141" t="s">
        <v>443</v>
      </c>
      <c r="Y157" s="141" t="s">
        <v>443</v>
      </c>
      <c r="Z157" s="141" t="s">
        <v>443</v>
      </c>
      <c r="AA157" s="141" t="s">
        <v>443</v>
      </c>
      <c r="AB157" s="141" t="s">
        <v>443</v>
      </c>
      <c r="AC157" s="141" t="s">
        <v>443</v>
      </c>
      <c r="AD157" s="141" t="s">
        <v>443</v>
      </c>
      <c r="AE157" s="58"/>
      <c r="AF157" s="142">
        <v>12001.99813787761</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0.15872789329237358</v>
      </c>
      <c r="F158" s="141">
        <v>3.9174885456790603E-3</v>
      </c>
      <c r="G158" s="141">
        <v>7.8986385525806561E-3</v>
      </c>
      <c r="H158" s="141" t="s">
        <v>443</v>
      </c>
      <c r="I158" s="141">
        <v>8.485226408796679E-4</v>
      </c>
      <c r="J158" s="141">
        <v>8.485226408796679E-4</v>
      </c>
      <c r="K158" s="141">
        <v>8.485226408796679E-4</v>
      </c>
      <c r="L158" s="141">
        <v>4.0729086762224058E-4</v>
      </c>
      <c r="M158" s="141">
        <v>5.5146722721026546E-2</v>
      </c>
      <c r="N158" s="141">
        <v>3.319626212347604E-5</v>
      </c>
      <c r="O158" s="141">
        <v>2.4897196592607031E-6</v>
      </c>
      <c r="P158" s="141">
        <v>4.9794393185214054E-5</v>
      </c>
      <c r="Q158" s="141">
        <v>1.2448598296303513E-5</v>
      </c>
      <c r="R158" s="141">
        <v>8.29906553086901E-5</v>
      </c>
      <c r="S158" s="141">
        <v>9.1289720839559117E-5</v>
      </c>
      <c r="T158" s="141">
        <v>3.3196262123476043E-6</v>
      </c>
      <c r="U158" s="141">
        <v>4.5644860419779559E-5</v>
      </c>
      <c r="V158" s="141">
        <v>1.2033645019760064E-2</v>
      </c>
      <c r="W158" s="141" t="s">
        <v>443</v>
      </c>
      <c r="X158" s="141" t="s">
        <v>443</v>
      </c>
      <c r="Y158" s="141" t="s">
        <v>443</v>
      </c>
      <c r="Z158" s="141" t="s">
        <v>443</v>
      </c>
      <c r="AA158" s="141" t="s">
        <v>443</v>
      </c>
      <c r="AB158" s="141" t="s">
        <v>443</v>
      </c>
      <c r="AC158" s="141" t="s">
        <v>443</v>
      </c>
      <c r="AD158" s="141" t="s">
        <v>443</v>
      </c>
      <c r="AE158" s="58"/>
      <c r="AF158" s="143">
        <v>414.9532765434505</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1.4202000000000004</v>
      </c>
      <c r="F159" s="141">
        <v>4.9500000000000002E-2</v>
      </c>
      <c r="G159" s="141">
        <v>0.55495575729619206</v>
      </c>
      <c r="H159" s="141" t="s">
        <v>443</v>
      </c>
      <c r="I159" s="141">
        <v>6.3E-2</v>
      </c>
      <c r="J159" s="141">
        <v>6.93E-2</v>
      </c>
      <c r="K159" s="141">
        <v>6.93E-2</v>
      </c>
      <c r="L159" s="141">
        <v>1.0881E-2</v>
      </c>
      <c r="M159" s="141">
        <v>0.13319999999999999</v>
      </c>
      <c r="N159" s="141">
        <v>3.0010268727272763E-3</v>
      </c>
      <c r="O159" s="141">
        <v>4.8021405039999996E-3</v>
      </c>
      <c r="P159" s="141">
        <v>3.9049883999999998E-4</v>
      </c>
      <c r="Q159" s="141">
        <v>3.0010268727272763E-3</v>
      </c>
      <c r="R159" s="141">
        <v>5.3206322363636383E-3</v>
      </c>
      <c r="S159" s="141">
        <v>8.918532072727272E-3</v>
      </c>
      <c r="T159" s="141">
        <v>0.30759419309090952</v>
      </c>
      <c r="U159" s="141">
        <v>5.6466467099999997E-3</v>
      </c>
      <c r="V159" s="141">
        <v>1.3338684000000035E-2</v>
      </c>
      <c r="W159" s="141">
        <v>5.4000000000000003E-3</v>
      </c>
      <c r="X159" s="141" t="s">
        <v>443</v>
      </c>
      <c r="Y159" s="141" t="s">
        <v>443</v>
      </c>
      <c r="Z159" s="141" t="s">
        <v>443</v>
      </c>
      <c r="AA159" s="141" t="s">
        <v>443</v>
      </c>
      <c r="AB159" s="141" t="s">
        <v>443</v>
      </c>
      <c r="AC159" s="141" t="s">
        <v>443</v>
      </c>
      <c r="AD159" s="141">
        <v>5.4720000000000003E-3</v>
      </c>
      <c r="AE159" s="58"/>
      <c r="AF159" s="143">
        <v>760.89647160000004</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0.39738517661644213</v>
      </c>
      <c r="X163" s="22">
        <v>2.8611732716383829</v>
      </c>
      <c r="Y163" s="22">
        <v>1.8677103300972779</v>
      </c>
      <c r="Z163" s="22">
        <v>0.91398590621781683</v>
      </c>
      <c r="AA163" s="22">
        <v>1.0729399768643937</v>
      </c>
      <c r="AB163" s="22">
        <v>6.7158094848178713</v>
      </c>
      <c r="AC163" s="22" t="s">
        <v>443</v>
      </c>
      <c r="AD163" s="22">
        <v>0.1152417012187682</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BCF5C-BC22-431F-96DF-A4F9C119EF69}">
  <dimension ref="A1:AL170"/>
  <sheetViews>
    <sheetView zoomScale="75" zoomScaleNormal="75" workbookViewId="0">
      <pane xSplit="4" ySplit="13" topLeftCell="Y110"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2008</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2008</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22.482200621326168</v>
      </c>
      <c r="F14" s="138">
        <v>0.37987042262764792</v>
      </c>
      <c r="G14" s="138">
        <v>25.66141</v>
      </c>
      <c r="H14" s="138" t="s">
        <v>443</v>
      </c>
      <c r="I14" s="138">
        <v>0.66318710478305487</v>
      </c>
      <c r="J14" s="138">
        <v>0.95177244378595649</v>
      </c>
      <c r="K14" s="138">
        <v>1.209417775935494</v>
      </c>
      <c r="L14" s="138">
        <v>2.301400169900673E-2</v>
      </c>
      <c r="M14" s="138">
        <v>17.796896474069165</v>
      </c>
      <c r="N14" s="138">
        <v>0.54689573768088939</v>
      </c>
      <c r="O14" s="138">
        <v>7.6759522054307833E-2</v>
      </c>
      <c r="P14" s="138">
        <v>0.10814446952904949</v>
      </c>
      <c r="Q14" s="138">
        <v>0.53590506834499596</v>
      </c>
      <c r="R14" s="138">
        <v>0.33234242741587611</v>
      </c>
      <c r="S14" s="138">
        <v>0.58951775142443441</v>
      </c>
      <c r="T14" s="138">
        <v>3.9408766441714174</v>
      </c>
      <c r="U14" s="138">
        <v>1.5370747902082158</v>
      </c>
      <c r="V14" s="138">
        <v>2.5151534510355078</v>
      </c>
      <c r="W14" s="138">
        <v>0.51666031294989279</v>
      </c>
      <c r="X14" s="138">
        <v>2.6959121197954195E-4</v>
      </c>
      <c r="Y14" s="138">
        <v>2.4623015318581648E-3</v>
      </c>
      <c r="Z14" s="138">
        <v>1.9658907240043566E-3</v>
      </c>
      <c r="AA14" s="138">
        <v>2.674309790827098E-4</v>
      </c>
      <c r="AB14" s="138">
        <v>4.9652144469247731E-3</v>
      </c>
      <c r="AC14" s="138">
        <v>0.41838678740184532</v>
      </c>
      <c r="AD14" s="138">
        <v>7.2011029256211488E-4</v>
      </c>
      <c r="AE14" s="55"/>
      <c r="AF14" s="147">
        <v>14644.964783155649</v>
      </c>
      <c r="AG14" s="147">
        <v>76759.230034389606</v>
      </c>
      <c r="AH14" s="147">
        <v>109549.23763470126</v>
      </c>
      <c r="AI14" s="147">
        <v>146.97175247999999</v>
      </c>
      <c r="AJ14" s="147" t="s">
        <v>432</v>
      </c>
      <c r="AK14" s="147" t="s">
        <v>429</v>
      </c>
      <c r="AL14" s="45" t="s">
        <v>50</v>
      </c>
    </row>
    <row r="15" spans="1:38" s="1" customFormat="1" ht="26.25" customHeight="1" thickBot="1" x14ac:dyDescent="0.25">
      <c r="A15" s="65" t="s">
        <v>54</v>
      </c>
      <c r="B15" s="65" t="s">
        <v>55</v>
      </c>
      <c r="C15" s="66" t="s">
        <v>56</v>
      </c>
      <c r="D15" s="67"/>
      <c r="E15" s="138">
        <v>0.77385800000000005</v>
      </c>
      <c r="F15" s="138">
        <v>1.4274537471239357E-2</v>
      </c>
      <c r="G15" s="138">
        <v>0.98076999999999992</v>
      </c>
      <c r="H15" s="138" t="s">
        <v>443</v>
      </c>
      <c r="I15" s="138">
        <v>1.3813611925729585E-2</v>
      </c>
      <c r="J15" s="138">
        <v>2.0907592937634684E-2</v>
      </c>
      <c r="K15" s="138">
        <v>2.7183399234990493E-2</v>
      </c>
      <c r="L15" s="138">
        <v>1.3397815119465914E-3</v>
      </c>
      <c r="M15" s="138">
        <v>7.6703000000000007E-2</v>
      </c>
      <c r="N15" s="138">
        <v>1.3044434389064807E-2</v>
      </c>
      <c r="O15" s="138">
        <v>1.1185591247020234E-2</v>
      </c>
      <c r="P15" s="138">
        <v>2.3905677672362313E-3</v>
      </c>
      <c r="Q15" s="138">
        <v>6.3146182396892625E-3</v>
      </c>
      <c r="R15" s="138">
        <v>3.2151753564170639E-2</v>
      </c>
      <c r="S15" s="138">
        <v>2.0730370601457739E-2</v>
      </c>
      <c r="T15" s="138">
        <v>0.30320639592180537</v>
      </c>
      <c r="U15" s="138">
        <v>1.0984828682793962E-2</v>
      </c>
      <c r="V15" s="138">
        <v>0.16757275769853722</v>
      </c>
      <c r="W15" s="138">
        <v>2.8892494016971486E-3</v>
      </c>
      <c r="X15" s="138">
        <v>2.9992326074914843E-6</v>
      </c>
      <c r="Y15" s="138">
        <v>9.8703526380850471E-6</v>
      </c>
      <c r="Z15" s="138">
        <v>7.6610246942729801E-6</v>
      </c>
      <c r="AA15" s="138">
        <v>1.2293796027169075E-5</v>
      </c>
      <c r="AB15" s="138">
        <v>3.2824405967018584E-5</v>
      </c>
      <c r="AC15" s="138" t="s">
        <v>429</v>
      </c>
      <c r="AD15" s="138">
        <v>6.8828129407713847E-3</v>
      </c>
      <c r="AE15" s="55"/>
      <c r="AF15" s="147">
        <v>5871.0057741926039</v>
      </c>
      <c r="AG15" s="147" t="s">
        <v>432</v>
      </c>
      <c r="AH15" s="147" t="s">
        <v>432</v>
      </c>
      <c r="AI15" s="147" t="s">
        <v>432</v>
      </c>
      <c r="AJ15" s="147" t="s">
        <v>432</v>
      </c>
      <c r="AK15" s="147" t="s">
        <v>429</v>
      </c>
      <c r="AL15" s="45" t="s">
        <v>50</v>
      </c>
    </row>
    <row r="16" spans="1:38" s="1" customFormat="1" ht="26.25" customHeight="1" thickBot="1" x14ac:dyDescent="0.25">
      <c r="A16" s="65" t="s">
        <v>54</v>
      </c>
      <c r="B16" s="65" t="s">
        <v>57</v>
      </c>
      <c r="C16" s="66" t="s">
        <v>58</v>
      </c>
      <c r="D16" s="67"/>
      <c r="E16" s="138">
        <v>0.37630787501687796</v>
      </c>
      <c r="F16" s="138">
        <v>3.653017577942E-3</v>
      </c>
      <c r="G16" s="138">
        <v>4.5498418736170623E-2</v>
      </c>
      <c r="H16" s="138" t="s">
        <v>443</v>
      </c>
      <c r="I16" s="138">
        <v>6.2180818509026098E-2</v>
      </c>
      <c r="J16" s="138">
        <v>8.7914570456000013E-2</v>
      </c>
      <c r="K16" s="138">
        <v>9.2539176703140602E-2</v>
      </c>
      <c r="L16" s="138">
        <v>3.7919405689932503E-2</v>
      </c>
      <c r="M16" s="138">
        <v>0.25122856876840455</v>
      </c>
      <c r="N16" s="138">
        <v>3.168674261430935E-2</v>
      </c>
      <c r="O16" s="138">
        <v>1.7862310415670687E-3</v>
      </c>
      <c r="P16" s="138">
        <v>3.3387174179722368E-2</v>
      </c>
      <c r="Q16" s="138">
        <v>1.2260211901223559E-2</v>
      </c>
      <c r="R16" s="138">
        <v>6.5856684292615701E-3</v>
      </c>
      <c r="S16" s="138">
        <v>2.7957453300009642E-2</v>
      </c>
      <c r="T16" s="138">
        <v>1.07118571309256E-2</v>
      </c>
      <c r="U16" s="138">
        <v>3.2272437256000005E-3</v>
      </c>
      <c r="V16" s="138">
        <v>5.1342303321788491E-2</v>
      </c>
      <c r="W16" s="138">
        <v>2.959778512147886E-2</v>
      </c>
      <c r="X16" s="138">
        <v>9.4434806536716398E-7</v>
      </c>
      <c r="Y16" s="138">
        <v>1.1659266234689999E-6</v>
      </c>
      <c r="Z16" s="138">
        <v>9.117643950676519E-7</v>
      </c>
      <c r="AA16" s="138">
        <v>1.2862768162391399E-6</v>
      </c>
      <c r="AB16" s="138">
        <v>4.3083159001429558E-6</v>
      </c>
      <c r="AC16" s="138">
        <v>4.1673713891832001E-9</v>
      </c>
      <c r="AD16" s="138">
        <v>2.4625376390628001E-9</v>
      </c>
      <c r="AE16" s="55"/>
      <c r="AF16" s="147">
        <v>54.667765985000003</v>
      </c>
      <c r="AG16" s="147">
        <v>1112.842664</v>
      </c>
      <c r="AH16" s="147">
        <v>1045.7727822899999</v>
      </c>
      <c r="AI16" s="147" t="s">
        <v>432</v>
      </c>
      <c r="AJ16" s="147" t="s">
        <v>432</v>
      </c>
      <c r="AK16" s="147" t="s">
        <v>429</v>
      </c>
      <c r="AL16" s="45" t="s">
        <v>50</v>
      </c>
    </row>
    <row r="17" spans="1:38" s="2" customFormat="1" ht="26.25" customHeight="1" thickBot="1" x14ac:dyDescent="0.25">
      <c r="A17" s="65" t="s">
        <v>54</v>
      </c>
      <c r="B17" s="65" t="s">
        <v>59</v>
      </c>
      <c r="C17" s="66" t="s">
        <v>60</v>
      </c>
      <c r="D17" s="67"/>
      <c r="E17" s="138">
        <v>3.0982319999999998E-3</v>
      </c>
      <c r="F17" s="138">
        <v>9.6296400000000007E-4</v>
      </c>
      <c r="G17" s="138">
        <v>4.4528200063011116E-6</v>
      </c>
      <c r="H17" s="138" t="s">
        <v>432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432</v>
      </c>
      <c r="AD17" s="138" t="s">
        <v>432</v>
      </c>
      <c r="AE17" s="55"/>
      <c r="AF17" s="147" t="s">
        <v>432</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1.7233747252167291</v>
      </c>
      <c r="F18" s="138">
        <v>0.44564080098015418</v>
      </c>
      <c r="G18" s="138">
        <v>2.5105050744344903</v>
      </c>
      <c r="H18" s="138" t="s">
        <v>443</v>
      </c>
      <c r="I18" s="138">
        <v>0.16048470150979363</v>
      </c>
      <c r="J18" s="138">
        <v>0.20546113828623611</v>
      </c>
      <c r="K18" s="138">
        <v>0.25943286241796704</v>
      </c>
      <c r="L18" s="138">
        <v>8.3598953568767037E-2</v>
      </c>
      <c r="M18" s="138">
        <v>0.80828757661983586</v>
      </c>
      <c r="N18" s="138">
        <v>0.14392459785363024</v>
      </c>
      <c r="O18" s="138">
        <v>2.6985862204149933E-3</v>
      </c>
      <c r="P18" s="138">
        <v>9.2065709577367986E-3</v>
      </c>
      <c r="Q18" s="138">
        <v>8.9952888917823517E-3</v>
      </c>
      <c r="R18" s="138">
        <v>0.11513967834743695</v>
      </c>
      <c r="S18" s="138">
        <v>6.4766068998025991E-2</v>
      </c>
      <c r="T18" s="138">
        <v>2.3387747125747524</v>
      </c>
      <c r="U18" s="138">
        <v>8.9952962669528685E-4</v>
      </c>
      <c r="V18" s="138">
        <v>7.1962310058713119E-2</v>
      </c>
      <c r="W18" s="138">
        <v>2.0635042395759542E-2</v>
      </c>
      <c r="X18" s="138">
        <v>2.8225624572771352E-2</v>
      </c>
      <c r="Y18" s="138">
        <v>0.17977691857015698</v>
      </c>
      <c r="Z18" s="138">
        <v>3.2303150250512017E-2</v>
      </c>
      <c r="AA18" s="138">
        <v>3.0194798929517562E-2</v>
      </c>
      <c r="AB18" s="138">
        <v>0.27050049232295792</v>
      </c>
      <c r="AC18" s="138" t="s">
        <v>432</v>
      </c>
      <c r="AD18" s="138" t="s">
        <v>432</v>
      </c>
      <c r="AE18" s="55"/>
      <c r="AF18" s="147">
        <v>9095.0412782077201</v>
      </c>
      <c r="AG18" s="147" t="s">
        <v>432</v>
      </c>
      <c r="AH18" s="147">
        <v>15364.938573918569</v>
      </c>
      <c r="AI18" s="147" t="s">
        <v>432</v>
      </c>
      <c r="AJ18" s="147" t="s">
        <v>432</v>
      </c>
      <c r="AK18" s="147" t="s">
        <v>429</v>
      </c>
      <c r="AL18" s="45" t="s">
        <v>50</v>
      </c>
    </row>
    <row r="19" spans="1:38" s="2" customFormat="1" ht="26.25" customHeight="1" thickBot="1" x14ac:dyDescent="0.25">
      <c r="A19" s="65" t="s">
        <v>54</v>
      </c>
      <c r="B19" s="65" t="s">
        <v>63</v>
      </c>
      <c r="C19" s="66" t="s">
        <v>64</v>
      </c>
      <c r="D19" s="67"/>
      <c r="E19" s="138">
        <v>0.4078459997755472</v>
      </c>
      <c r="F19" s="138">
        <v>9.1810030715440097E-2</v>
      </c>
      <c r="G19" s="138">
        <v>0.31960269745385161</v>
      </c>
      <c r="H19" s="138" t="s">
        <v>432</v>
      </c>
      <c r="I19" s="138">
        <v>2.9908649364630044E-2</v>
      </c>
      <c r="J19" s="138">
        <v>2.5530476647047995E-2</v>
      </c>
      <c r="K19" s="138">
        <v>4.8146901249787225E-2</v>
      </c>
      <c r="L19" s="138">
        <v>9.9777650576534666E-3</v>
      </c>
      <c r="M19" s="138">
        <v>0.1611758833433771</v>
      </c>
      <c r="N19" s="138">
        <v>2.6564345848802545E-2</v>
      </c>
      <c r="O19" s="138">
        <v>5.0035064444545858E-4</v>
      </c>
      <c r="P19" s="138">
        <v>1.9320672000226356E-3</v>
      </c>
      <c r="Q19" s="138">
        <v>1.985108993124277E-3</v>
      </c>
      <c r="R19" s="138">
        <v>2.1265214295009934E-2</v>
      </c>
      <c r="S19" s="138">
        <v>1.1946269108741019E-2</v>
      </c>
      <c r="T19" s="138">
        <v>0.43112847484145134</v>
      </c>
      <c r="U19" s="138">
        <v>3.5551222465976729E-4</v>
      </c>
      <c r="V19" s="138">
        <v>1.5651911678862679E-2</v>
      </c>
      <c r="W19" s="138">
        <v>4.0220797493737597E-3</v>
      </c>
      <c r="X19" s="138">
        <v>5.5052633876463341E-3</v>
      </c>
      <c r="Y19" s="138">
        <v>3.4355840219494893E-2</v>
      </c>
      <c r="Z19" s="138">
        <v>6.4165859669159751E-3</v>
      </c>
      <c r="AA19" s="138">
        <v>6.0195641682911204E-3</v>
      </c>
      <c r="AB19" s="138">
        <v>5.2297253742348324E-2</v>
      </c>
      <c r="AC19" s="138" t="s">
        <v>432</v>
      </c>
      <c r="AD19" s="138" t="s">
        <v>432</v>
      </c>
      <c r="AE19" s="55"/>
      <c r="AF19" s="147">
        <v>1736.8020728765987</v>
      </c>
      <c r="AG19" s="147" t="s">
        <v>432</v>
      </c>
      <c r="AH19" s="147">
        <v>3192.0817705102954</v>
      </c>
      <c r="AI19" s="147" t="s">
        <v>432</v>
      </c>
      <c r="AJ19" s="147" t="s">
        <v>432</v>
      </c>
      <c r="AK19" s="147" t="s">
        <v>429</v>
      </c>
      <c r="AL19" s="45" t="s">
        <v>50</v>
      </c>
    </row>
    <row r="20" spans="1:38" s="2" customFormat="1" ht="26.25" customHeight="1" thickBot="1" x14ac:dyDescent="0.25">
      <c r="A20" s="65" t="s">
        <v>54</v>
      </c>
      <c r="B20" s="65" t="s">
        <v>65</v>
      </c>
      <c r="C20" s="66" t="s">
        <v>66</v>
      </c>
      <c r="D20" s="67"/>
      <c r="E20" s="138">
        <v>2.1834890055976164E-2</v>
      </c>
      <c r="F20" s="138">
        <v>4.705778220943463E-3</v>
      </c>
      <c r="G20" s="138">
        <v>2.6005387962792444E-2</v>
      </c>
      <c r="H20" s="138" t="s">
        <v>432</v>
      </c>
      <c r="I20" s="138">
        <v>1.7546949533768991E-3</v>
      </c>
      <c r="J20" s="138">
        <v>2.2482041935616287E-3</v>
      </c>
      <c r="K20" s="138">
        <v>2.8404152817833039E-3</v>
      </c>
      <c r="L20" s="138">
        <v>9.1704965429207177E-4</v>
      </c>
      <c r="M20" s="138">
        <v>8.6369448987233186E-3</v>
      </c>
      <c r="N20" s="138">
        <v>1.5810081058583649E-3</v>
      </c>
      <c r="O20" s="138">
        <v>2.9756071096584482E-5</v>
      </c>
      <c r="P20" s="138">
        <v>9.7180196104127729E-5</v>
      </c>
      <c r="Q20" s="138">
        <v>1.1487036864813719E-4</v>
      </c>
      <c r="R20" s="138">
        <v>1.2654855625523621E-3</v>
      </c>
      <c r="S20" s="138">
        <v>7.1107368740190135E-4</v>
      </c>
      <c r="T20" s="138">
        <v>2.566458239728538E-2</v>
      </c>
      <c r="U20" s="138">
        <v>1.9247926758185554E-5</v>
      </c>
      <c r="V20" s="138">
        <v>9.0764498475726357E-4</v>
      </c>
      <c r="W20" s="138">
        <v>2.222588944299191E-4</v>
      </c>
      <c r="X20" s="138">
        <v>3.0394685967077465E-4</v>
      </c>
      <c r="Y20" s="138">
        <v>1.9494148182787364E-3</v>
      </c>
      <c r="Z20" s="138">
        <v>3.4564686838591257E-4</v>
      </c>
      <c r="AA20" s="138">
        <v>3.2267279465628509E-4</v>
      </c>
      <c r="AB20" s="138">
        <v>2.9216813409917086E-3</v>
      </c>
      <c r="AC20" s="138" t="s">
        <v>432</v>
      </c>
      <c r="AD20" s="138" t="s">
        <v>432</v>
      </c>
      <c r="AE20" s="55"/>
      <c r="AF20" s="147">
        <v>101.67464706434005</v>
      </c>
      <c r="AG20" s="147" t="s">
        <v>432</v>
      </c>
      <c r="AH20" s="147">
        <v>158.71240708451904</v>
      </c>
      <c r="AI20" s="147" t="s">
        <v>432</v>
      </c>
      <c r="AJ20" s="147" t="s">
        <v>432</v>
      </c>
      <c r="AK20" s="147" t="s">
        <v>429</v>
      </c>
      <c r="AL20" s="45" t="s">
        <v>50</v>
      </c>
    </row>
    <row r="21" spans="1:38" s="2" customFormat="1" ht="26.25" customHeight="1" thickBot="1" x14ac:dyDescent="0.25">
      <c r="A21" s="65" t="s">
        <v>54</v>
      </c>
      <c r="B21" s="65" t="s">
        <v>67</v>
      </c>
      <c r="C21" s="66" t="s">
        <v>68</v>
      </c>
      <c r="D21" s="67"/>
      <c r="E21" s="138">
        <v>1.2405107020491446</v>
      </c>
      <c r="F21" s="138">
        <v>0.76707224697727361</v>
      </c>
      <c r="G21" s="138">
        <v>1.9964848208542718</v>
      </c>
      <c r="H21" s="138">
        <v>2.0149634222110255E-3</v>
      </c>
      <c r="I21" s="138">
        <v>0.39490137661286845</v>
      </c>
      <c r="J21" s="138">
        <v>0.42995887459068355</v>
      </c>
      <c r="K21" s="138">
        <v>0.47503799595738655</v>
      </c>
      <c r="L21" s="138">
        <v>0.11601188213467474</v>
      </c>
      <c r="M21" s="138">
        <v>2.0002909047436064</v>
      </c>
      <c r="N21" s="138">
        <v>0.21273380580076048</v>
      </c>
      <c r="O21" s="138">
        <v>2.44844191238353E-2</v>
      </c>
      <c r="P21" s="138">
        <v>1.0412247258320415E-2</v>
      </c>
      <c r="Q21" s="138">
        <v>8.4476058482294107E-3</v>
      </c>
      <c r="R21" s="138">
        <v>0.10843387024393648</v>
      </c>
      <c r="S21" s="138">
        <v>5.6093915957762509E-2</v>
      </c>
      <c r="T21" s="138">
        <v>1.240991432424059</v>
      </c>
      <c r="U21" s="138">
        <v>2.9299555264131168E-3</v>
      </c>
      <c r="V21" s="138">
        <v>1.0392663169107996</v>
      </c>
      <c r="W21" s="138">
        <v>0.15478430002941185</v>
      </c>
      <c r="X21" s="138">
        <v>4.5448378656128531E-2</v>
      </c>
      <c r="Y21" s="138">
        <v>0.13124864023134783</v>
      </c>
      <c r="Z21" s="138">
        <v>3.1798470646595876E-2</v>
      </c>
      <c r="AA21" s="138">
        <v>2.7104402728423255E-2</v>
      </c>
      <c r="AB21" s="138">
        <v>0.2355998922624955</v>
      </c>
      <c r="AC21" s="138">
        <v>7.1426876652969269E-4</v>
      </c>
      <c r="AD21" s="138">
        <v>0.11635805625892687</v>
      </c>
      <c r="AE21" s="55"/>
      <c r="AF21" s="147">
        <v>4943.3305118217149</v>
      </c>
      <c r="AG21" s="147">
        <v>710.24716744022589</v>
      </c>
      <c r="AH21" s="147">
        <v>6434.664781033558</v>
      </c>
      <c r="AI21" s="147">
        <v>1679.1361851758547</v>
      </c>
      <c r="AJ21" s="147" t="s">
        <v>432</v>
      </c>
      <c r="AK21" s="147" t="s">
        <v>429</v>
      </c>
      <c r="AL21" s="45" t="s">
        <v>50</v>
      </c>
    </row>
    <row r="22" spans="1:38" s="2" customFormat="1" ht="26.25" customHeight="1" thickBot="1" x14ac:dyDescent="0.25">
      <c r="A22" s="65" t="s">
        <v>54</v>
      </c>
      <c r="B22" s="69" t="s">
        <v>69</v>
      </c>
      <c r="C22" s="66" t="s">
        <v>70</v>
      </c>
      <c r="D22" s="67"/>
      <c r="E22" s="138">
        <v>9.7456215569825506</v>
      </c>
      <c r="F22" s="138">
        <v>0.74775082784972702</v>
      </c>
      <c r="G22" s="138">
        <v>1.8542852810643959</v>
      </c>
      <c r="H22" s="138">
        <v>4.8174041097071994E-4</v>
      </c>
      <c r="I22" s="138">
        <v>0.83953686931025751</v>
      </c>
      <c r="J22" s="138">
        <v>0.94808131086556413</v>
      </c>
      <c r="K22" s="138">
        <v>1.0533514322488755</v>
      </c>
      <c r="L22" s="138">
        <v>0.15154375963315192</v>
      </c>
      <c r="M22" s="138">
        <v>5.9653204930519417</v>
      </c>
      <c r="N22" s="138">
        <v>0.12083122063430744</v>
      </c>
      <c r="O22" s="138">
        <v>7.6538080740097426E-3</v>
      </c>
      <c r="P22" s="138">
        <v>5.0421706378859517E-2</v>
      </c>
      <c r="Q22" s="138">
        <v>0.10765454798702163</v>
      </c>
      <c r="R22" s="138">
        <v>0.19580370610824685</v>
      </c>
      <c r="S22" s="138">
        <v>0.27755099121887633</v>
      </c>
      <c r="T22" s="138">
        <v>0.78552768276181584</v>
      </c>
      <c r="U22" s="138">
        <v>9.9737761125214208E-2</v>
      </c>
      <c r="V22" s="138">
        <v>1.7765190041542918</v>
      </c>
      <c r="W22" s="138">
        <v>0.12912052215372768</v>
      </c>
      <c r="X22" s="138">
        <v>2.9460075232361608E-2</v>
      </c>
      <c r="Y22" s="138">
        <v>6.8765846105767664E-2</v>
      </c>
      <c r="Z22" s="138">
        <v>1.7677766463475037E-2</v>
      </c>
      <c r="AA22" s="138">
        <v>1.4294212638708177E-2</v>
      </c>
      <c r="AB22" s="138">
        <v>0.13019790044031249</v>
      </c>
      <c r="AC22" s="138">
        <v>1.8241606613219517E-2</v>
      </c>
      <c r="AD22" s="138">
        <v>0.4920248660635983</v>
      </c>
      <c r="AE22" s="55"/>
      <c r="AF22" s="147">
        <v>10463.060894048045</v>
      </c>
      <c r="AG22" s="147">
        <v>5689.1146440720249</v>
      </c>
      <c r="AH22" s="147">
        <v>747.11470369051153</v>
      </c>
      <c r="AI22" s="147">
        <v>401.4503424756</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0.21944983107125027</v>
      </c>
      <c r="X23" s="138">
        <v>5.0449736717175293E-2</v>
      </c>
      <c r="Y23" s="138">
        <v>0.15445630085161607</v>
      </c>
      <c r="Z23" s="138">
        <v>3.5622686538407215E-2</v>
      </c>
      <c r="AA23" s="138">
        <v>3.0570666541911526E-2</v>
      </c>
      <c r="AB23" s="138">
        <v>0.27109939064911009</v>
      </c>
      <c r="AC23" s="138">
        <v>5.2970578598260775E-3</v>
      </c>
      <c r="AD23" s="138">
        <v>9.0703859987457502E-2</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1.5588405597650126</v>
      </c>
      <c r="F24" s="138">
        <v>0.60962353023311333</v>
      </c>
      <c r="G24" s="138">
        <v>1.0731336236124793</v>
      </c>
      <c r="H24" s="138">
        <v>0.10093072689983801</v>
      </c>
      <c r="I24" s="138">
        <v>0.39589524678226951</v>
      </c>
      <c r="J24" s="138">
        <v>0.43472526698386982</v>
      </c>
      <c r="K24" s="138">
        <v>0.48482930920443457</v>
      </c>
      <c r="L24" s="138">
        <v>0.11022399538233633</v>
      </c>
      <c r="M24" s="138">
        <v>2.3189829775632775</v>
      </c>
      <c r="N24" s="138">
        <v>0.26186084264907095</v>
      </c>
      <c r="O24" s="138">
        <v>5.0624173653315008E-2</v>
      </c>
      <c r="P24" s="138">
        <v>1.0958493619055936E-2</v>
      </c>
      <c r="Q24" s="138">
        <v>9.2664669336222898E-3</v>
      </c>
      <c r="R24" s="138">
        <v>0.16473461982221044</v>
      </c>
      <c r="S24" s="138">
        <v>7.2316154832260782E-2</v>
      </c>
      <c r="T24" s="138">
        <v>1.4889523092103836</v>
      </c>
      <c r="U24" s="138">
        <v>3.8130593459381624E-3</v>
      </c>
      <c r="V24" s="138">
        <v>2.0462930446615735</v>
      </c>
      <c r="W24" s="138" t="s">
        <v>430</v>
      </c>
      <c r="X24" s="138" t="s">
        <v>430</v>
      </c>
      <c r="Y24" s="138" t="s">
        <v>430</v>
      </c>
      <c r="Z24" s="138" t="s">
        <v>430</v>
      </c>
      <c r="AA24" s="138" t="s">
        <v>430</v>
      </c>
      <c r="AB24" s="138" t="s">
        <v>430</v>
      </c>
      <c r="AC24" s="138" t="s">
        <v>429</v>
      </c>
      <c r="AD24" s="138" t="s">
        <v>429</v>
      </c>
      <c r="AE24" s="55"/>
      <c r="AF24" s="147">
        <v>7036.1763339268336</v>
      </c>
      <c r="AG24" s="147">
        <v>533.09054113070351</v>
      </c>
      <c r="AH24" s="147">
        <v>6297.9200277322816</v>
      </c>
      <c r="AI24" s="147">
        <v>993.30834486500817</v>
      </c>
      <c r="AJ24" s="147" t="s">
        <v>432</v>
      </c>
      <c r="AK24" s="147" t="s">
        <v>429</v>
      </c>
      <c r="AL24" s="45" t="s">
        <v>50</v>
      </c>
    </row>
    <row r="25" spans="1:38" s="2" customFormat="1" ht="26.25" customHeight="1" thickBot="1" x14ac:dyDescent="0.25">
      <c r="A25" s="65" t="s">
        <v>74</v>
      </c>
      <c r="B25" s="69" t="s">
        <v>75</v>
      </c>
      <c r="C25" s="71" t="s">
        <v>76</v>
      </c>
      <c r="D25" s="67"/>
      <c r="E25" s="138">
        <v>1.2358626461519224</v>
      </c>
      <c r="F25" s="138">
        <v>0.15075107878604063</v>
      </c>
      <c r="G25" s="138">
        <v>8.1337504341361805E-2</v>
      </c>
      <c r="H25" s="138" t="s">
        <v>443</v>
      </c>
      <c r="I25" s="138">
        <v>9.8773774532378358E-3</v>
      </c>
      <c r="J25" s="138">
        <v>9.8773774532378358E-3</v>
      </c>
      <c r="K25" s="138">
        <v>9.8773774532378358E-3</v>
      </c>
      <c r="L25" s="138">
        <v>4.7411411775541614E-3</v>
      </c>
      <c r="M25" s="138">
        <v>1.1096953792259294</v>
      </c>
      <c r="N25" s="138">
        <v>3.4161406375436671E-4</v>
      </c>
      <c r="O25" s="138">
        <v>2.5621054781577506E-5</v>
      </c>
      <c r="P25" s="138">
        <v>5.1242109563155009E-4</v>
      </c>
      <c r="Q25" s="138">
        <v>1.2810527390788752E-4</v>
      </c>
      <c r="R25" s="138">
        <v>8.5403515938591685E-4</v>
      </c>
      <c r="S25" s="138">
        <v>9.3943867532450857E-4</v>
      </c>
      <c r="T25" s="138">
        <v>3.4161406375436672E-5</v>
      </c>
      <c r="U25" s="138">
        <v>4.6971933766225428E-4</v>
      </c>
      <c r="V25" s="138">
        <v>0.12383509811095794</v>
      </c>
      <c r="W25" s="138" t="s">
        <v>443</v>
      </c>
      <c r="X25" s="138" t="s">
        <v>443</v>
      </c>
      <c r="Y25" s="138" t="s">
        <v>443</v>
      </c>
      <c r="Z25" s="138" t="s">
        <v>443</v>
      </c>
      <c r="AA25" s="138" t="s">
        <v>443</v>
      </c>
      <c r="AB25" s="138" t="s">
        <v>443</v>
      </c>
      <c r="AC25" s="138" t="s">
        <v>429</v>
      </c>
      <c r="AD25" s="138" t="s">
        <v>429</v>
      </c>
      <c r="AE25" s="55"/>
      <c r="AF25" s="147">
        <v>4270.1757969295841</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0.13160709432070186</v>
      </c>
      <c r="F26" s="138">
        <v>9.3088434796198133E-3</v>
      </c>
      <c r="G26" s="138">
        <v>8.1709106233620009E-3</v>
      </c>
      <c r="H26" s="138" t="s">
        <v>443</v>
      </c>
      <c r="I26" s="138">
        <v>7.3382384921558119E-4</v>
      </c>
      <c r="J26" s="138">
        <v>7.3382384921558119E-4</v>
      </c>
      <c r="K26" s="138">
        <v>7.3382384921558119E-4</v>
      </c>
      <c r="L26" s="138">
        <v>3.5223544762347898E-4</v>
      </c>
      <c r="M26" s="138">
        <v>9.0303822947819981E-2</v>
      </c>
      <c r="N26" s="138">
        <v>1.1520637285154511</v>
      </c>
      <c r="O26" s="138">
        <v>5.6807457264510897E-6</v>
      </c>
      <c r="P26" s="138">
        <v>6.5018766380873645E-5</v>
      </c>
      <c r="Q26" s="138">
        <v>1.3343580484107299E-5</v>
      </c>
      <c r="R26" s="138">
        <v>9.5633351375530164E-5</v>
      </c>
      <c r="S26" s="138">
        <v>1.0142388651308318E-4</v>
      </c>
      <c r="T26" s="138">
        <v>7.0050436846508359E-6</v>
      </c>
      <c r="U26" s="138">
        <v>4.7529128441726769E-5</v>
      </c>
      <c r="V26" s="138">
        <v>1.2499778171674095E-2</v>
      </c>
      <c r="W26" s="138" t="s">
        <v>443</v>
      </c>
      <c r="X26" s="138" t="s">
        <v>443</v>
      </c>
      <c r="Y26" s="138" t="s">
        <v>443</v>
      </c>
      <c r="Z26" s="138" t="s">
        <v>443</v>
      </c>
      <c r="AA26" s="138" t="s">
        <v>443</v>
      </c>
      <c r="AB26" s="138" t="s">
        <v>443</v>
      </c>
      <c r="AC26" s="138" t="s">
        <v>429</v>
      </c>
      <c r="AD26" s="138" t="s">
        <v>429</v>
      </c>
      <c r="AE26" s="55"/>
      <c r="AF26" s="147">
        <v>429.26009021098412</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11.149931993213096</v>
      </c>
      <c r="F27" s="138">
        <v>7.0195068233047087</v>
      </c>
      <c r="G27" s="138">
        <v>6.2244842350744588E-2</v>
      </c>
      <c r="H27" s="138">
        <v>2.0328632075308937</v>
      </c>
      <c r="I27" s="138">
        <v>0.4276823977483295</v>
      </c>
      <c r="J27" s="138">
        <v>0.42768239774832928</v>
      </c>
      <c r="K27" s="138">
        <v>0.42768239774832884</v>
      </c>
      <c r="L27" s="138">
        <v>0.36710420867724347</v>
      </c>
      <c r="M27" s="138">
        <v>102.03704304371617</v>
      </c>
      <c r="N27" s="138">
        <v>4.444427303048732E-2</v>
      </c>
      <c r="O27" s="138">
        <v>3.5478274018378253E-4</v>
      </c>
      <c r="P27" s="138">
        <v>1.6882389355042632E-2</v>
      </c>
      <c r="Q27" s="138">
        <v>5.4376883153205841E-4</v>
      </c>
      <c r="R27" s="138">
        <v>1.4387394103807728E-2</v>
      </c>
      <c r="S27" s="138">
        <v>1.0104445644053517E-2</v>
      </c>
      <c r="T27" s="138">
        <v>3.9060806932677259E-3</v>
      </c>
      <c r="U27" s="138">
        <v>3.7797218269655208E-4</v>
      </c>
      <c r="V27" s="138">
        <v>6.3061093420314171E-2</v>
      </c>
      <c r="W27" s="138">
        <v>1.1184145999999999</v>
      </c>
      <c r="X27" s="138">
        <v>2.6220196107300003E-2</v>
      </c>
      <c r="Y27" s="138">
        <v>2.94514907363E-2</v>
      </c>
      <c r="Z27" s="138">
        <v>2.2370613744200001E-2</v>
      </c>
      <c r="AA27" s="138">
        <v>2.7366152496099999E-2</v>
      </c>
      <c r="AB27" s="138">
        <v>0.10540845308390001</v>
      </c>
      <c r="AC27" s="138">
        <v>1.118415E-3</v>
      </c>
      <c r="AD27" s="138">
        <v>2.23704E-4</v>
      </c>
      <c r="AE27" s="55"/>
      <c r="AF27" s="147">
        <v>96631.26436373347</v>
      </c>
      <c r="AG27" s="147" t="s">
        <v>429</v>
      </c>
      <c r="AH27" s="147" t="s">
        <v>432</v>
      </c>
      <c r="AI27" s="147">
        <v>1362.4756799669535</v>
      </c>
      <c r="AJ27" s="147" t="s">
        <v>432</v>
      </c>
      <c r="AK27" s="147" t="s">
        <v>429</v>
      </c>
      <c r="AL27" s="45" t="s">
        <v>50</v>
      </c>
    </row>
    <row r="28" spans="1:38" s="2" customFormat="1" ht="26.25" customHeight="1" thickBot="1" x14ac:dyDescent="0.25">
      <c r="A28" s="65" t="s">
        <v>79</v>
      </c>
      <c r="B28" s="65" t="s">
        <v>82</v>
      </c>
      <c r="C28" s="66" t="s">
        <v>83</v>
      </c>
      <c r="D28" s="67"/>
      <c r="E28" s="138">
        <v>10.945276014113212</v>
      </c>
      <c r="F28" s="138">
        <v>1.0367563669751589</v>
      </c>
      <c r="G28" s="138">
        <v>2.7768340073490359E-2</v>
      </c>
      <c r="H28" s="138">
        <v>1.3020236136979037E-2</v>
      </c>
      <c r="I28" s="138">
        <v>0.78303044216682194</v>
      </c>
      <c r="J28" s="138">
        <v>0.78303044216682183</v>
      </c>
      <c r="K28" s="138">
        <v>0.78303044216682149</v>
      </c>
      <c r="L28" s="138">
        <v>0.64349350860133292</v>
      </c>
      <c r="M28" s="138">
        <v>4.7142433032701119</v>
      </c>
      <c r="N28" s="138">
        <v>4.3463123061603337E-4</v>
      </c>
      <c r="O28" s="138">
        <v>3.7903265529606765E-5</v>
      </c>
      <c r="P28" s="138">
        <v>3.9895211994946103E-3</v>
      </c>
      <c r="Q28" s="138">
        <v>7.5580731486063864E-5</v>
      </c>
      <c r="R28" s="138">
        <v>6.381008658270698E-3</v>
      </c>
      <c r="S28" s="138">
        <v>4.2796509484887843E-3</v>
      </c>
      <c r="T28" s="138">
        <v>1.550000557156718E-4</v>
      </c>
      <c r="U28" s="138">
        <v>7.5354931912914225E-5</v>
      </c>
      <c r="V28" s="138">
        <v>1.3557113757130063E-2</v>
      </c>
      <c r="W28" s="138">
        <v>0.69408179999999997</v>
      </c>
      <c r="X28" s="138">
        <v>2.0166718293100003E-2</v>
      </c>
      <c r="Y28" s="138">
        <v>2.2600872097800002E-2</v>
      </c>
      <c r="Z28" s="138">
        <v>1.7732137380600001E-2</v>
      </c>
      <c r="AA28" s="138">
        <v>1.8778814732699999E-2</v>
      </c>
      <c r="AB28" s="138">
        <v>7.9278542504200009E-2</v>
      </c>
      <c r="AC28" s="138">
        <v>6.9408230000000005E-4</v>
      </c>
      <c r="AD28" s="138">
        <v>1.3909020000000001E-4</v>
      </c>
      <c r="AE28" s="55"/>
      <c r="AF28" s="147">
        <v>33381.744226994022</v>
      </c>
      <c r="AG28" s="147" t="s">
        <v>429</v>
      </c>
      <c r="AH28" s="147" t="s">
        <v>432</v>
      </c>
      <c r="AI28" s="147">
        <v>341.48325453608714</v>
      </c>
      <c r="AJ28" s="147" t="s">
        <v>432</v>
      </c>
      <c r="AK28" s="147" t="s">
        <v>429</v>
      </c>
      <c r="AL28" s="45" t="s">
        <v>50</v>
      </c>
    </row>
    <row r="29" spans="1:38" s="2" customFormat="1" ht="26.25" customHeight="1" thickBot="1" x14ac:dyDescent="0.25">
      <c r="A29" s="65" t="s">
        <v>79</v>
      </c>
      <c r="B29" s="65" t="s">
        <v>84</v>
      </c>
      <c r="C29" s="66" t="s">
        <v>85</v>
      </c>
      <c r="D29" s="67"/>
      <c r="E29" s="138">
        <v>33.922894472458019</v>
      </c>
      <c r="F29" s="138">
        <v>1.1207820798200627</v>
      </c>
      <c r="G29" s="138">
        <v>4.3351820019205074E-2</v>
      </c>
      <c r="H29" s="138">
        <v>4.8107098206414872E-2</v>
      </c>
      <c r="I29" s="138">
        <v>0.65295561229476706</v>
      </c>
      <c r="J29" s="138">
        <v>0.65295561229476728</v>
      </c>
      <c r="K29" s="138">
        <v>0.65295561229476695</v>
      </c>
      <c r="L29" s="138">
        <v>0.45375760726762976</v>
      </c>
      <c r="M29" s="138">
        <v>7.1296182358991089</v>
      </c>
      <c r="N29" s="138">
        <v>5.9597435084458644E-4</v>
      </c>
      <c r="O29" s="138">
        <v>5.8661909064072546E-5</v>
      </c>
      <c r="P29" s="138">
        <v>6.2133433166428678E-3</v>
      </c>
      <c r="Q29" s="138">
        <v>1.1728526577495451E-4</v>
      </c>
      <c r="R29" s="138">
        <v>9.961845539058543E-3</v>
      </c>
      <c r="S29" s="138">
        <v>6.6804025526703923E-3</v>
      </c>
      <c r="T29" s="138">
        <v>2.3522592155414895E-4</v>
      </c>
      <c r="U29" s="138">
        <v>1.1724671342176392E-4</v>
      </c>
      <c r="V29" s="138">
        <v>2.1103251845321788E-2</v>
      </c>
      <c r="W29" s="138">
        <v>0.3530703</v>
      </c>
      <c r="X29" s="138">
        <v>5.0438606653000007E-3</v>
      </c>
      <c r="Y29" s="138">
        <v>3.05433784731E-2</v>
      </c>
      <c r="Z29" s="138">
        <v>3.4130123834300002E-2</v>
      </c>
      <c r="AA29" s="138">
        <v>7.8460054793000004E-3</v>
      </c>
      <c r="AB29" s="138">
        <v>7.7563368452000014E-2</v>
      </c>
      <c r="AC29" s="138">
        <v>3.437763E-4</v>
      </c>
      <c r="AD29" s="138">
        <v>7.0310999999999998E-5</v>
      </c>
      <c r="AE29" s="55"/>
      <c r="AF29" s="147">
        <v>52078.430047606227</v>
      </c>
      <c r="AG29" s="147" t="s">
        <v>429</v>
      </c>
      <c r="AH29" s="147" t="s">
        <v>432</v>
      </c>
      <c r="AI29" s="147">
        <v>530.87300189754103</v>
      </c>
      <c r="AJ29" s="147" t="s">
        <v>432</v>
      </c>
      <c r="AK29" s="147" t="s">
        <v>429</v>
      </c>
      <c r="AL29" s="45" t="s">
        <v>50</v>
      </c>
    </row>
    <row r="30" spans="1:38" s="2" customFormat="1" ht="26.25" customHeight="1" thickBot="1" x14ac:dyDescent="0.25">
      <c r="A30" s="65" t="s">
        <v>79</v>
      </c>
      <c r="B30" s="65" t="s">
        <v>86</v>
      </c>
      <c r="C30" s="66" t="s">
        <v>87</v>
      </c>
      <c r="D30" s="67"/>
      <c r="E30" s="138">
        <v>4.6536815147580436E-2</v>
      </c>
      <c r="F30" s="138">
        <v>0.29153515767752958</v>
      </c>
      <c r="G30" s="138">
        <v>1.6983830116803887E-4</v>
      </c>
      <c r="H30" s="138">
        <v>3.7632431966855393E-4</v>
      </c>
      <c r="I30" s="138">
        <v>7.0573793654265388E-3</v>
      </c>
      <c r="J30" s="138">
        <v>7.0573793654265396E-3</v>
      </c>
      <c r="K30" s="138">
        <v>7.0573793654265396E-3</v>
      </c>
      <c r="L30" s="138">
        <v>1.0985527958157675E-3</v>
      </c>
      <c r="M30" s="138">
        <v>1.9526096753896391</v>
      </c>
      <c r="N30" s="138">
        <v>1.6738460694495918E-4</v>
      </c>
      <c r="O30" s="138">
        <v>1.1782057178234869E-4</v>
      </c>
      <c r="P30" s="138">
        <v>5.4332332232342326E-5</v>
      </c>
      <c r="Q30" s="138">
        <v>1.8735286976669768E-6</v>
      </c>
      <c r="R30" s="138">
        <v>5.3017169275867266E-4</v>
      </c>
      <c r="S30" s="138">
        <v>1.9916845904619392E-2</v>
      </c>
      <c r="T30" s="138">
        <v>8.2959767045989871E-4</v>
      </c>
      <c r="U30" s="138">
        <v>1.1730929304265324E-4</v>
      </c>
      <c r="V30" s="138">
        <v>1.1714972587288751E-2</v>
      </c>
      <c r="W30" s="138">
        <v>4.9353000000000001E-3</v>
      </c>
      <c r="X30" s="138">
        <v>6.4711340500000006E-5</v>
      </c>
      <c r="Y30" s="138">
        <v>9.1269632500000003E-5</v>
      </c>
      <c r="Z30" s="138">
        <v>4.76890122E-5</v>
      </c>
      <c r="AA30" s="138">
        <v>1.030400979E-4</v>
      </c>
      <c r="AB30" s="138">
        <v>3.0671008310000005E-4</v>
      </c>
      <c r="AC30" s="138">
        <v>4.9354000000000002E-6</v>
      </c>
      <c r="AD30" s="138">
        <v>2.3559000000000002E-6</v>
      </c>
      <c r="AE30" s="55"/>
      <c r="AF30" s="147">
        <v>285.48560602122154</v>
      </c>
      <c r="AG30" s="147" t="s">
        <v>429</v>
      </c>
      <c r="AH30" s="147" t="s">
        <v>432</v>
      </c>
      <c r="AI30" s="147">
        <v>2.8130272194055186</v>
      </c>
      <c r="AJ30" s="147" t="s">
        <v>432</v>
      </c>
      <c r="AK30" s="147" t="s">
        <v>429</v>
      </c>
      <c r="AL30" s="45" t="s">
        <v>50</v>
      </c>
    </row>
    <row r="31" spans="1:38" s="2" customFormat="1" ht="26.25" customHeight="1" thickBot="1" x14ac:dyDescent="0.25">
      <c r="A31" s="65" t="s">
        <v>79</v>
      </c>
      <c r="B31" s="65" t="s">
        <v>88</v>
      </c>
      <c r="C31" s="66" t="s">
        <v>89</v>
      </c>
      <c r="D31" s="67"/>
      <c r="E31" s="138" t="s">
        <v>429</v>
      </c>
      <c r="F31" s="138">
        <v>2.7961129992506377</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0.63000760336915473</v>
      </c>
      <c r="J32" s="138">
        <v>1.1598236906154478</v>
      </c>
      <c r="K32" s="138">
        <v>1.5439054053983239</v>
      </c>
      <c r="L32" s="138">
        <v>6.8423687656651203E-2</v>
      </c>
      <c r="M32" s="138" t="s">
        <v>429</v>
      </c>
      <c r="N32" s="138">
        <v>1.5237083906016875</v>
      </c>
      <c r="O32" s="138">
        <v>7.2023923890972849E-3</v>
      </c>
      <c r="P32" s="138" t="s">
        <v>429</v>
      </c>
      <c r="Q32" s="138">
        <v>1.7658120351153411E-2</v>
      </c>
      <c r="R32" s="138">
        <v>0.56306372544275318</v>
      </c>
      <c r="S32" s="138">
        <v>12.31562274693386</v>
      </c>
      <c r="T32" s="138">
        <v>9.0029716701427995E-2</v>
      </c>
      <c r="U32" s="138">
        <v>1.2600152067383096E-2</v>
      </c>
      <c r="V32" s="138">
        <v>4.9810903631836858</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58378.657493577506</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0.32826580280216194</v>
      </c>
      <c r="J33" s="138">
        <v>0.60789963481881848</v>
      </c>
      <c r="K33" s="138">
        <v>1.215799269637637</v>
      </c>
      <c r="L33" s="138">
        <v>1.2533231249593265E-2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58378.657493577506</v>
      </c>
      <c r="AL33" s="45" t="s">
        <v>414</v>
      </c>
    </row>
    <row r="34" spans="1:38" s="2" customFormat="1" ht="26.25" customHeight="1" thickBot="1" x14ac:dyDescent="0.25">
      <c r="A34" s="65" t="s">
        <v>71</v>
      </c>
      <c r="B34" s="65" t="s">
        <v>94</v>
      </c>
      <c r="C34" s="66" t="s">
        <v>95</v>
      </c>
      <c r="D34" s="67"/>
      <c r="E34" s="138">
        <v>2.3118150301184439</v>
      </c>
      <c r="F34" s="138">
        <v>0.20515152461928937</v>
      </c>
      <c r="G34" s="138">
        <v>5.3767100441749351E-2</v>
      </c>
      <c r="H34" s="138">
        <v>3.0883025211505931E-4</v>
      </c>
      <c r="I34" s="138">
        <v>6.04424921996616E-2</v>
      </c>
      <c r="J34" s="138">
        <v>6.3530794720812189E-2</v>
      </c>
      <c r="K34" s="138">
        <v>6.7060283316412866E-2</v>
      </c>
      <c r="L34" s="138">
        <v>4.3589184155668363E-2</v>
      </c>
      <c r="M34" s="138">
        <v>0.4720690996615905</v>
      </c>
      <c r="N34" s="138" t="s">
        <v>443</v>
      </c>
      <c r="O34" s="138">
        <v>4.411860744500847E-4</v>
      </c>
      <c r="P34" s="138" t="s">
        <v>443</v>
      </c>
      <c r="Q34" s="138" t="s">
        <v>443</v>
      </c>
      <c r="R34" s="138">
        <v>2.2059303722504232E-3</v>
      </c>
      <c r="S34" s="138">
        <v>7.5001632656514383E-2</v>
      </c>
      <c r="T34" s="138">
        <v>3.088302521150593E-3</v>
      </c>
      <c r="U34" s="138">
        <v>4.411860744500847E-4</v>
      </c>
      <c r="V34" s="138">
        <v>4.4118607445008465E-2</v>
      </c>
      <c r="W34" s="138">
        <v>2.0716486811095045E-2</v>
      </c>
      <c r="X34" s="138">
        <v>1.3235582233502537E-3</v>
      </c>
      <c r="Y34" s="138">
        <v>2.2059303722504232E-3</v>
      </c>
      <c r="Z34" s="138">
        <v>2.0025937250725211E-3</v>
      </c>
      <c r="AA34" s="138">
        <v>4.6036637357988971E-4</v>
      </c>
      <c r="AB34" s="138">
        <v>5.9924486942530882E-3</v>
      </c>
      <c r="AC34" s="138" t="s">
        <v>429</v>
      </c>
      <c r="AD34" s="138" t="s">
        <v>429</v>
      </c>
      <c r="AE34" s="55"/>
      <c r="AF34" s="147">
        <v>1910.7000867714764</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5.0100547719058683</v>
      </c>
      <c r="F36" s="138">
        <v>0.17870259059027296</v>
      </c>
      <c r="G36" s="138">
        <v>7.7779946035599998E-2</v>
      </c>
      <c r="H36" s="138" t="s">
        <v>443</v>
      </c>
      <c r="I36" s="138">
        <v>8.9351295295136482E-2</v>
      </c>
      <c r="J36" s="138">
        <v>9.5733530673360517E-2</v>
      </c>
      <c r="K36" s="138">
        <v>9.5733530673360517E-2</v>
      </c>
      <c r="L36" s="138">
        <v>2.967739450874176E-2</v>
      </c>
      <c r="M36" s="138">
        <v>0.47228541798857865</v>
      </c>
      <c r="N36" s="138">
        <v>8.2969059916912467E-3</v>
      </c>
      <c r="O36" s="138">
        <v>6.3822353782240363E-4</v>
      </c>
      <c r="P36" s="138">
        <v>1.9146706134672105E-3</v>
      </c>
      <c r="Q36" s="138">
        <v>2.5528941512896145E-3</v>
      </c>
      <c r="R36" s="138">
        <v>3.1911176891120181E-3</v>
      </c>
      <c r="S36" s="138">
        <v>1.2764470756448073E-2</v>
      </c>
      <c r="T36" s="138">
        <v>6.3822353782240354E-2</v>
      </c>
      <c r="U36" s="138">
        <v>6.3822353782240363E-4</v>
      </c>
      <c r="V36" s="138">
        <v>7.6586824538688425E-2</v>
      </c>
      <c r="W36" s="138">
        <v>8.2969059916912467E-3</v>
      </c>
      <c r="X36" s="138">
        <v>1.2764470756448069E-4</v>
      </c>
      <c r="Y36" s="138">
        <v>1.2764470756448069E-4</v>
      </c>
      <c r="Z36" s="138">
        <v>6.3822353782240363E-4</v>
      </c>
      <c r="AA36" s="138">
        <v>6.3822353782240347E-5</v>
      </c>
      <c r="AB36" s="138">
        <v>9.5733530673360533E-4</v>
      </c>
      <c r="AC36" s="138">
        <v>5.105788302579229E-3</v>
      </c>
      <c r="AD36" s="138">
        <v>2.4252494437251334E-3</v>
      </c>
      <c r="AE36" s="55"/>
      <c r="AF36" s="147">
        <v>2764.0350403553657</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0.12135459289257047</v>
      </c>
      <c r="F37" s="138">
        <v>4.045153096419017E-3</v>
      </c>
      <c r="G37" s="138">
        <v>2.6888582324635586E-4</v>
      </c>
      <c r="H37" s="138" t="s">
        <v>443</v>
      </c>
      <c r="I37" s="138">
        <v>5.0564413705237712E-4</v>
      </c>
      <c r="J37" s="138">
        <v>5.0564413705237712E-4</v>
      </c>
      <c r="K37" s="138">
        <v>5.0564413705237712E-4</v>
      </c>
      <c r="L37" s="138">
        <v>1.2641103426309427E-5</v>
      </c>
      <c r="M37" s="138">
        <v>1.213545928925705E-2</v>
      </c>
      <c r="N37" s="138">
        <v>3.7923310278928279E-6</v>
      </c>
      <c r="O37" s="138">
        <v>6.3205517131547135E-7</v>
      </c>
      <c r="P37" s="138">
        <v>2.5282206852618856E-4</v>
      </c>
      <c r="Q37" s="138">
        <v>3.0338648223142618E-4</v>
      </c>
      <c r="R37" s="138">
        <v>1.9214477207990327E-6</v>
      </c>
      <c r="S37" s="138">
        <v>1.9214477207990329E-7</v>
      </c>
      <c r="T37" s="138">
        <v>1.2893925494835614E-6</v>
      </c>
      <c r="U37" s="138">
        <v>2.7810427537880736E-5</v>
      </c>
      <c r="V37" s="138">
        <v>3.7923310278928279E-6</v>
      </c>
      <c r="W37" s="138">
        <v>1.2641103426309424E-3</v>
      </c>
      <c r="X37" s="138" t="s">
        <v>443</v>
      </c>
      <c r="Y37" s="138" t="s">
        <v>443</v>
      </c>
      <c r="Z37" s="138" t="s">
        <v>443</v>
      </c>
      <c r="AA37" s="138" t="s">
        <v>443</v>
      </c>
      <c r="AB37" s="138" t="s">
        <v>443</v>
      </c>
      <c r="AC37" s="138" t="s">
        <v>443</v>
      </c>
      <c r="AD37" s="138" t="s">
        <v>443</v>
      </c>
      <c r="AE37" s="55"/>
      <c r="AF37" s="147" t="s">
        <v>432</v>
      </c>
      <c r="AG37" s="147" t="s">
        <v>429</v>
      </c>
      <c r="AH37" s="147">
        <v>2528.2206852618851</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2.6295430333502292</v>
      </c>
      <c r="F39" s="138">
        <v>0.62976076760589472</v>
      </c>
      <c r="G39" s="138">
        <v>0.84471874950707615</v>
      </c>
      <c r="H39" s="138">
        <v>1.7445064953641086E-2</v>
      </c>
      <c r="I39" s="138">
        <v>0.32215626295301963</v>
      </c>
      <c r="J39" s="138">
        <v>0.38465622154838591</v>
      </c>
      <c r="K39" s="138">
        <v>0.45578045222216657</v>
      </c>
      <c r="L39" s="138">
        <v>0.10665481787593951</v>
      </c>
      <c r="M39" s="138">
        <v>2.1296391997057382</v>
      </c>
      <c r="N39" s="138">
        <v>0.32916100571678575</v>
      </c>
      <c r="O39" s="138">
        <v>1.1277697247614432E-2</v>
      </c>
      <c r="P39" s="138">
        <v>1.1974323698707448E-2</v>
      </c>
      <c r="Q39" s="138">
        <v>1.6787086004076864E-2</v>
      </c>
      <c r="R39" s="138">
        <v>0.1591979183459338</v>
      </c>
      <c r="S39" s="138">
        <v>9.7278604851288294E-2</v>
      </c>
      <c r="T39" s="138">
        <v>2.7174312413904231</v>
      </c>
      <c r="U39" s="138">
        <v>4.3505631400584171E-3</v>
      </c>
      <c r="V39" s="138">
        <v>0.56172468704845857</v>
      </c>
      <c r="W39" s="138">
        <v>0.34620462101559413</v>
      </c>
      <c r="X39" s="138">
        <v>8.8554191514043923E-2</v>
      </c>
      <c r="Y39" s="138">
        <v>0.28238962655761868</v>
      </c>
      <c r="Z39" s="138">
        <v>6.667271659440667E-2</v>
      </c>
      <c r="AA39" s="138">
        <v>5.7937305328295149E-2</v>
      </c>
      <c r="AB39" s="138">
        <v>0.49555383999436442</v>
      </c>
      <c r="AC39" s="138">
        <v>5.3373917719401181E-3</v>
      </c>
      <c r="AD39" s="138">
        <v>0.1902664249057448</v>
      </c>
      <c r="AE39" s="55"/>
      <c r="AF39" s="147">
        <v>13775.99267377168</v>
      </c>
      <c r="AG39" s="147">
        <v>1119.1869037503361</v>
      </c>
      <c r="AH39" s="147">
        <v>14911.144761880543</v>
      </c>
      <c r="AI39" s="147">
        <v>471.48824199029963</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6.906967609866915</v>
      </c>
      <c r="F41" s="138">
        <v>10.79426206638329</v>
      </c>
      <c r="G41" s="138">
        <v>9.6065931765588211</v>
      </c>
      <c r="H41" s="138">
        <v>5.2644367476763591E-2</v>
      </c>
      <c r="I41" s="138">
        <v>9.0624934782304045</v>
      </c>
      <c r="J41" s="138">
        <v>9.2028010504668707</v>
      </c>
      <c r="K41" s="138">
        <v>10.081161869123417</v>
      </c>
      <c r="L41" s="138">
        <v>0.60159951612957818</v>
      </c>
      <c r="M41" s="138">
        <v>26.709994078464128</v>
      </c>
      <c r="N41" s="138">
        <v>2.7969657053261967</v>
      </c>
      <c r="O41" s="138">
        <v>4.3186245533452683E-2</v>
      </c>
      <c r="P41" s="138">
        <v>0.11991610679373657</v>
      </c>
      <c r="Q41" s="138">
        <v>5.7181577084810878E-2</v>
      </c>
      <c r="R41" s="138">
        <v>0.27140054628615062</v>
      </c>
      <c r="S41" s="138">
        <v>0.48913898855419036</v>
      </c>
      <c r="T41" s="138">
        <v>0.27295238338114081</v>
      </c>
      <c r="U41" s="138">
        <v>2.56063187413928</v>
      </c>
      <c r="V41" s="138">
        <v>5.1576709479196143</v>
      </c>
      <c r="W41" s="138">
        <v>17.851525981800862</v>
      </c>
      <c r="X41" s="138">
        <v>4.9886785674390488</v>
      </c>
      <c r="Y41" s="138">
        <v>7.1144657771720379</v>
      </c>
      <c r="Z41" s="138">
        <v>2.8047770064553834</v>
      </c>
      <c r="AA41" s="138">
        <v>2.4016514167880318</v>
      </c>
      <c r="AB41" s="138">
        <v>17.309572767854501</v>
      </c>
      <c r="AC41" s="138">
        <v>1.7501512882255946E-2</v>
      </c>
      <c r="AD41" s="138">
        <v>3.6263515848957271</v>
      </c>
      <c r="AE41" s="55"/>
      <c r="AF41" s="147">
        <v>65677.790628660936</v>
      </c>
      <c r="AG41" s="147">
        <v>21331.247293940229</v>
      </c>
      <c r="AH41" s="147">
        <v>28002.61998233568</v>
      </c>
      <c r="AI41" s="147">
        <v>855.22791200260178</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0.11579689947271857</v>
      </c>
      <c r="F43" s="138">
        <v>1.1579689947271855E-2</v>
      </c>
      <c r="G43" s="138">
        <v>3.2585247511623006E-2</v>
      </c>
      <c r="H43" s="138" t="s">
        <v>443</v>
      </c>
      <c r="I43" s="138">
        <v>1.9106488412998564E-2</v>
      </c>
      <c r="J43" s="138">
        <v>2.4896333386634491E-2</v>
      </c>
      <c r="K43" s="138">
        <v>3.1844147354997604E-2</v>
      </c>
      <c r="L43" s="138">
        <v>1.0699633511279196E-2</v>
      </c>
      <c r="M43" s="138">
        <v>4.6318759789087421E-2</v>
      </c>
      <c r="N43" s="138">
        <v>1.8527503915634968E-2</v>
      </c>
      <c r="O43" s="138">
        <v>3.4739069841815566E-4</v>
      </c>
      <c r="P43" s="138">
        <v>1.1579689947271857E-4</v>
      </c>
      <c r="Q43" s="138">
        <v>1.1579689947271855E-3</v>
      </c>
      <c r="R43" s="138">
        <v>1.4822003132507977E-2</v>
      </c>
      <c r="S43" s="138">
        <v>8.3373767620357371E-3</v>
      </c>
      <c r="T43" s="138">
        <v>0.30107193862906823</v>
      </c>
      <c r="U43" s="138">
        <v>1.1579689947271857E-4</v>
      </c>
      <c r="V43" s="138">
        <v>9.2637519578174839E-3</v>
      </c>
      <c r="W43" s="138">
        <v>6.9478139683631143E-3</v>
      </c>
      <c r="X43" s="138">
        <v>2.2001410899816524E-3</v>
      </c>
      <c r="Y43" s="138">
        <v>1.7369534920907787E-2</v>
      </c>
      <c r="Z43" s="138">
        <v>1.9685472910362157E-3</v>
      </c>
      <c r="AA43" s="138">
        <v>1.7369534920907786E-3</v>
      </c>
      <c r="AB43" s="138">
        <v>2.3275176794016434E-2</v>
      </c>
      <c r="AC43" s="138">
        <v>2.5475317883998083E-4</v>
      </c>
      <c r="AD43" s="138">
        <v>1.5053596931453416E-7</v>
      </c>
      <c r="AE43" s="55"/>
      <c r="AF43" s="147">
        <v>1157.9689947271856</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7.6167820296936206</v>
      </c>
      <c r="F44" s="138">
        <v>0.75907140254390959</v>
      </c>
      <c r="G44" s="138">
        <v>0.29326722760460705</v>
      </c>
      <c r="H44" s="138">
        <v>1.8853220259383336E-3</v>
      </c>
      <c r="I44" s="138">
        <v>0.401509618860455</v>
      </c>
      <c r="J44" s="138">
        <v>0.401509618860455</v>
      </c>
      <c r="K44" s="138">
        <v>0.40156793859881634</v>
      </c>
      <c r="L44" s="138">
        <v>0.22484538656185485</v>
      </c>
      <c r="M44" s="138">
        <v>2.5518915706587242</v>
      </c>
      <c r="N44" s="138" t="s">
        <v>443</v>
      </c>
      <c r="O44" s="138">
        <v>2.4064049548647459E-3</v>
      </c>
      <c r="P44" s="138" t="s">
        <v>443</v>
      </c>
      <c r="Q44" s="138" t="s">
        <v>443</v>
      </c>
      <c r="R44" s="138">
        <v>1.2032024774323729E-2</v>
      </c>
      <c r="S44" s="138">
        <v>0.40908884232700676</v>
      </c>
      <c r="T44" s="138">
        <v>1.6844834684053223E-2</v>
      </c>
      <c r="U44" s="138">
        <v>2.4064049548647459E-3</v>
      </c>
      <c r="V44" s="138">
        <v>0.24064049548647459</v>
      </c>
      <c r="W44" s="138" t="s">
        <v>443</v>
      </c>
      <c r="X44" s="138">
        <v>7.2192148645942372E-3</v>
      </c>
      <c r="Y44" s="138">
        <v>1.2032024774323729E-2</v>
      </c>
      <c r="Z44" s="138" t="s">
        <v>443</v>
      </c>
      <c r="AA44" s="138" t="s">
        <v>443</v>
      </c>
      <c r="AB44" s="138">
        <v>1.9251239638917967E-2</v>
      </c>
      <c r="AC44" s="138" t="s">
        <v>430</v>
      </c>
      <c r="AD44" s="138" t="s">
        <v>430</v>
      </c>
      <c r="AE44" s="55"/>
      <c r="AF44" s="147">
        <v>10421.720952544671</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2.5364591438083082</v>
      </c>
      <c r="F45" s="138">
        <v>9.04724280594046E-2</v>
      </c>
      <c r="G45" s="138">
        <v>3.9377943816742984E-2</v>
      </c>
      <c r="H45" s="138" t="s">
        <v>443</v>
      </c>
      <c r="I45" s="138">
        <v>4.52362140297023E-2</v>
      </c>
      <c r="J45" s="138">
        <v>4.8467372174681028E-2</v>
      </c>
      <c r="K45" s="138">
        <v>4.8467372174681028E-2</v>
      </c>
      <c r="L45" s="138">
        <v>1.502488537415112E-2</v>
      </c>
      <c r="M45" s="138">
        <v>0.23910570272842649</v>
      </c>
      <c r="N45" s="138">
        <v>4.200505588472357E-3</v>
      </c>
      <c r="O45" s="138">
        <v>3.2311581449787356E-4</v>
      </c>
      <c r="P45" s="138">
        <v>9.6934744349362059E-4</v>
      </c>
      <c r="Q45" s="138">
        <v>1.2924632579914943E-3</v>
      </c>
      <c r="R45" s="138">
        <v>1.6155790724893678E-3</v>
      </c>
      <c r="S45" s="138">
        <v>6.4623162899574713E-3</v>
      </c>
      <c r="T45" s="138">
        <v>3.2311581449787352E-2</v>
      </c>
      <c r="U45" s="138">
        <v>3.2311581449787356E-4</v>
      </c>
      <c r="V45" s="138">
        <v>3.8773897739744823E-2</v>
      </c>
      <c r="W45" s="138">
        <v>4.200505588472357E-3</v>
      </c>
      <c r="X45" s="138" t="s">
        <v>443</v>
      </c>
      <c r="Y45" s="138" t="s">
        <v>443</v>
      </c>
      <c r="Z45" s="138" t="s">
        <v>443</v>
      </c>
      <c r="AA45" s="138" t="s">
        <v>443</v>
      </c>
      <c r="AB45" s="138" t="s">
        <v>443</v>
      </c>
      <c r="AC45" s="138">
        <v>2.5849265159829885E-3</v>
      </c>
      <c r="AD45" s="138">
        <v>1.2278400950919196E-3</v>
      </c>
      <c r="AE45" s="55"/>
      <c r="AF45" s="147">
        <v>1399.3583445893028</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1.3239735844232414E-2</v>
      </c>
      <c r="J48" s="138">
        <v>0.13239735844232417</v>
      </c>
      <c r="K48" s="138">
        <v>0.33099339610581041</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2.8706499999999999</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3.2723363615999999</v>
      </c>
      <c r="AL52" s="45" t="s">
        <v>133</v>
      </c>
    </row>
    <row r="53" spans="1:38" s="2" customFormat="1" ht="26.25" customHeight="1" thickBot="1" x14ac:dyDescent="0.25">
      <c r="A53" s="65" t="s">
        <v>120</v>
      </c>
      <c r="B53" s="69" t="s">
        <v>134</v>
      </c>
      <c r="C53" s="71" t="s">
        <v>135</v>
      </c>
      <c r="D53" s="68"/>
      <c r="E53" s="138" t="s">
        <v>429</v>
      </c>
      <c r="F53" s="138">
        <v>3.6905636130148762</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1.6881491609305002</v>
      </c>
      <c r="AL53" s="45" t="s">
        <v>136</v>
      </c>
    </row>
    <row r="54" spans="1:38" s="2" customFormat="1" ht="37.5" customHeight="1" thickBot="1" x14ac:dyDescent="0.25">
      <c r="A54" s="65" t="s">
        <v>120</v>
      </c>
      <c r="B54" s="69" t="s">
        <v>137</v>
      </c>
      <c r="C54" s="71" t="s">
        <v>138</v>
      </c>
      <c r="D54" s="68"/>
      <c r="E54" s="138" t="s">
        <v>429</v>
      </c>
      <c r="F54" s="138">
        <v>0.3634623984010239</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3893.4159179100002</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247.13217607300001</v>
      </c>
      <c r="AL58" s="45" t="s">
        <v>149</v>
      </c>
    </row>
    <row r="59" spans="1:38" s="2" customFormat="1" ht="26.25" customHeight="1" thickBot="1" x14ac:dyDescent="0.25">
      <c r="A59" s="65" t="s">
        <v>54</v>
      </c>
      <c r="B59" s="73" t="s">
        <v>150</v>
      </c>
      <c r="C59" s="66" t="s">
        <v>403</v>
      </c>
      <c r="D59" s="67"/>
      <c r="E59" s="138" t="s">
        <v>430</v>
      </c>
      <c r="F59" s="138" t="s">
        <v>430</v>
      </c>
      <c r="G59" s="138" t="s">
        <v>430</v>
      </c>
      <c r="H59" s="138" t="s">
        <v>429</v>
      </c>
      <c r="I59" s="138">
        <v>3.9412533333333328E-3</v>
      </c>
      <c r="J59" s="138">
        <v>4.4710766666666664E-3</v>
      </c>
      <c r="K59" s="138">
        <v>5.0752333333333333E-3</v>
      </c>
      <c r="L59" s="138">
        <v>7.7353737066666669E-5</v>
      </c>
      <c r="M59" s="138" t="s">
        <v>430</v>
      </c>
      <c r="N59" s="138">
        <v>9.6462547841554405E-2</v>
      </c>
      <c r="O59" s="138">
        <v>2.104124797521725E-4</v>
      </c>
      <c r="P59" s="138">
        <v>5.1181413993771688E-4</v>
      </c>
      <c r="Q59" s="138">
        <v>1.5017301111944963E-4</v>
      </c>
      <c r="R59" s="138">
        <v>1.5017301111944967E-3</v>
      </c>
      <c r="S59" s="138">
        <v>1.5017301111944967E-3</v>
      </c>
      <c r="T59" s="138">
        <v>3.1633284008476376E-3</v>
      </c>
      <c r="U59" s="138">
        <v>9.9519416099000355E-5</v>
      </c>
      <c r="V59" s="138">
        <v>2.7126860100086577E-2</v>
      </c>
      <c r="W59" s="138">
        <v>5.9825999999999994E-3</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0.88220999999999994</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0.47576239999999992</v>
      </c>
      <c r="J60" s="138">
        <v>4.757623999999999</v>
      </c>
      <c r="K60" s="138">
        <v>9.7055529599999986</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95.152479999999997</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0.21646329986087653</v>
      </c>
      <c r="J61" s="138">
        <v>2.1646329986087656</v>
      </c>
      <c r="K61" s="138">
        <v>7.227285297634209</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13777428.066737723</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5.7091487999999988E-8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95.152479999999997</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2.6641835900000001E-2</v>
      </c>
      <c r="X63" s="138">
        <v>1.5472799999999998E-2</v>
      </c>
      <c r="Y63" s="138" t="s">
        <v>429</v>
      </c>
      <c r="Z63" s="138">
        <v>2.5731999999999999E-3</v>
      </c>
      <c r="AA63" s="138" t="s">
        <v>429</v>
      </c>
      <c r="AB63" s="138">
        <v>1.8046E-2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t="s">
        <v>432</v>
      </c>
      <c r="F65" s="138" t="s">
        <v>429</v>
      </c>
      <c r="G65" s="138" t="s">
        <v>429</v>
      </c>
      <c r="H65" s="138" t="s">
        <v>443</v>
      </c>
      <c r="I65" s="138" t="s">
        <v>432</v>
      </c>
      <c r="J65" s="138" t="s">
        <v>432</v>
      </c>
      <c r="K65" s="138" t="s">
        <v>432</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432</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0.106</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t="s">
        <v>432</v>
      </c>
      <c r="O72" s="138" t="s">
        <v>432</v>
      </c>
      <c r="P72" s="138" t="s">
        <v>432</v>
      </c>
      <c r="Q72" s="138" t="s">
        <v>432</v>
      </c>
      <c r="R72" s="138" t="s">
        <v>432</v>
      </c>
      <c r="S72" s="138" t="s">
        <v>432</v>
      </c>
      <c r="T72" s="138" t="s">
        <v>432</v>
      </c>
      <c r="U72" s="138" t="s">
        <v>432</v>
      </c>
      <c r="V72" s="138" t="s">
        <v>432</v>
      </c>
      <c r="W72" s="138" t="s">
        <v>432</v>
      </c>
      <c r="X72" s="138" t="s">
        <v>432</v>
      </c>
      <c r="Y72" s="138" t="s">
        <v>432</v>
      </c>
      <c r="Z72" s="138" t="s">
        <v>432</v>
      </c>
      <c r="AA72" s="138" t="s">
        <v>432</v>
      </c>
      <c r="AB72" s="138" t="s">
        <v>432</v>
      </c>
      <c r="AC72" s="138" t="s">
        <v>430</v>
      </c>
      <c r="AD72" s="138" t="s">
        <v>432</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6.0934199999999991E-4</v>
      </c>
      <c r="J73" s="138">
        <v>8.632344999999999E-4</v>
      </c>
      <c r="K73" s="138">
        <v>1.0155699999999999E-3</v>
      </c>
      <c r="L73" s="138" t="s">
        <v>443</v>
      </c>
      <c r="M73" s="138" t="s">
        <v>432</v>
      </c>
      <c r="N73" s="138">
        <v>2.3451058823529408E-2</v>
      </c>
      <c r="O73" s="138">
        <v>6.958816993464052E-4</v>
      </c>
      <c r="P73" s="138" t="s">
        <v>432</v>
      </c>
      <c r="Q73" s="138">
        <v>9.5546078431372539E-4</v>
      </c>
      <c r="R73" s="138">
        <v>3.5033562091503268E-3</v>
      </c>
      <c r="S73" s="138" t="s">
        <v>432</v>
      </c>
      <c r="T73" s="138">
        <v>1.5924346405228758E-3</v>
      </c>
      <c r="U73" s="138" t="s">
        <v>432</v>
      </c>
      <c r="V73" s="138">
        <v>2.195434640522876E-2</v>
      </c>
      <c r="W73" s="138" t="s">
        <v>430</v>
      </c>
      <c r="X73" s="138" t="s">
        <v>430</v>
      </c>
      <c r="Y73" s="138" t="s">
        <v>430</v>
      </c>
      <c r="Z73" s="138" t="s">
        <v>430</v>
      </c>
      <c r="AA73" s="138" t="s">
        <v>430</v>
      </c>
      <c r="AB73" s="138" t="s">
        <v>430</v>
      </c>
      <c r="AC73" s="138" t="s">
        <v>432</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t="s">
        <v>432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v>2.9999999999999997E-5</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t="s">
        <v>432</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3.1059E-3</v>
      </c>
      <c r="O80" s="138">
        <v>2.0000000000000002E-5</v>
      </c>
      <c r="P80" s="138" t="s">
        <v>432</v>
      </c>
      <c r="Q80" s="138" t="s">
        <v>432</v>
      </c>
      <c r="R80" s="138">
        <v>5.8319999999999997E-5</v>
      </c>
      <c r="S80" s="138">
        <v>6.1289999999999999E-4</v>
      </c>
      <c r="T80" s="138">
        <v>1.306E-4</v>
      </c>
      <c r="U80" s="138" t="s">
        <v>432</v>
      </c>
      <c r="V80" s="138">
        <v>1.8979999999999997E-2</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10.140811100000002</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4.48E-2</v>
      </c>
      <c r="G83" s="138" t="s">
        <v>443</v>
      </c>
      <c r="H83" s="138" t="s">
        <v>429</v>
      </c>
      <c r="I83" s="138">
        <v>0.28000000000000003</v>
      </c>
      <c r="J83" s="138">
        <v>5.6</v>
      </c>
      <c r="K83" s="138">
        <v>42</v>
      </c>
      <c r="L83" s="138">
        <v>1.5959999999999998E-2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2.8</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5.4315053811776739</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1.5308939908441783</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2.983962</v>
      </c>
      <c r="AL86" s="45" t="s">
        <v>220</v>
      </c>
    </row>
    <row r="87" spans="1:38" s="2" customFormat="1" ht="26.25" customHeight="1" thickBot="1" x14ac:dyDescent="0.25">
      <c r="A87" s="65" t="s">
        <v>209</v>
      </c>
      <c r="B87" s="71" t="s">
        <v>221</v>
      </c>
      <c r="C87" s="75" t="s">
        <v>222</v>
      </c>
      <c r="D87" s="67"/>
      <c r="E87" s="138" t="s">
        <v>429</v>
      </c>
      <c r="F87" s="138">
        <v>9.3233931480158752E-2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0.29813999999999996</v>
      </c>
      <c r="AL87" s="45" t="s">
        <v>220</v>
      </c>
    </row>
    <row r="88" spans="1:38" s="2" customFormat="1" ht="26.25" customHeight="1" thickBot="1" x14ac:dyDescent="0.25">
      <c r="A88" s="65" t="s">
        <v>209</v>
      </c>
      <c r="B88" s="71" t="s">
        <v>223</v>
      </c>
      <c r="C88" s="75" t="s">
        <v>224</v>
      </c>
      <c r="D88" s="67"/>
      <c r="E88" s="138" t="s">
        <v>443</v>
      </c>
      <c r="F88" s="138">
        <v>1.4898095262857147</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1.3932814000000002</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3.3464758366590912</v>
      </c>
      <c r="G90" s="138" t="s">
        <v>429</v>
      </c>
      <c r="H90" s="138" t="s">
        <v>429</v>
      </c>
      <c r="I90" s="138">
        <v>1.218E-2</v>
      </c>
      <c r="J90" s="138">
        <v>1.8270000000000002E-2</v>
      </c>
      <c r="K90" s="138">
        <v>2.2329999999999999E-2</v>
      </c>
      <c r="L90" s="138" t="s">
        <v>429</v>
      </c>
      <c r="M90" s="138" t="s">
        <v>429</v>
      </c>
      <c r="N90" s="138">
        <v>2.8050504578480467E-4</v>
      </c>
      <c r="O90" s="138">
        <v>3.8527199059599684E-2</v>
      </c>
      <c r="P90" s="138" t="s">
        <v>432</v>
      </c>
      <c r="Q90" s="138" t="s">
        <v>432</v>
      </c>
      <c r="R90" s="138">
        <v>0.16221978551410393</v>
      </c>
      <c r="S90" s="138">
        <v>6.5732808921860846</v>
      </c>
      <c r="T90" s="138">
        <v>0.26943692500233196</v>
      </c>
      <c r="U90" s="138">
        <v>3.8358220116355826E-2</v>
      </c>
      <c r="V90" s="138">
        <v>3.8037160124192488</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20.3</v>
      </c>
      <c r="AL90" s="148" t="s">
        <v>441</v>
      </c>
    </row>
    <row r="91" spans="1:38" s="2" customFormat="1" ht="26.25" customHeight="1" thickBot="1" x14ac:dyDescent="0.25">
      <c r="A91" s="65" t="s">
        <v>209</v>
      </c>
      <c r="B91" s="69" t="s">
        <v>405</v>
      </c>
      <c r="C91" s="71" t="s">
        <v>229</v>
      </c>
      <c r="D91" s="67"/>
      <c r="E91" s="138">
        <v>1.0597639740597412E-2</v>
      </c>
      <c r="F91" s="138">
        <v>2.8461208841999996E-2</v>
      </c>
      <c r="G91" s="138">
        <v>1.4975309540071259E-4</v>
      </c>
      <c r="H91" s="138">
        <v>2.4403722457499999E-2</v>
      </c>
      <c r="I91" s="138">
        <v>0.16134676124242153</v>
      </c>
      <c r="J91" s="138">
        <v>0.16372595114882094</v>
      </c>
      <c r="K91" s="138">
        <v>0.16421735948505306</v>
      </c>
      <c r="L91" s="138">
        <v>6.3508482539999994E-2</v>
      </c>
      <c r="M91" s="138">
        <v>0.3243654171464288</v>
      </c>
      <c r="N91" s="138">
        <v>3.8876300262966443E-2</v>
      </c>
      <c r="O91" s="138">
        <v>3.1827630204169885E-2</v>
      </c>
      <c r="P91" s="138">
        <v>2.8264657078942442E-6</v>
      </c>
      <c r="Q91" s="138">
        <v>6.595086651753236E-5</v>
      </c>
      <c r="R91" s="138">
        <v>7.7355903584474042E-4</v>
      </c>
      <c r="S91" s="138">
        <v>5.3770921520965687E-2</v>
      </c>
      <c r="T91" s="138">
        <v>1.7364734165470654E-2</v>
      </c>
      <c r="U91" s="138" t="s">
        <v>443</v>
      </c>
      <c r="V91" s="138">
        <v>2.8769771232412339E-2</v>
      </c>
      <c r="W91" s="138">
        <v>5.8804150500000013E-4</v>
      </c>
      <c r="X91" s="138">
        <v>6.9580352804999993E-4</v>
      </c>
      <c r="Y91" s="138">
        <v>2.8636253674999999E-4</v>
      </c>
      <c r="Z91" s="138">
        <v>2.8636253674999999E-4</v>
      </c>
      <c r="AA91" s="138">
        <v>2.8636253674999999E-4</v>
      </c>
      <c r="AB91" s="138">
        <v>1.5548911383E-3</v>
      </c>
      <c r="AC91" s="138" t="s">
        <v>443</v>
      </c>
      <c r="AD91" s="138" t="s">
        <v>443</v>
      </c>
      <c r="AE91" s="55"/>
      <c r="AF91" s="147" t="s">
        <v>429</v>
      </c>
      <c r="AG91" s="147" t="s">
        <v>429</v>
      </c>
      <c r="AH91" s="147" t="s">
        <v>429</v>
      </c>
      <c r="AI91" s="147" t="s">
        <v>429</v>
      </c>
      <c r="AJ91" s="147" t="s">
        <v>429</v>
      </c>
      <c r="AK91" s="147">
        <v>5880.4150499999996</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14.329135451310577</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2.8294896969667814E-7</v>
      </c>
      <c r="X98" s="138" t="s">
        <v>443</v>
      </c>
      <c r="Y98" s="138" t="s">
        <v>443</v>
      </c>
      <c r="Z98" s="138" t="s">
        <v>443</v>
      </c>
      <c r="AA98" s="138" t="s">
        <v>443</v>
      </c>
      <c r="AB98" s="138" t="s">
        <v>443</v>
      </c>
      <c r="AC98" s="138" t="s">
        <v>443</v>
      </c>
      <c r="AD98" s="138">
        <v>3.3886104155290797E-3</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3.9902091422239938E-2</v>
      </c>
      <c r="F99" s="138">
        <v>8.1180669552214706</v>
      </c>
      <c r="G99" s="138" t="s">
        <v>429</v>
      </c>
      <c r="H99" s="138">
        <v>10.730106607841984</v>
      </c>
      <c r="I99" s="138">
        <v>0.16262788198555164</v>
      </c>
      <c r="J99" s="138">
        <v>0.24871582800609798</v>
      </c>
      <c r="K99" s="138">
        <v>0.54618632337568596</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1059.6500000000001</v>
      </c>
      <c r="AL99" s="45" t="s">
        <v>246</v>
      </c>
    </row>
    <row r="100" spans="1:38" s="2" customFormat="1" ht="26.25" customHeight="1" thickBot="1" x14ac:dyDescent="0.25">
      <c r="A100" s="65" t="s">
        <v>244</v>
      </c>
      <c r="B100" s="65" t="s">
        <v>247</v>
      </c>
      <c r="C100" s="66" t="s">
        <v>409</v>
      </c>
      <c r="D100" s="79"/>
      <c r="E100" s="138">
        <v>0.65816711522966387</v>
      </c>
      <c r="F100" s="138">
        <v>24.522186637515404</v>
      </c>
      <c r="G100" s="138" t="s">
        <v>429</v>
      </c>
      <c r="H100" s="138">
        <v>34.190020884732341</v>
      </c>
      <c r="I100" s="138">
        <v>0.30906066964265549</v>
      </c>
      <c r="J100" s="138">
        <v>0.46178456000599133</v>
      </c>
      <c r="K100" s="138">
        <v>1.0221282861421976</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5767.9279999999999</v>
      </c>
      <c r="AL100" s="45" t="s">
        <v>246</v>
      </c>
    </row>
    <row r="101" spans="1:38" s="2" customFormat="1" ht="26.25" customHeight="1" thickBot="1" x14ac:dyDescent="0.25">
      <c r="A101" s="65" t="s">
        <v>244</v>
      </c>
      <c r="B101" s="65" t="s">
        <v>248</v>
      </c>
      <c r="C101" s="66" t="s">
        <v>249</v>
      </c>
      <c r="D101" s="79"/>
      <c r="E101" s="138">
        <v>5.1033897215888482E-2</v>
      </c>
      <c r="F101" s="138">
        <v>0.36549807056466943</v>
      </c>
      <c r="G101" s="138" t="s">
        <v>429</v>
      </c>
      <c r="H101" s="138">
        <v>1.0191542219105527</v>
      </c>
      <c r="I101" s="138">
        <v>9.1614575747397241E-3</v>
      </c>
      <c r="J101" s="138">
        <v>2.7484372724219174E-2</v>
      </c>
      <c r="K101" s="138">
        <v>6.4130203023178081E-2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5105.4129999999996</v>
      </c>
      <c r="AL101" s="45" t="s">
        <v>246</v>
      </c>
    </row>
    <row r="102" spans="1:38" s="2" customFormat="1" ht="26.25" customHeight="1" thickBot="1" x14ac:dyDescent="0.25">
      <c r="A102" s="65" t="s">
        <v>244</v>
      </c>
      <c r="B102" s="65" t="s">
        <v>250</v>
      </c>
      <c r="C102" s="66" t="s">
        <v>387</v>
      </c>
      <c r="D102" s="79"/>
      <c r="E102" s="138">
        <v>2.2377414189428571E-3</v>
      </c>
      <c r="F102" s="138">
        <v>2.6641832053151067</v>
      </c>
      <c r="G102" s="138" t="s">
        <v>429</v>
      </c>
      <c r="H102" s="138">
        <v>4.4652110385712573</v>
      </c>
      <c r="I102" s="138">
        <v>7.7849E-3</v>
      </c>
      <c r="J102" s="138">
        <v>0.17561750000000001</v>
      </c>
      <c r="K102" s="138">
        <v>1.1990190000000001</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1486.45</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1.2723725595448737E-3</v>
      </c>
      <c r="F104" s="138">
        <v>1.4137277466226602E-3</v>
      </c>
      <c r="G104" s="138" t="s">
        <v>429</v>
      </c>
      <c r="H104" s="138">
        <v>1.7412657027657319E-2</v>
      </c>
      <c r="I104" s="138">
        <v>1.9281935342465756E-5</v>
      </c>
      <c r="J104" s="138">
        <v>5.7845806027397265E-5</v>
      </c>
      <c r="K104" s="138">
        <v>1.3497354739726032E-4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8.9</v>
      </c>
      <c r="AL104" s="45" t="s">
        <v>246</v>
      </c>
    </row>
    <row r="105" spans="1:38" s="2" customFormat="1" ht="26.25" customHeight="1" thickBot="1" x14ac:dyDescent="0.25">
      <c r="A105" s="65" t="s">
        <v>244</v>
      </c>
      <c r="B105" s="65" t="s">
        <v>255</v>
      </c>
      <c r="C105" s="66" t="s">
        <v>256</v>
      </c>
      <c r="D105" s="79"/>
      <c r="E105" s="138">
        <v>3.4889361740423022E-2</v>
      </c>
      <c r="F105" s="138">
        <v>0.17641766979316273</v>
      </c>
      <c r="G105" s="138" t="s">
        <v>429</v>
      </c>
      <c r="H105" s="138">
        <v>0.81741330939023737</v>
      </c>
      <c r="I105" s="138">
        <v>6.6072328767123288E-3</v>
      </c>
      <c r="J105" s="138">
        <v>1.0382794520547944E-2</v>
      </c>
      <c r="K105" s="138">
        <v>2.2653369863013698E-2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95.7</v>
      </c>
      <c r="AL105" s="45" t="s">
        <v>246</v>
      </c>
    </row>
    <row r="106" spans="1:38" s="2" customFormat="1" ht="26.25" customHeight="1" thickBot="1" x14ac:dyDescent="0.25">
      <c r="A106" s="65" t="s">
        <v>244</v>
      </c>
      <c r="B106" s="65" t="s">
        <v>257</v>
      </c>
      <c r="C106" s="66" t="s">
        <v>258</v>
      </c>
      <c r="D106" s="79"/>
      <c r="E106" s="138">
        <v>2.187420798772603E-3</v>
      </c>
      <c r="F106" s="138">
        <v>8.8460607394550486E-3</v>
      </c>
      <c r="G106" s="138" t="s">
        <v>429</v>
      </c>
      <c r="H106" s="138">
        <v>5.1248483347350292E-2</v>
      </c>
      <c r="I106" s="138">
        <v>4.3397260273972605E-4</v>
      </c>
      <c r="J106" s="138">
        <v>6.9435616438356159E-4</v>
      </c>
      <c r="K106" s="138">
        <v>1.4755068493150687E-3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8.8000000000000007</v>
      </c>
      <c r="AL106" s="45" t="s">
        <v>246</v>
      </c>
    </row>
    <row r="107" spans="1:38" s="2" customFormat="1" ht="26.25" customHeight="1" thickBot="1" x14ac:dyDescent="0.25">
      <c r="A107" s="65" t="s">
        <v>244</v>
      </c>
      <c r="B107" s="65" t="s">
        <v>259</v>
      </c>
      <c r="C107" s="66" t="s">
        <v>380</v>
      </c>
      <c r="D107" s="79"/>
      <c r="E107" s="138">
        <v>2.0202186340761607E-2</v>
      </c>
      <c r="F107" s="138">
        <v>0.29914500000000005</v>
      </c>
      <c r="G107" s="138" t="s">
        <v>429</v>
      </c>
      <c r="H107" s="138">
        <v>0.24637883776450564</v>
      </c>
      <c r="I107" s="138">
        <v>5.4390000000000003E-3</v>
      </c>
      <c r="J107" s="138">
        <v>7.2520000000000001E-2</v>
      </c>
      <c r="K107" s="138">
        <v>0.34447000000000005</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1813</v>
      </c>
      <c r="AL107" s="45" t="s">
        <v>246</v>
      </c>
    </row>
    <row r="108" spans="1:38" s="2" customFormat="1" ht="26.25" customHeight="1" thickBot="1" x14ac:dyDescent="0.25">
      <c r="A108" s="65" t="s">
        <v>244</v>
      </c>
      <c r="B108" s="65" t="s">
        <v>260</v>
      </c>
      <c r="C108" s="66" t="s">
        <v>381</v>
      </c>
      <c r="D108" s="79"/>
      <c r="E108" s="138">
        <v>6.2472123072000008E-2</v>
      </c>
      <c r="F108" s="138">
        <v>1.0471679999999999</v>
      </c>
      <c r="G108" s="138" t="s">
        <v>429</v>
      </c>
      <c r="H108" s="138">
        <v>1.3063446979199997</v>
      </c>
      <c r="I108" s="138">
        <v>1.9392E-2</v>
      </c>
      <c r="J108" s="138">
        <v>0.19392000000000001</v>
      </c>
      <c r="K108" s="138">
        <v>0.38784000000000002</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9696</v>
      </c>
      <c r="AL108" s="45" t="s">
        <v>246</v>
      </c>
    </row>
    <row r="109" spans="1:38" s="2" customFormat="1" ht="26.25" customHeight="1" thickBot="1" x14ac:dyDescent="0.25">
      <c r="A109" s="65" t="s">
        <v>244</v>
      </c>
      <c r="B109" s="65" t="s">
        <v>261</v>
      </c>
      <c r="C109" s="66" t="s">
        <v>382</v>
      </c>
      <c r="D109" s="79"/>
      <c r="E109" s="138">
        <v>3.0543352320000005E-2</v>
      </c>
      <c r="F109" s="138">
        <v>0.65041889999999991</v>
      </c>
      <c r="G109" s="138" t="s">
        <v>429</v>
      </c>
      <c r="H109" s="138">
        <v>0.87870875136000015</v>
      </c>
      <c r="I109" s="138">
        <v>2.6602000000000001E-2</v>
      </c>
      <c r="J109" s="138">
        <v>0.14631099999999997</v>
      </c>
      <c r="K109" s="138">
        <v>0.14631099999999997</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1330.1</v>
      </c>
      <c r="AL109" s="45" t="s">
        <v>246</v>
      </c>
    </row>
    <row r="110" spans="1:38" s="2" customFormat="1" ht="26.25" customHeight="1" thickBot="1" x14ac:dyDescent="0.25">
      <c r="A110" s="65" t="s">
        <v>244</v>
      </c>
      <c r="B110" s="65" t="s">
        <v>262</v>
      </c>
      <c r="C110" s="66" t="s">
        <v>383</v>
      </c>
      <c r="D110" s="79"/>
      <c r="E110" s="138">
        <v>5.9063928418427881E-3</v>
      </c>
      <c r="F110" s="138">
        <v>0.20500253112000003</v>
      </c>
      <c r="G110" s="138" t="s">
        <v>429</v>
      </c>
      <c r="H110" s="138">
        <v>0.12316890202230711</v>
      </c>
      <c r="I110" s="138">
        <v>8.4836097333333329E-3</v>
      </c>
      <c r="J110" s="138">
        <v>5.9682412533333333E-2</v>
      </c>
      <c r="K110" s="138">
        <v>5.9682412533333333E-2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419.22807999999998</v>
      </c>
      <c r="AL110" s="45" t="s">
        <v>246</v>
      </c>
    </row>
    <row r="111" spans="1:38" s="2" customFormat="1" ht="26.25" customHeight="1" thickBot="1" x14ac:dyDescent="0.25">
      <c r="A111" s="65" t="s">
        <v>244</v>
      </c>
      <c r="B111" s="65" t="s">
        <v>263</v>
      </c>
      <c r="C111" s="66" t="s">
        <v>377</v>
      </c>
      <c r="D111" s="79"/>
      <c r="E111" s="138">
        <v>1.044935050414217E-2</v>
      </c>
      <c r="F111" s="138">
        <v>0.29010681100000002</v>
      </c>
      <c r="G111" s="138" t="s">
        <v>429</v>
      </c>
      <c r="H111" s="138">
        <v>0.18258373117860838</v>
      </c>
      <c r="I111" s="138">
        <v>5.969506666666667E-4</v>
      </c>
      <c r="J111" s="138">
        <v>1.1939013333333334E-3</v>
      </c>
      <c r="K111" s="138">
        <v>2.6862779999999998E-3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158.93766666666664</v>
      </c>
      <c r="AL111" s="45" t="s">
        <v>246</v>
      </c>
    </row>
    <row r="112" spans="1:38" s="2" customFormat="1" ht="26.25" customHeight="1" thickBot="1" x14ac:dyDescent="0.25">
      <c r="A112" s="65" t="s">
        <v>264</v>
      </c>
      <c r="B112" s="65" t="s">
        <v>265</v>
      </c>
      <c r="C112" s="66" t="s">
        <v>266</v>
      </c>
      <c r="D112" s="67"/>
      <c r="E112" s="138">
        <v>11.887317990096125</v>
      </c>
      <c r="F112" s="138" t="s">
        <v>429</v>
      </c>
      <c r="G112" s="138" t="s">
        <v>429</v>
      </c>
      <c r="H112" s="138">
        <v>9.7464010000000005</v>
      </c>
      <c r="I112" s="138">
        <v>0.27773999999999999</v>
      </c>
      <c r="J112" s="138">
        <v>7.2212399999999999</v>
      </c>
      <c r="K112" s="138">
        <v>7.2212399999999999</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308959699.99999994</v>
      </c>
      <c r="AL112" s="45" t="s">
        <v>419</v>
      </c>
    </row>
    <row r="113" spans="1:38" s="2" customFormat="1" ht="26.25" customHeight="1" thickBot="1" x14ac:dyDescent="0.25">
      <c r="A113" s="65" t="s">
        <v>264</v>
      </c>
      <c r="B113" s="80" t="s">
        <v>267</v>
      </c>
      <c r="C113" s="81" t="s">
        <v>268</v>
      </c>
      <c r="D113" s="67"/>
      <c r="E113" s="138">
        <v>6.2993005198927889</v>
      </c>
      <c r="F113" s="138" t="s">
        <v>443</v>
      </c>
      <c r="G113" s="138" t="s">
        <v>429</v>
      </c>
      <c r="H113" s="138">
        <v>37.165274482224994</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163723221.7105166</v>
      </c>
      <c r="AL113" s="148" t="s">
        <v>437</v>
      </c>
    </row>
    <row r="114" spans="1:38" s="2" customFormat="1" ht="26.25" customHeight="1" thickBot="1" x14ac:dyDescent="0.25">
      <c r="A114" s="65" t="s">
        <v>264</v>
      </c>
      <c r="B114" s="80" t="s">
        <v>269</v>
      </c>
      <c r="C114" s="81" t="s">
        <v>388</v>
      </c>
      <c r="D114" s="67"/>
      <c r="E114" s="138">
        <v>0.12279677272308256</v>
      </c>
      <c r="F114" s="138" t="s">
        <v>443</v>
      </c>
      <c r="G114" s="138" t="s">
        <v>429</v>
      </c>
      <c r="H114" s="138">
        <v>0.41490460944201996</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3191573.9187847688</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10.871580358770359</v>
      </c>
      <c r="F116" s="138" t="s">
        <v>443</v>
      </c>
      <c r="G116" s="138" t="s">
        <v>429</v>
      </c>
      <c r="H116" s="138">
        <v>12.930855291839638</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282559969.28575653</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4.968292E-3</v>
      </c>
      <c r="J119" s="138">
        <v>3.9746336E-2</v>
      </c>
      <c r="K119" s="138">
        <v>0.12420730000000001</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1242.0730000000001</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9.844799999999999E-3</v>
      </c>
      <c r="J120" s="138">
        <v>6.1530000000000001E-2</v>
      </c>
      <c r="K120" s="138">
        <v>0.24612000000000001</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2461.1999999999998</v>
      </c>
      <c r="AL120" s="148" t="s">
        <v>436</v>
      </c>
    </row>
    <row r="121" spans="1:38" s="2" customFormat="1" ht="26.25" customHeight="1" thickBot="1" x14ac:dyDescent="0.25">
      <c r="A121" s="65" t="s">
        <v>264</v>
      </c>
      <c r="B121" s="65" t="s">
        <v>280</v>
      </c>
      <c r="C121" s="71" t="s">
        <v>281</v>
      </c>
      <c r="D121" s="68"/>
      <c r="E121" s="138" t="s">
        <v>443</v>
      </c>
      <c r="F121" s="138">
        <v>4.7845587128732809</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2.1026708333333333</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0.29351924499876175</v>
      </c>
      <c r="G125" s="138" t="s">
        <v>429</v>
      </c>
      <c r="H125" s="138" t="s">
        <v>429</v>
      </c>
      <c r="I125" s="138">
        <v>6.6413952000000007E-5</v>
      </c>
      <c r="J125" s="138">
        <v>4.4074713600000001E-4</v>
      </c>
      <c r="K125" s="138">
        <v>9.3180787200000008E-4</v>
      </c>
      <c r="L125" s="138" t="s">
        <v>443</v>
      </c>
      <c r="M125" s="138" t="s">
        <v>429</v>
      </c>
      <c r="N125" s="138" t="s">
        <v>429</v>
      </c>
      <c r="O125" s="138" t="s">
        <v>429</v>
      </c>
      <c r="P125" s="138">
        <v>2.201396197245057E-2</v>
      </c>
      <c r="Q125" s="138" t="s">
        <v>429</v>
      </c>
      <c r="R125" s="138" t="s">
        <v>429</v>
      </c>
      <c r="S125" s="138" t="s">
        <v>429</v>
      </c>
      <c r="T125" s="138" t="s">
        <v>429</v>
      </c>
      <c r="U125" s="138" t="s">
        <v>429</v>
      </c>
      <c r="V125" s="138" t="s">
        <v>429</v>
      </c>
      <c r="W125" s="138">
        <v>9.2636846169643544E-2</v>
      </c>
      <c r="X125" s="138" t="s">
        <v>429</v>
      </c>
      <c r="Y125" s="138" t="s">
        <v>429</v>
      </c>
      <c r="Z125" s="138" t="s">
        <v>429</v>
      </c>
      <c r="AA125" s="138" t="s">
        <v>429</v>
      </c>
      <c r="AB125" s="138" t="s">
        <v>429</v>
      </c>
      <c r="AC125" s="138" t="s">
        <v>429</v>
      </c>
      <c r="AD125" s="138">
        <v>2.9611676044122865E-2</v>
      </c>
      <c r="AE125" s="55"/>
      <c r="AF125" s="147" t="s">
        <v>429</v>
      </c>
      <c r="AG125" s="147" t="s">
        <v>429</v>
      </c>
      <c r="AH125" s="147" t="s">
        <v>429</v>
      </c>
      <c r="AI125" s="147" t="s">
        <v>429</v>
      </c>
      <c r="AJ125" s="147" t="s">
        <v>429</v>
      </c>
      <c r="AK125" s="147">
        <v>1987.575</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v>2.3004480000000001E-2</v>
      </c>
      <c r="I126" s="138" t="s">
        <v>443</v>
      </c>
      <c r="J126" s="138" t="s">
        <v>443</v>
      </c>
      <c r="K126" s="138" t="s">
        <v>443</v>
      </c>
      <c r="L126" s="138" t="s">
        <v>443</v>
      </c>
      <c r="M126" s="138">
        <v>5.3677120000000002E-2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429</v>
      </c>
      <c r="AH128" s="147" t="s">
        <v>429</v>
      </c>
      <c r="AI128" s="147" t="s">
        <v>429</v>
      </c>
      <c r="AJ128" s="147" t="s">
        <v>429</v>
      </c>
      <c r="AK128" s="147" t="s">
        <v>432</v>
      </c>
      <c r="AL128" s="45" t="s">
        <v>301</v>
      </c>
    </row>
    <row r="129" spans="1:38" s="2" customFormat="1" ht="26.25" customHeight="1" thickBot="1" x14ac:dyDescent="0.25">
      <c r="A129" s="65" t="s">
        <v>289</v>
      </c>
      <c r="B129" s="69" t="s">
        <v>299</v>
      </c>
      <c r="C129" s="77" t="s">
        <v>300</v>
      </c>
      <c r="D129" s="67"/>
      <c r="E129" s="138">
        <v>1.8181259999999998E-2</v>
      </c>
      <c r="F129" s="138">
        <v>0.15464520000000001</v>
      </c>
      <c r="G129" s="138">
        <v>9.8220600000000001E-4</v>
      </c>
      <c r="H129" s="138" t="s">
        <v>443</v>
      </c>
      <c r="I129" s="138">
        <v>8.3591999999999995E-5</v>
      </c>
      <c r="J129" s="138">
        <v>1.46286E-4</v>
      </c>
      <c r="K129" s="138">
        <v>2.0898000000000002E-4</v>
      </c>
      <c r="L129" s="138">
        <v>2.9257199999999999E-6</v>
      </c>
      <c r="M129" s="138">
        <v>1.4628600000000001E-3</v>
      </c>
      <c r="N129" s="138">
        <v>2.7167400000000001E-2</v>
      </c>
      <c r="O129" s="138">
        <v>2.0898000000000002E-3</v>
      </c>
      <c r="P129" s="138">
        <v>1.170288E-3</v>
      </c>
      <c r="Q129" s="138">
        <v>0.65325282335214574</v>
      </c>
      <c r="R129" s="138">
        <v>0.63115450684040764</v>
      </c>
      <c r="S129" s="138">
        <v>0.34822317618781118</v>
      </c>
      <c r="T129" s="138">
        <v>2.92572E-4</v>
      </c>
      <c r="U129" s="138" t="s">
        <v>432</v>
      </c>
      <c r="V129" s="138" t="s">
        <v>443</v>
      </c>
      <c r="W129" s="138">
        <v>1.1139652891684704</v>
      </c>
      <c r="X129" s="138">
        <v>3.1346999999999998E-6</v>
      </c>
      <c r="Y129" s="138">
        <v>1.35837E-5</v>
      </c>
      <c r="Z129" s="138">
        <v>1.35837E-5</v>
      </c>
      <c r="AA129" s="138" t="s">
        <v>443</v>
      </c>
      <c r="AB129" s="138">
        <v>3.0302099999999999E-5</v>
      </c>
      <c r="AC129" s="138">
        <v>1.0449E-2</v>
      </c>
      <c r="AD129" s="138">
        <v>1.6028766E-2</v>
      </c>
      <c r="AE129" s="55"/>
      <c r="AF129" s="147" t="s">
        <v>429</v>
      </c>
      <c r="AG129" s="147" t="s">
        <v>429</v>
      </c>
      <c r="AH129" s="147" t="s">
        <v>429</v>
      </c>
      <c r="AI129" s="147" t="s">
        <v>429</v>
      </c>
      <c r="AJ129" s="147" t="s">
        <v>429</v>
      </c>
      <c r="AK129" s="147">
        <v>20.898</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25">
      <c r="A131" s="65" t="s">
        <v>289</v>
      </c>
      <c r="B131" s="69" t="s">
        <v>304</v>
      </c>
      <c r="C131" s="77" t="s">
        <v>305</v>
      </c>
      <c r="D131" s="67"/>
      <c r="E131" s="138" t="s">
        <v>432</v>
      </c>
      <c r="F131" s="138" t="s">
        <v>432</v>
      </c>
      <c r="G131" s="138" t="s">
        <v>432</v>
      </c>
      <c r="H131" s="138" t="s">
        <v>432</v>
      </c>
      <c r="I131" s="138" t="s">
        <v>432</v>
      </c>
      <c r="J131" s="138" t="s">
        <v>432</v>
      </c>
      <c r="K131" s="138" t="s">
        <v>432</v>
      </c>
      <c r="L131" s="138" t="s">
        <v>432</v>
      </c>
      <c r="M131" s="138" t="s">
        <v>432</v>
      </c>
      <c r="N131" s="138" t="s">
        <v>432</v>
      </c>
      <c r="O131" s="138" t="s">
        <v>432</v>
      </c>
      <c r="P131" s="138" t="s">
        <v>432</v>
      </c>
      <c r="Q131" s="138" t="s">
        <v>432</v>
      </c>
      <c r="R131" s="138" t="s">
        <v>432</v>
      </c>
      <c r="S131" s="138" t="s">
        <v>432</v>
      </c>
      <c r="T131" s="138" t="s">
        <v>432</v>
      </c>
      <c r="U131" s="138" t="s">
        <v>432</v>
      </c>
      <c r="V131" s="138" t="s">
        <v>432</v>
      </c>
      <c r="W131" s="138" t="s">
        <v>432</v>
      </c>
      <c r="X131" s="138" t="s">
        <v>432</v>
      </c>
      <c r="Y131" s="138" t="s">
        <v>432</v>
      </c>
      <c r="Z131" s="138" t="s">
        <v>432</v>
      </c>
      <c r="AA131" s="138" t="s">
        <v>432</v>
      </c>
      <c r="AB131" s="138" t="s">
        <v>432</v>
      </c>
      <c r="AC131" s="138" t="s">
        <v>432</v>
      </c>
      <c r="AD131" s="138" t="s">
        <v>432</v>
      </c>
      <c r="AE131" s="55"/>
      <c r="AF131" s="147" t="s">
        <v>429</v>
      </c>
      <c r="AG131" s="147" t="s">
        <v>429</v>
      </c>
      <c r="AH131" s="147" t="s">
        <v>429</v>
      </c>
      <c r="AI131" s="147" t="s">
        <v>429</v>
      </c>
      <c r="AJ131" s="147" t="s">
        <v>429</v>
      </c>
      <c r="AK131" s="147" t="s">
        <v>432</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3.1350000000000002E-3</v>
      </c>
      <c r="F133" s="138">
        <v>4.9400000000000001E-5</v>
      </c>
      <c r="G133" s="138">
        <v>4.2940000000000003E-4</v>
      </c>
      <c r="H133" s="138" t="s">
        <v>443</v>
      </c>
      <c r="I133" s="138">
        <v>1.3186E-4</v>
      </c>
      <c r="J133" s="138">
        <v>1.3186E-4</v>
      </c>
      <c r="K133" s="138">
        <v>1.4652799999999999E-4</v>
      </c>
      <c r="L133" s="138" t="s">
        <v>443</v>
      </c>
      <c r="M133" s="138">
        <v>5.3200000000000003E-4</v>
      </c>
      <c r="N133" s="138">
        <v>1.14114E-4</v>
      </c>
      <c r="O133" s="138">
        <v>1.9114E-5</v>
      </c>
      <c r="P133" s="138">
        <v>5.6620000000000004E-3</v>
      </c>
      <c r="Q133" s="138">
        <v>5.1718000000000002E-5</v>
      </c>
      <c r="R133" s="138">
        <v>5.1528000000000005E-5</v>
      </c>
      <c r="S133" s="138">
        <v>4.7233999999999995E-5</v>
      </c>
      <c r="T133" s="138">
        <v>6.5853999999999997E-5</v>
      </c>
      <c r="U133" s="138">
        <v>7.5164000000000001E-5</v>
      </c>
      <c r="V133" s="138">
        <v>6.0845599999999995E-4</v>
      </c>
      <c r="W133" s="138">
        <v>1.026E-4</v>
      </c>
      <c r="X133" s="138">
        <v>5.0159999999999994E-8</v>
      </c>
      <c r="Y133" s="138">
        <v>2.7398000000000002E-8</v>
      </c>
      <c r="Z133" s="138">
        <v>2.4471999999999999E-8</v>
      </c>
      <c r="AA133" s="138">
        <v>2.6562E-8</v>
      </c>
      <c r="AB133" s="138">
        <v>1.2859199999999999E-7</v>
      </c>
      <c r="AC133" s="138">
        <v>5.6999999999999998E-4</v>
      </c>
      <c r="AD133" s="138">
        <v>1.5579999999999999E-3</v>
      </c>
      <c r="AE133" s="55"/>
      <c r="AF133" s="147" t="s">
        <v>429</v>
      </c>
      <c r="AG133" s="147" t="s">
        <v>429</v>
      </c>
      <c r="AH133" s="147" t="s">
        <v>429</v>
      </c>
      <c r="AI133" s="147" t="s">
        <v>429</v>
      </c>
      <c r="AJ133" s="147" t="s">
        <v>429</v>
      </c>
      <c r="AK133" s="147">
        <v>3800</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1.1425103999999999</v>
      </c>
      <c r="X135" s="138">
        <v>3.4084893599999993E-4</v>
      </c>
      <c r="Y135" s="138">
        <v>1.5423890399999998E-3</v>
      </c>
      <c r="Z135" s="138">
        <v>1.5423890399999998E-3</v>
      </c>
      <c r="AA135" s="138" t="s">
        <v>443</v>
      </c>
      <c r="AB135" s="138">
        <v>3.4256270159999996E-3</v>
      </c>
      <c r="AC135" s="138" t="s">
        <v>443</v>
      </c>
      <c r="AD135" s="138">
        <v>1.9422676799999996</v>
      </c>
      <c r="AE135" s="55"/>
      <c r="AF135" s="147" t="s">
        <v>429</v>
      </c>
      <c r="AG135" s="147" t="s">
        <v>429</v>
      </c>
      <c r="AH135" s="147" t="s">
        <v>429</v>
      </c>
      <c r="AI135" s="147" t="s">
        <v>429</v>
      </c>
      <c r="AJ135" s="147" t="s">
        <v>429</v>
      </c>
      <c r="AK135" s="147">
        <v>3.8083679999999993</v>
      </c>
      <c r="AL135" s="148" t="s">
        <v>434</v>
      </c>
    </row>
    <row r="136" spans="1:38" s="2" customFormat="1" ht="26.25" customHeight="1" thickBot="1" x14ac:dyDescent="0.25">
      <c r="A136" s="65" t="s">
        <v>289</v>
      </c>
      <c r="B136" s="65" t="s">
        <v>314</v>
      </c>
      <c r="C136" s="66" t="s">
        <v>315</v>
      </c>
      <c r="D136" s="67"/>
      <c r="E136" s="138" t="s">
        <v>429</v>
      </c>
      <c r="F136" s="138">
        <v>6.9724607894999999E-3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0.42649782000000003</v>
      </c>
      <c r="J139" s="138">
        <v>0.42649782000000003</v>
      </c>
      <c r="K139" s="138">
        <v>0.42649782000000003</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5.0628325797364244</v>
      </c>
      <c r="X139" s="138">
        <v>1.3442889271408137E-2</v>
      </c>
      <c r="Y139" s="138">
        <v>1.5895301386210984E-2</v>
      </c>
      <c r="Z139" s="138">
        <v>5.6381919647202723E-3</v>
      </c>
      <c r="AA139" s="138">
        <v>9.3464227518848296E-4</v>
      </c>
      <c r="AB139" s="138">
        <v>3.5911024897527871E-2</v>
      </c>
      <c r="AC139" s="138" t="s">
        <v>443</v>
      </c>
      <c r="AD139" s="138">
        <v>5.5853259452072361</v>
      </c>
      <c r="AE139" s="55"/>
      <c r="AF139" s="147" t="s">
        <v>429</v>
      </c>
      <c r="AG139" s="147" t="s">
        <v>429</v>
      </c>
      <c r="AH139" s="147" t="s">
        <v>429</v>
      </c>
      <c r="AI139" s="147" t="s">
        <v>429</v>
      </c>
      <c r="AJ139" s="147" t="s">
        <v>429</v>
      </c>
      <c r="AK139" s="147">
        <v>2.008</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153.14654825538835</v>
      </c>
      <c r="F141" s="19">
        <f t="shared" ref="F141:AD141" si="0">SUM(F14:F140)</f>
        <v>116.50444555448573</v>
      </c>
      <c r="G141" s="19">
        <f t="shared" si="0"/>
        <v>45.640662649042667</v>
      </c>
      <c r="H141" s="19">
        <f t="shared" si="0"/>
        <v>116.60267359066638</v>
      </c>
      <c r="I141" s="19">
        <f t="shared" si="0"/>
        <v>17.84119224830064</v>
      </c>
      <c r="J141" s="19">
        <f t="shared" si="0"/>
        <v>38.967875699663388</v>
      </c>
      <c r="K141" s="19">
        <f t="shared" si="0"/>
        <v>90.748514476553055</v>
      </c>
      <c r="L141" s="19">
        <f t="shared" si="0"/>
        <v>3.1977042947045118</v>
      </c>
      <c r="M141" s="19">
        <f t="shared" si="0"/>
        <v>179.43572714093904</v>
      </c>
      <c r="N141" s="19">
        <f t="shared" si="0"/>
        <v>7.4275224373681237</v>
      </c>
      <c r="O141" s="19">
        <f t="shared" si="0"/>
        <v>0.3155362718465371</v>
      </c>
      <c r="P141" s="19">
        <f t="shared" si="0"/>
        <v>0.41919406996703235</v>
      </c>
      <c r="Q141" s="19">
        <f t="shared" si="0"/>
        <v>1.4432375538605968</v>
      </c>
      <c r="R141" s="19">
        <f>SUM(R14:R140)</f>
        <v>2.8367266088513015</v>
      </c>
      <c r="S141" s="19">
        <f t="shared" si="0"/>
        <v>21.554744390879566</v>
      </c>
      <c r="T141" s="19">
        <f t="shared" si="0"/>
        <v>14.360601796649966</v>
      </c>
      <c r="U141" s="19">
        <f t="shared" si="0"/>
        <v>4.2803175189112892</v>
      </c>
      <c r="V141" s="19">
        <f t="shared" si="0"/>
        <v>22.94149942984501</v>
      </c>
      <c r="W141" s="19">
        <f t="shared" si="0"/>
        <v>28.932322054074241</v>
      </c>
      <c r="X141" s="19">
        <f t="shared" si="0"/>
        <v>5.3292510360186478</v>
      </c>
      <c r="Y141" s="19">
        <f t="shared" si="0"/>
        <v>8.1021629293131472</v>
      </c>
      <c r="Z141" s="19">
        <f t="shared" si="0"/>
        <v>3.0865782283358771</v>
      </c>
      <c r="AA141" s="19">
        <f t="shared" si="0"/>
        <v>2.6259974548091525</v>
      </c>
      <c r="AB141" s="19">
        <f t="shared" si="0"/>
        <v>19.143989648476822</v>
      </c>
      <c r="AC141" s="19">
        <f t="shared" si="0"/>
        <v>2.5892751397937235</v>
      </c>
      <c r="AD141" s="19">
        <f t="shared" si="0"/>
        <v>12.105577096649</v>
      </c>
      <c r="AE141" s="56"/>
      <c r="AF141" s="145">
        <f>SUM(AF14:AF140)</f>
        <v>338130.65091419464</v>
      </c>
      <c r="AG141" s="145">
        <f t="shared" ref="AG141:AI141" si="1">SUM(AG14:AG140)</f>
        <v>107254.95924872311</v>
      </c>
      <c r="AH141" s="145">
        <f t="shared" si="1"/>
        <v>188274.29611043911</v>
      </c>
      <c r="AI141" s="145">
        <f t="shared" si="1"/>
        <v>6785.2277426093515</v>
      </c>
      <c r="AJ141" s="145" t="str">
        <f>IF(SUM(AJ14:AJ140)=0, "NA",SUM(AJ14:AJ140))</f>
        <v>NA</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10.956293446782688</v>
      </c>
      <c r="F143" s="139">
        <v>6.8439324927681104</v>
      </c>
      <c r="G143" s="139">
        <v>6.0931718522509566E-2</v>
      </c>
      <c r="H143" s="139">
        <v>1.9793545544925706</v>
      </c>
      <c r="I143" s="139">
        <v>0.42281304621864108</v>
      </c>
      <c r="J143" s="139">
        <v>0.42281304621864169</v>
      </c>
      <c r="K143" s="139">
        <v>0.42281304621864146</v>
      </c>
      <c r="L143" s="139">
        <v>0.36292140089771618</v>
      </c>
      <c r="M143" s="139">
        <v>99.451581464264748</v>
      </c>
      <c r="N143" s="139">
        <v>4.3314915879362918E-2</v>
      </c>
      <c r="O143" s="139">
        <v>3.4610797020138631E-4</v>
      </c>
      <c r="P143" s="139">
        <v>1.6491213416252603E-2</v>
      </c>
      <c r="Q143" s="139">
        <v>5.3064608900201796E-4</v>
      </c>
      <c r="R143" s="139">
        <v>1.4083506096226614E-2</v>
      </c>
      <c r="S143" s="139">
        <v>9.889025796619922E-3</v>
      </c>
      <c r="T143" s="139">
        <v>3.8079796518168678E-3</v>
      </c>
      <c r="U143" s="139">
        <v>3.6907623760126313E-4</v>
      </c>
      <c r="V143" s="139">
        <v>6.1586627226204733E-2</v>
      </c>
      <c r="W143" s="139">
        <v>1.0988818</v>
      </c>
      <c r="X143" s="139">
        <v>2.5807960619100002E-2</v>
      </c>
      <c r="Y143" s="139">
        <v>2.8987795671600002E-2</v>
      </c>
      <c r="Z143" s="139">
        <v>2.2025596514699999E-2</v>
      </c>
      <c r="AA143" s="139">
        <v>2.6907032164000002E-2</v>
      </c>
      <c r="AB143" s="139">
        <v>0.10372838496940001</v>
      </c>
      <c r="AC143" s="139">
        <v>1.0988819E-3</v>
      </c>
      <c r="AD143" s="139">
        <v>2.1979700000000001E-4</v>
      </c>
      <c r="AE143" s="58"/>
      <c r="AF143" s="144">
        <v>94129.944776469565</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9.7289970030917381</v>
      </c>
      <c r="F144" s="139">
        <v>0.92196409744873564</v>
      </c>
      <c r="G144" s="139">
        <v>2.4679478240874211E-2</v>
      </c>
      <c r="H144" s="139">
        <v>1.1693325536206767E-2</v>
      </c>
      <c r="I144" s="139">
        <v>0.69720474932187093</v>
      </c>
      <c r="J144" s="139">
        <v>0.69720474932187082</v>
      </c>
      <c r="K144" s="139">
        <v>0.69720474932187071</v>
      </c>
      <c r="L144" s="139">
        <v>0.5725154218166062</v>
      </c>
      <c r="M144" s="139">
        <v>4.2041365635043695</v>
      </c>
      <c r="N144" s="139">
        <v>3.9137594230760376E-4</v>
      </c>
      <c r="O144" s="139">
        <v>3.3718631205517587E-5</v>
      </c>
      <c r="P144" s="139">
        <v>3.5466695241293577E-3</v>
      </c>
      <c r="Q144" s="139">
        <v>6.7217219341791126E-5</v>
      </c>
      <c r="R144" s="139">
        <v>5.6712153747573886E-3</v>
      </c>
      <c r="S144" s="139">
        <v>3.8036560757573426E-3</v>
      </c>
      <c r="T144" s="139">
        <v>1.3817517086073112E-4</v>
      </c>
      <c r="U144" s="139">
        <v>6.6997176272547078E-5</v>
      </c>
      <c r="V144" s="139">
        <v>1.2052890436981146E-2</v>
      </c>
      <c r="W144" s="139">
        <v>0.61655979999999999</v>
      </c>
      <c r="X144" s="139">
        <v>1.7922194329599999E-2</v>
      </c>
      <c r="Y144" s="139">
        <v>2.0085451204300001E-2</v>
      </c>
      <c r="Z144" s="139">
        <v>1.5758521236000002E-2</v>
      </c>
      <c r="AA144" s="139">
        <v>1.6689011476E-2</v>
      </c>
      <c r="AB144" s="139">
        <v>7.0455178245900002E-2</v>
      </c>
      <c r="AC144" s="139">
        <v>6.1656009999999997E-4</v>
      </c>
      <c r="AD144" s="139">
        <v>1.235621E-4</v>
      </c>
      <c r="AE144" s="58"/>
      <c r="AF144" s="144">
        <v>29791.414194103279</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30.073130738678032</v>
      </c>
      <c r="F145" s="139">
        <v>0.99209043472041636</v>
      </c>
      <c r="G145" s="139">
        <v>3.8475195308089322E-2</v>
      </c>
      <c r="H145" s="139">
        <v>4.2812432014192436E-2</v>
      </c>
      <c r="I145" s="139">
        <v>0.57732231904979581</v>
      </c>
      <c r="J145" s="139">
        <v>0.57732231904979603</v>
      </c>
      <c r="K145" s="139">
        <v>0.57732231904979603</v>
      </c>
      <c r="L145" s="139">
        <v>0.40135196816325175</v>
      </c>
      <c r="M145" s="139">
        <v>6.3108892518472892</v>
      </c>
      <c r="N145" s="139">
        <v>5.2981553600776432E-4</v>
      </c>
      <c r="O145" s="139">
        <v>5.2068534911126302E-5</v>
      </c>
      <c r="P145" s="139">
        <v>5.5145685124930299E-3</v>
      </c>
      <c r="Q145" s="139">
        <v>1.0409950031756177E-4</v>
      </c>
      <c r="R145" s="139">
        <v>8.8412441820921103E-3</v>
      </c>
      <c r="S145" s="139">
        <v>5.9289377605099714E-3</v>
      </c>
      <c r="T145" s="139">
        <v>2.0883768221486792E-4</v>
      </c>
      <c r="U145" s="139">
        <v>1.040619308128709E-4</v>
      </c>
      <c r="V145" s="139">
        <v>1.8730020461176042E-2</v>
      </c>
      <c r="W145" s="139">
        <v>0.31538749999999999</v>
      </c>
      <c r="X145" s="139">
        <v>4.5055358339999999E-3</v>
      </c>
      <c r="Y145" s="139">
        <v>2.7283522549600002E-2</v>
      </c>
      <c r="Z145" s="139">
        <v>3.0487459142900002E-2</v>
      </c>
      <c r="AA145" s="139">
        <v>7.0086112970999996E-3</v>
      </c>
      <c r="AB145" s="139">
        <v>6.9285128823599995E-2</v>
      </c>
      <c r="AC145" s="139">
        <v>3.072002E-4</v>
      </c>
      <c r="AD145" s="139">
        <v>6.2810200000000004E-5</v>
      </c>
      <c r="AE145" s="58"/>
      <c r="AF145" s="144">
        <v>46405.876292610832</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4.5350411850114125E-2</v>
      </c>
      <c r="F146" s="139">
        <v>0.28410279963370744</v>
      </c>
      <c r="G146" s="139">
        <v>1.6550846639307978E-4</v>
      </c>
      <c r="H146" s="139">
        <v>3.667303581489344E-4</v>
      </c>
      <c r="I146" s="139">
        <v>6.8774594864219277E-3</v>
      </c>
      <c r="J146" s="139">
        <v>6.8774594864219277E-3</v>
      </c>
      <c r="K146" s="139">
        <v>6.877459486421926E-3</v>
      </c>
      <c r="L146" s="139">
        <v>1.0705464388000695E-3</v>
      </c>
      <c r="M146" s="139">
        <v>1.9028301073164835</v>
      </c>
      <c r="N146" s="139">
        <v>1.6311732632004242E-4</v>
      </c>
      <c r="O146" s="139">
        <v>1.1481686999423414E-4</v>
      </c>
      <c r="P146" s="139">
        <v>5.2947191072272262E-5</v>
      </c>
      <c r="Q146" s="139">
        <v>1.8257652093886988E-6</v>
      </c>
      <c r="R146" s="139">
        <v>5.1665556703074157E-4</v>
      </c>
      <c r="S146" s="139">
        <v>1.9409088517668142E-2</v>
      </c>
      <c r="T146" s="139">
        <v>8.0844801918525291E-4</v>
      </c>
      <c r="U146" s="139">
        <v>1.1431862572586583E-4</v>
      </c>
      <c r="V146" s="139">
        <v>1.1416312654003448E-2</v>
      </c>
      <c r="W146" s="139">
        <v>4.8098999999999998E-3</v>
      </c>
      <c r="X146" s="139">
        <v>6.3061598100000012E-5</v>
      </c>
      <c r="Y146" s="139">
        <v>8.8942816400000002E-5</v>
      </c>
      <c r="Z146" s="139">
        <v>4.64732348E-5</v>
      </c>
      <c r="AA146" s="139">
        <v>1.004132075E-4</v>
      </c>
      <c r="AB146" s="139">
        <v>2.9889085679999999E-4</v>
      </c>
      <c r="AC146" s="139">
        <v>4.8099000000000003E-6</v>
      </c>
      <c r="AD146" s="139">
        <v>2.2958999999999999E-6</v>
      </c>
      <c r="AE146" s="58"/>
      <c r="AF146" s="144">
        <v>241.52090852517668</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2.7606455630889184</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0.58924076230436739</v>
      </c>
      <c r="J148" s="139">
        <v>1.0841055957416947</v>
      </c>
      <c r="K148" s="139">
        <v>1.4438888375445409</v>
      </c>
      <c r="L148" s="139">
        <v>6.8423687656651203E-2</v>
      </c>
      <c r="M148" s="139" t="s">
        <v>429</v>
      </c>
      <c r="N148" s="139">
        <v>1.4214809055082824</v>
      </c>
      <c r="O148" s="139">
        <v>6.7254372145751085E-3</v>
      </c>
      <c r="P148" s="139">
        <v>0</v>
      </c>
      <c r="Q148" s="139">
        <v>1.6476265108176354E-2</v>
      </c>
      <c r="R148" s="139">
        <v>0.5252203188957365</v>
      </c>
      <c r="S148" s="139">
        <v>11.487330992629968</v>
      </c>
      <c r="T148" s="139">
        <v>8.4021082589020066E-2</v>
      </c>
      <c r="U148" s="139">
        <v>1.1784815246087352E-2</v>
      </c>
      <c r="V148" s="139">
        <v>4.6580067306218984</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0.30712530708597457</v>
      </c>
      <c r="J149" s="139">
        <v>0.56875056867773066</v>
      </c>
      <c r="K149" s="139">
        <v>1.1375011373554613</v>
      </c>
      <c r="L149" s="139">
        <v>1.2533231249593265E-2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147.88568056085902</v>
      </c>
      <c r="F152" s="13">
        <f t="shared" ref="F152:AD152" si="2">SUM(F$141, F$151, IF(AND(ISNUMBER(SEARCH($B$4,"AT|BE|CH|GB|IE|LT|LU|NL")),SUM(F$143:F$149)&gt;0),SUM(F$143:F$149)-SUM(F$27:F$33),0))</f>
        <v>116.04248751511751</v>
      </c>
      <c r="G152" s="13">
        <f t="shared" si="2"/>
        <v>45.631379708835922</v>
      </c>
      <c r="H152" s="13">
        <f t="shared" si="2"/>
        <v>116.54253376687355</v>
      </c>
      <c r="I152" s="13">
        <f t="shared" si="2"/>
        <v>17.612776654021051</v>
      </c>
      <c r="J152" s="13">
        <f t="shared" si="2"/>
        <v>38.686500281149932</v>
      </c>
      <c r="K152" s="13">
        <f t="shared" si="2"/>
        <v>90.403691518918478</v>
      </c>
      <c r="L152" s="13">
        <f t="shared" si="2"/>
        <v>3.0701097546788643</v>
      </c>
      <c r="M152" s="13">
        <f t="shared" si="2"/>
        <v>175.47165026959689</v>
      </c>
      <c r="N152" s="13">
        <f t="shared" si="2"/>
        <v>7.3240519137398241</v>
      </c>
      <c r="O152" s="13">
        <f t="shared" si="2"/>
        <v>0.31503686019176735</v>
      </c>
      <c r="P152" s="13">
        <f t="shared" si="2"/>
        <v>0.41765988240756713</v>
      </c>
      <c r="Q152" s="13">
        <f t="shared" si="2"/>
        <v>1.4420209788339997</v>
      </c>
      <c r="R152" s="13">
        <f t="shared" si="2"/>
        <v>2.7967354035304961</v>
      </c>
      <c r="S152" s="13">
        <f t="shared" si="2"/>
        <v>20.724501999676399</v>
      </c>
      <c r="T152" s="13">
        <f t="shared" si="2"/>
        <v>14.354430698720639</v>
      </c>
      <c r="U152" s="13">
        <f t="shared" si="2"/>
        <v>4.2794687529393318</v>
      </c>
      <c r="V152" s="13">
        <f t="shared" si="2"/>
        <v>22.612765216451532</v>
      </c>
      <c r="W152" s="13">
        <f t="shared" si="2"/>
        <v>28.797459054074242</v>
      </c>
      <c r="X152" s="13">
        <f t="shared" si="2"/>
        <v>5.3260543019932474</v>
      </c>
      <c r="Y152" s="13">
        <f t="shared" si="2"/>
        <v>8.0959216306153472</v>
      </c>
      <c r="Z152" s="13">
        <f t="shared" si="2"/>
        <v>3.0806157144929771</v>
      </c>
      <c r="AA152" s="13">
        <f t="shared" si="2"/>
        <v>2.6226085101477525</v>
      </c>
      <c r="AB152" s="13">
        <f t="shared" si="2"/>
        <v>19.125200157249321</v>
      </c>
      <c r="AC152" s="13">
        <f t="shared" si="2"/>
        <v>2.5891413828937235</v>
      </c>
      <c r="AD152" s="13">
        <f t="shared" si="2"/>
        <v>12.105550100748999</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147.88568056085902</v>
      </c>
      <c r="F154" s="13">
        <f>SUM(F$141, F$153, -1 * IF(OR($B$6=2005,$B$6&gt;=2020),SUM(F$99:F$122),0), IF(AND(ISNUMBER(SEARCH($B$4,"AT|BE|CH|GB|IE|LT|LU|NL")),SUM(F$143:F$149)&gt;0),SUM(F$143:F$149)-SUM(F$27:F$33),0))</f>
        <v>116.04248751511751</v>
      </c>
      <c r="G154" s="13">
        <f>SUM(G$141, G$153, IF(AND(ISNUMBER(SEARCH($B$4,"AT|BE|CH|GB|IE|LT|LU|NL")),SUM(G$143:G$149)&gt;0),SUM(G$143:G$149)-SUM(G$27:G$33),0))</f>
        <v>45.631379708835922</v>
      </c>
      <c r="H154" s="13">
        <f>SUM(H$141, H$153, IF(AND(ISNUMBER(SEARCH($B$4,"AT|BE|CH|GB|IE|LT|LU|NL")),SUM(H$143:H$149)&gt;0),SUM(H$143:H$149)-SUM(H$27:H$33),0))</f>
        <v>116.54253376687355</v>
      </c>
      <c r="I154" s="13">
        <f t="shared" ref="I154:AD154" si="3">SUM(I$141, I$153, IF(AND(ISNUMBER(SEARCH($B$4,"AT|BE|CH|GB|IE|LT|LU|NL")),SUM(I$143:I$149)&gt;0),SUM(I$143:I$149)-SUM(I$27:I$33),0))</f>
        <v>17.612776654021051</v>
      </c>
      <c r="J154" s="13">
        <f t="shared" si="3"/>
        <v>38.686500281149932</v>
      </c>
      <c r="K154" s="13">
        <f t="shared" si="3"/>
        <v>90.403691518918478</v>
      </c>
      <c r="L154" s="13">
        <f t="shared" si="3"/>
        <v>3.0701097546788643</v>
      </c>
      <c r="M154" s="13">
        <f t="shared" si="3"/>
        <v>175.47165026959689</v>
      </c>
      <c r="N154" s="13">
        <f t="shared" si="3"/>
        <v>7.3240519137398241</v>
      </c>
      <c r="O154" s="13">
        <f t="shared" si="3"/>
        <v>0.31503686019176735</v>
      </c>
      <c r="P154" s="13">
        <f t="shared" si="3"/>
        <v>0.41765988240756713</v>
      </c>
      <c r="Q154" s="13">
        <f t="shared" si="3"/>
        <v>1.4420209788339997</v>
      </c>
      <c r="R154" s="13">
        <f t="shared" si="3"/>
        <v>2.7967354035304961</v>
      </c>
      <c r="S154" s="13">
        <f t="shared" si="3"/>
        <v>20.724501999676399</v>
      </c>
      <c r="T154" s="13">
        <f t="shared" si="3"/>
        <v>14.354430698720639</v>
      </c>
      <c r="U154" s="13">
        <f t="shared" si="3"/>
        <v>4.2794687529393318</v>
      </c>
      <c r="V154" s="13">
        <f t="shared" si="3"/>
        <v>22.612765216451532</v>
      </c>
      <c r="W154" s="13">
        <f t="shared" si="3"/>
        <v>28.797459054074242</v>
      </c>
      <c r="X154" s="13">
        <f t="shared" si="3"/>
        <v>5.3260543019932474</v>
      </c>
      <c r="Y154" s="13">
        <f t="shared" si="3"/>
        <v>8.0959216306153472</v>
      </c>
      <c r="Z154" s="13">
        <f t="shared" si="3"/>
        <v>3.0806157144929771</v>
      </c>
      <c r="AA154" s="13">
        <f t="shared" si="3"/>
        <v>2.6226085101477525</v>
      </c>
      <c r="AB154" s="13">
        <f t="shared" si="3"/>
        <v>19.125200157249321</v>
      </c>
      <c r="AC154" s="13">
        <f t="shared" si="3"/>
        <v>2.5891413828937235</v>
      </c>
      <c r="AD154" s="13">
        <f t="shared" si="3"/>
        <v>12.105550100748999</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10.938039868618519</v>
      </c>
      <c r="F157" s="141">
        <v>0.37538733409729225</v>
      </c>
      <c r="G157" s="141">
        <v>0.67233040475849726</v>
      </c>
      <c r="H157" s="141" t="s">
        <v>443</v>
      </c>
      <c r="I157" s="141">
        <v>0.12294305287756399</v>
      </c>
      <c r="J157" s="141">
        <v>0.12294305287756399</v>
      </c>
      <c r="K157" s="141">
        <v>0.12294305287756399</v>
      </c>
      <c r="L157" s="141">
        <v>5.9012665381230713E-2</v>
      </c>
      <c r="M157" s="141">
        <v>3.0521474544716067</v>
      </c>
      <c r="N157" s="141">
        <v>2.8237598561955406E-3</v>
      </c>
      <c r="O157" s="141">
        <v>2.1178198921466555E-4</v>
      </c>
      <c r="P157" s="141">
        <v>4.2356397842933102E-3</v>
      </c>
      <c r="Q157" s="141">
        <v>1.0589099460733276E-3</v>
      </c>
      <c r="R157" s="141">
        <v>7.0593996404888521E-3</v>
      </c>
      <c r="S157" s="141">
        <v>7.7653396045377372E-3</v>
      </c>
      <c r="T157" s="141">
        <v>2.8237598561955409E-4</v>
      </c>
      <c r="U157" s="141">
        <v>3.8826698022688686E-3</v>
      </c>
      <c r="V157" s="141">
        <v>1.0236129478708835</v>
      </c>
      <c r="W157" s="141" t="s">
        <v>443</v>
      </c>
      <c r="X157" s="141" t="s">
        <v>443</v>
      </c>
      <c r="Y157" s="141" t="s">
        <v>443</v>
      </c>
      <c r="Z157" s="141" t="s">
        <v>443</v>
      </c>
      <c r="AA157" s="141" t="s">
        <v>443</v>
      </c>
      <c r="AB157" s="141" t="s">
        <v>443</v>
      </c>
      <c r="AC157" s="141" t="s">
        <v>443</v>
      </c>
      <c r="AD157" s="141" t="s">
        <v>443</v>
      </c>
      <c r="AE157" s="58"/>
      <c r="AF157" s="142">
        <v>35296.998202444258</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0.26170162999243052</v>
      </c>
      <c r="F158" s="141">
        <v>6.3653301228244908E-3</v>
      </c>
      <c r="G158" s="141">
        <v>1.3137503711951501E-2</v>
      </c>
      <c r="H158" s="141" t="s">
        <v>443</v>
      </c>
      <c r="I158" s="141">
        <v>1.420896297513498E-3</v>
      </c>
      <c r="J158" s="141">
        <v>1.420896297513498E-3</v>
      </c>
      <c r="K158" s="141">
        <v>1.420896297513498E-3</v>
      </c>
      <c r="L158" s="141">
        <v>6.8203022280647892E-4</v>
      </c>
      <c r="M158" s="141">
        <v>9.3842928191177649E-2</v>
      </c>
      <c r="N158" s="141">
        <v>5.5214483131366406E-5</v>
      </c>
      <c r="O158" s="141">
        <v>4.1410862348524801E-6</v>
      </c>
      <c r="P158" s="141">
        <v>8.2821724697049602E-5</v>
      </c>
      <c r="Q158" s="141">
        <v>2.07054311742624E-5</v>
      </c>
      <c r="R158" s="141">
        <v>1.3803620782841603E-4</v>
      </c>
      <c r="S158" s="141">
        <v>1.5183982861125762E-4</v>
      </c>
      <c r="T158" s="141">
        <v>5.5214483131366412E-6</v>
      </c>
      <c r="U158" s="141">
        <v>7.5919914305628809E-5</v>
      </c>
      <c r="V158" s="141">
        <v>2.0015250135120323E-2</v>
      </c>
      <c r="W158" s="141" t="s">
        <v>443</v>
      </c>
      <c r="X158" s="141" t="s">
        <v>443</v>
      </c>
      <c r="Y158" s="141" t="s">
        <v>443</v>
      </c>
      <c r="Z158" s="141" t="s">
        <v>443</v>
      </c>
      <c r="AA158" s="141" t="s">
        <v>443</v>
      </c>
      <c r="AB158" s="141" t="s">
        <v>443</v>
      </c>
      <c r="AC158" s="141" t="s">
        <v>443</v>
      </c>
      <c r="AD158" s="141" t="s">
        <v>443</v>
      </c>
      <c r="AE158" s="58"/>
      <c r="AF158" s="143">
        <v>690.18103914208007</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5.5434681527971348</v>
      </c>
      <c r="F159" s="141">
        <v>0.19188077072327855</v>
      </c>
      <c r="G159" s="141">
        <v>1.3948357842914247</v>
      </c>
      <c r="H159" s="141" t="s">
        <v>443</v>
      </c>
      <c r="I159" s="141">
        <v>0.28930499247086716</v>
      </c>
      <c r="J159" s="141">
        <v>0.31906914571300199</v>
      </c>
      <c r="K159" s="141">
        <v>0.31906914571300199</v>
      </c>
      <c r="L159" s="141">
        <v>4.5315315835814045E-2</v>
      </c>
      <c r="M159" s="141">
        <v>0.51913781920234781</v>
      </c>
      <c r="N159" s="141">
        <v>1.4317283720526701E-2</v>
      </c>
      <c r="O159" s="141">
        <v>2.390839369908843E-2</v>
      </c>
      <c r="P159" s="141">
        <v>1.5585893265989712E-3</v>
      </c>
      <c r="Q159" s="141">
        <v>1.4317283720526701E-2</v>
      </c>
      <c r="R159" s="141">
        <v>2.6390574245479179E-2</v>
      </c>
      <c r="S159" s="141">
        <v>3.8885066804636964E-2</v>
      </c>
      <c r="T159" s="141">
        <v>1.5087571961090731</v>
      </c>
      <c r="U159" s="141">
        <v>2.2995767252056452E-2</v>
      </c>
      <c r="V159" s="141">
        <v>6.1668357979210581E-2</v>
      </c>
      <c r="W159" s="141">
        <v>2.4589157284455151E-2</v>
      </c>
      <c r="X159" s="141" t="s">
        <v>443</v>
      </c>
      <c r="Y159" s="141" t="s">
        <v>443</v>
      </c>
      <c r="Z159" s="141" t="s">
        <v>443</v>
      </c>
      <c r="AA159" s="141" t="s">
        <v>443</v>
      </c>
      <c r="AB159" s="141" t="s">
        <v>443</v>
      </c>
      <c r="AC159" s="141" t="s">
        <v>443</v>
      </c>
      <c r="AD159" s="141">
        <v>2.6502928304547101E-2</v>
      </c>
      <c r="AE159" s="58"/>
      <c r="AF159" s="143">
        <v>2943.9450588359632</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0.18320616076870588</v>
      </c>
      <c r="X163" s="22">
        <v>1.3190843575346822</v>
      </c>
      <c r="Y163" s="22">
        <v>0.86106895561291763</v>
      </c>
      <c r="Z163" s="22">
        <v>0.42137416976802355</v>
      </c>
      <c r="AA163" s="22">
        <v>0.49465663407550592</v>
      </c>
      <c r="AB163" s="22">
        <v>3.0961841169911297</v>
      </c>
      <c r="AC163" s="22" t="s">
        <v>443</v>
      </c>
      <c r="AD163" s="22">
        <v>5.3129786622924703E-2</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D1AB1-EF28-4BD9-99CE-BD890371FBCC}">
  <dimension ref="A1:AL170"/>
  <sheetViews>
    <sheetView zoomScale="75" zoomScaleNormal="75" workbookViewId="0">
      <pane xSplit="4" ySplit="13" topLeftCell="Y112"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2009</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2009</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13.782700595516685</v>
      </c>
      <c r="F14" s="138">
        <v>0.35135272534391038</v>
      </c>
      <c r="G14" s="138">
        <v>16.114196</v>
      </c>
      <c r="H14" s="138" t="s">
        <v>443</v>
      </c>
      <c r="I14" s="138">
        <v>0.49908824686685849</v>
      </c>
      <c r="J14" s="138">
        <v>0.72907546435872694</v>
      </c>
      <c r="K14" s="138">
        <v>0.91924706363075359</v>
      </c>
      <c r="L14" s="138">
        <v>1.5537443055647393E-2</v>
      </c>
      <c r="M14" s="138">
        <v>14.770315496239114</v>
      </c>
      <c r="N14" s="138">
        <v>0.4555802800488476</v>
      </c>
      <c r="O14" s="138">
        <v>6.1496176108486525E-2</v>
      </c>
      <c r="P14" s="138">
        <v>9.2746799557918147E-2</v>
      </c>
      <c r="Q14" s="138">
        <v>0.44673694595435792</v>
      </c>
      <c r="R14" s="138">
        <v>0.27667210377520934</v>
      </c>
      <c r="S14" s="138">
        <v>0.48932557074513383</v>
      </c>
      <c r="T14" s="138">
        <v>2.4173173900100147</v>
      </c>
      <c r="U14" s="138">
        <v>1.3038312475148852</v>
      </c>
      <c r="V14" s="138">
        <v>1.8727522812564747</v>
      </c>
      <c r="W14" s="138">
        <v>0.42417161034090928</v>
      </c>
      <c r="X14" s="138">
        <v>5.709066195543522E-4</v>
      </c>
      <c r="Y14" s="138">
        <v>2.0987974023725245E-3</v>
      </c>
      <c r="Z14" s="138">
        <v>1.6791564124582362E-3</v>
      </c>
      <c r="AA14" s="138">
        <v>2.2480459820989633E-4</v>
      </c>
      <c r="AB14" s="138">
        <v>4.5736650325950085E-3</v>
      </c>
      <c r="AC14" s="138">
        <v>0.35905393622104537</v>
      </c>
      <c r="AD14" s="138">
        <v>1.6560214520021147E-3</v>
      </c>
      <c r="AE14" s="55"/>
      <c r="AF14" s="147">
        <v>8738.0384202301138</v>
      </c>
      <c r="AG14" s="147">
        <v>76759.230034389606</v>
      </c>
      <c r="AH14" s="147">
        <v>107045.51276686229</v>
      </c>
      <c r="AI14" s="147">
        <v>422.91871631999999</v>
      </c>
      <c r="AJ14" s="147" t="s">
        <v>432</v>
      </c>
      <c r="AK14" s="147" t="s">
        <v>429</v>
      </c>
      <c r="AL14" s="45" t="s">
        <v>50</v>
      </c>
    </row>
    <row r="15" spans="1:38" s="1" customFormat="1" ht="26.25" customHeight="1" thickBot="1" x14ac:dyDescent="0.25">
      <c r="A15" s="65" t="s">
        <v>54</v>
      </c>
      <c r="B15" s="65" t="s">
        <v>55</v>
      </c>
      <c r="C15" s="66" t="s">
        <v>56</v>
      </c>
      <c r="D15" s="67"/>
      <c r="E15" s="138">
        <v>0.74593600000000004</v>
      </c>
      <c r="F15" s="138">
        <v>1.2754381434147177E-2</v>
      </c>
      <c r="G15" s="138">
        <v>0.88125599999999993</v>
      </c>
      <c r="H15" s="138" t="s">
        <v>443</v>
      </c>
      <c r="I15" s="138">
        <v>1.2412120697476256E-2</v>
      </c>
      <c r="J15" s="138">
        <v>1.8389573822038048E-2</v>
      </c>
      <c r="K15" s="138">
        <v>2.3443932456532562E-2</v>
      </c>
      <c r="L15" s="138">
        <v>1.1596928384022098E-3</v>
      </c>
      <c r="M15" s="138">
        <v>9.1812999999999992E-2</v>
      </c>
      <c r="N15" s="138">
        <v>1.1001794030900852E-2</v>
      </c>
      <c r="O15" s="138">
        <v>9.8518636372050897E-3</v>
      </c>
      <c r="P15" s="138">
        <v>1.8798533159418362E-3</v>
      </c>
      <c r="Q15" s="138">
        <v>5.3761153975913556E-3</v>
      </c>
      <c r="R15" s="138">
        <v>2.8843502483799313E-2</v>
      </c>
      <c r="S15" s="138">
        <v>1.8250089016541661E-2</v>
      </c>
      <c r="T15" s="138">
        <v>0.27691470936499868</v>
      </c>
      <c r="U15" s="138">
        <v>8.5393290388521177E-3</v>
      </c>
      <c r="V15" s="138">
        <v>0.15224490544844091</v>
      </c>
      <c r="W15" s="138">
        <v>2.5267040517139598E-3</v>
      </c>
      <c r="X15" s="138">
        <v>2.7028939109604715E-6</v>
      </c>
      <c r="Y15" s="138">
        <v>8.9649384513181297E-6</v>
      </c>
      <c r="Z15" s="138">
        <v>6.965216234242714E-6</v>
      </c>
      <c r="AA15" s="138">
        <v>9.7319690105856464E-6</v>
      </c>
      <c r="AB15" s="138">
        <v>2.8365017607106959E-5</v>
      </c>
      <c r="AC15" s="138" t="s">
        <v>429</v>
      </c>
      <c r="AD15" s="138">
        <v>1.3825466907176501E-3</v>
      </c>
      <c r="AE15" s="55"/>
      <c r="AF15" s="147">
        <v>5093.8453985827409</v>
      </c>
      <c r="AG15" s="147" t="s">
        <v>432</v>
      </c>
      <c r="AH15" s="147" t="s">
        <v>432</v>
      </c>
      <c r="AI15" s="147" t="s">
        <v>432</v>
      </c>
      <c r="AJ15" s="147" t="s">
        <v>432</v>
      </c>
      <c r="AK15" s="147" t="s">
        <v>429</v>
      </c>
      <c r="AL15" s="45" t="s">
        <v>50</v>
      </c>
    </row>
    <row r="16" spans="1:38" s="1" customFormat="1" ht="26.25" customHeight="1" thickBot="1" x14ac:dyDescent="0.25">
      <c r="A16" s="65" t="s">
        <v>54</v>
      </c>
      <c r="B16" s="65" t="s">
        <v>57</v>
      </c>
      <c r="C16" s="66" t="s">
        <v>58</v>
      </c>
      <c r="D16" s="67"/>
      <c r="E16" s="138">
        <v>0.25334508788605442</v>
      </c>
      <c r="F16" s="138">
        <v>3.0310208092787856E-3</v>
      </c>
      <c r="G16" s="138">
        <v>0.14242916617158352</v>
      </c>
      <c r="H16" s="138" t="s">
        <v>443</v>
      </c>
      <c r="I16" s="138">
        <v>7.1626882953196497E-2</v>
      </c>
      <c r="J16" s="138">
        <v>0.10188253327988005</v>
      </c>
      <c r="K16" s="138">
        <v>0.10657348663527552</v>
      </c>
      <c r="L16" s="138">
        <v>2.2881849348799999E-2</v>
      </c>
      <c r="M16" s="138">
        <v>0.14192025270746206</v>
      </c>
      <c r="N16" s="138">
        <v>3.6826114987621977E-2</v>
      </c>
      <c r="O16" s="138">
        <v>2.0751576763010549E-3</v>
      </c>
      <c r="P16" s="138">
        <v>3.869347425472229E-2</v>
      </c>
      <c r="Q16" s="138">
        <v>1.422522206766158E-2</v>
      </c>
      <c r="R16" s="138">
        <v>7.8508140342733318E-3</v>
      </c>
      <c r="S16" s="138">
        <v>3.2522443143245677E-2</v>
      </c>
      <c r="T16" s="138">
        <v>1.6858294460344904E-2</v>
      </c>
      <c r="U16" s="138">
        <v>3.7399917279955976E-3</v>
      </c>
      <c r="V16" s="138">
        <v>5.9636379101356413E-2</v>
      </c>
      <c r="W16" s="138">
        <v>3.4157371451830211E-2</v>
      </c>
      <c r="X16" s="138">
        <v>8.749972133882918E-7</v>
      </c>
      <c r="Y16" s="138">
        <v>1.2297815721341951E-6</v>
      </c>
      <c r="Z16" s="138">
        <v>7.0788318337307441E-7</v>
      </c>
      <c r="AA16" s="138">
        <v>8.5303141970941844E-7</v>
      </c>
      <c r="AB16" s="138">
        <v>3.6656933886049798E-6</v>
      </c>
      <c r="AC16" s="138">
        <v>8.5902404892215984E-9</v>
      </c>
      <c r="AD16" s="138">
        <v>5.0760511981764001E-9</v>
      </c>
      <c r="AE16" s="55"/>
      <c r="AF16" s="147">
        <v>22.103691600000001</v>
      </c>
      <c r="AG16" s="147">
        <v>1289.6523199984817</v>
      </c>
      <c r="AH16" s="147">
        <v>762.16</v>
      </c>
      <c r="AI16" s="147" t="s">
        <v>432</v>
      </c>
      <c r="AJ16" s="147" t="s">
        <v>432</v>
      </c>
      <c r="AK16" s="147" t="s">
        <v>429</v>
      </c>
      <c r="AL16" s="45" t="s">
        <v>50</v>
      </c>
    </row>
    <row r="17" spans="1:38" s="2" customFormat="1" ht="26.25" customHeight="1" thickBot="1" x14ac:dyDescent="0.25">
      <c r="A17" s="65" t="s">
        <v>54</v>
      </c>
      <c r="B17" s="65" t="s">
        <v>59</v>
      </c>
      <c r="C17" s="66" t="s">
        <v>60</v>
      </c>
      <c r="D17" s="67"/>
      <c r="E17" s="138">
        <v>3.0982319999999998E-3</v>
      </c>
      <c r="F17" s="138">
        <v>9.6296400000000007E-4</v>
      </c>
      <c r="G17" s="138">
        <v>4.7106238390975714E-6</v>
      </c>
      <c r="H17" s="138" t="s">
        <v>432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432</v>
      </c>
      <c r="AD17" s="138" t="s">
        <v>432</v>
      </c>
      <c r="AE17" s="55"/>
      <c r="AF17" s="147" t="s">
        <v>432</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1.2683492593655574</v>
      </c>
      <c r="F18" s="138">
        <v>0.40566129296598602</v>
      </c>
      <c r="G18" s="138">
        <v>1.4063942489091721</v>
      </c>
      <c r="H18" s="138" t="s">
        <v>443</v>
      </c>
      <c r="I18" s="138">
        <v>0.10745339871443113</v>
      </c>
      <c r="J18" s="138">
        <v>0.13620876251629038</v>
      </c>
      <c r="K18" s="138">
        <v>0.17067745625329203</v>
      </c>
      <c r="L18" s="138">
        <v>5.3514690024712722E-2</v>
      </c>
      <c r="M18" s="138">
        <v>0.67666057325491169</v>
      </c>
      <c r="N18" s="138">
        <v>9.3062044650506784E-2</v>
      </c>
      <c r="O18" s="138">
        <v>1.7378365678756705E-3</v>
      </c>
      <c r="P18" s="138">
        <v>8.7642923510941224E-3</v>
      </c>
      <c r="Q18" s="138">
        <v>5.7729253701395153E-3</v>
      </c>
      <c r="R18" s="138">
        <v>7.3518977171844052E-2</v>
      </c>
      <c r="S18" s="138">
        <v>4.145281665751515E-2</v>
      </c>
      <c r="T18" s="138">
        <v>1.4907597111866295</v>
      </c>
      <c r="U18" s="138">
        <v>5.9119850861793848E-4</v>
      </c>
      <c r="V18" s="138">
        <v>4.7852032078858631E-2</v>
      </c>
      <c r="W18" s="138">
        <v>1.7898065413127745E-2</v>
      </c>
      <c r="X18" s="138">
        <v>2.2221603285236861E-2</v>
      </c>
      <c r="Y18" s="138">
        <v>0.13039151227842596</v>
      </c>
      <c r="Z18" s="138">
        <v>2.6598874333116578E-2</v>
      </c>
      <c r="AA18" s="138">
        <v>2.5098459204022167E-2</v>
      </c>
      <c r="AB18" s="138">
        <v>0.20431044910080159</v>
      </c>
      <c r="AC18" s="138" t="s">
        <v>432</v>
      </c>
      <c r="AD18" s="138" t="s">
        <v>432</v>
      </c>
      <c r="AE18" s="55"/>
      <c r="AF18" s="147">
        <v>5835.3585314501661</v>
      </c>
      <c r="AG18" s="147">
        <v>9.9323224288065912</v>
      </c>
      <c r="AH18" s="147">
        <v>15004.242871780616</v>
      </c>
      <c r="AI18" s="147" t="s">
        <v>432</v>
      </c>
      <c r="AJ18" s="147" t="s">
        <v>432</v>
      </c>
      <c r="AK18" s="147" t="s">
        <v>429</v>
      </c>
      <c r="AL18" s="45" t="s">
        <v>50</v>
      </c>
    </row>
    <row r="19" spans="1:38" s="2" customFormat="1" ht="26.25" customHeight="1" thickBot="1" x14ac:dyDescent="0.25">
      <c r="A19" s="65" t="s">
        <v>54</v>
      </c>
      <c r="B19" s="65" t="s">
        <v>63</v>
      </c>
      <c r="C19" s="66" t="s">
        <v>64</v>
      </c>
      <c r="D19" s="67"/>
      <c r="E19" s="138">
        <v>0.46943726345073844</v>
      </c>
      <c r="F19" s="138">
        <v>0.12310237746576043</v>
      </c>
      <c r="G19" s="138">
        <v>0.20193215902789891</v>
      </c>
      <c r="H19" s="138">
        <v>5.0750245958399989E-5</v>
      </c>
      <c r="I19" s="138">
        <v>3.5956237857644881E-2</v>
      </c>
      <c r="J19" s="138">
        <v>3.397081535230332E-2</v>
      </c>
      <c r="K19" s="138">
        <v>5.4274208937976874E-2</v>
      </c>
      <c r="L19" s="138">
        <v>1.2449347786550748E-2</v>
      </c>
      <c r="M19" s="138">
        <v>0.20788585017301761</v>
      </c>
      <c r="N19" s="138">
        <v>2.7216074237342604E-2</v>
      </c>
      <c r="O19" s="138">
        <v>1.0415252107360419E-3</v>
      </c>
      <c r="P19" s="138">
        <v>2.3967638614339035E-3</v>
      </c>
      <c r="Q19" s="138">
        <v>2.0441913828118203E-3</v>
      </c>
      <c r="R19" s="138">
        <v>2.1849259995529675E-2</v>
      </c>
      <c r="S19" s="138">
        <v>1.197751907111943E-2</v>
      </c>
      <c r="T19" s="138">
        <v>0.42311176199887252</v>
      </c>
      <c r="U19" s="138">
        <v>4.2124136134521334E-4</v>
      </c>
      <c r="V19" s="138">
        <v>3.7656152603684739E-2</v>
      </c>
      <c r="W19" s="138">
        <v>4.4060836411539978E-3</v>
      </c>
      <c r="X19" s="138">
        <v>6.0381610822831154E-3</v>
      </c>
      <c r="Y19" s="138">
        <v>3.6273000698289752E-2</v>
      </c>
      <c r="Z19" s="138">
        <v>7.2682618369180954E-3</v>
      </c>
      <c r="AA19" s="138">
        <v>6.8610306514777473E-3</v>
      </c>
      <c r="AB19" s="138">
        <v>5.6440454268968709E-2</v>
      </c>
      <c r="AC19" s="138">
        <v>0</v>
      </c>
      <c r="AD19" s="138">
        <v>0</v>
      </c>
      <c r="AE19" s="55"/>
      <c r="AF19" s="147">
        <v>1686.8886006052314</v>
      </c>
      <c r="AG19" s="147" t="s">
        <v>432</v>
      </c>
      <c r="AH19" s="147">
        <v>4033.2641917659962</v>
      </c>
      <c r="AI19" s="147">
        <v>42.291871631999996</v>
      </c>
      <c r="AJ19" s="147" t="s">
        <v>432</v>
      </c>
      <c r="AK19" s="147" t="s">
        <v>429</v>
      </c>
      <c r="AL19" s="45" t="s">
        <v>50</v>
      </c>
    </row>
    <row r="20" spans="1:38" s="2" customFormat="1" ht="26.25" customHeight="1" thickBot="1" x14ac:dyDescent="0.25">
      <c r="A20" s="65" t="s">
        <v>54</v>
      </c>
      <c r="B20" s="65" t="s">
        <v>65</v>
      </c>
      <c r="C20" s="66" t="s">
        <v>66</v>
      </c>
      <c r="D20" s="67"/>
      <c r="E20" s="138">
        <v>2.1198786434292828E-2</v>
      </c>
      <c r="F20" s="138">
        <v>4.1766352076629768E-3</v>
      </c>
      <c r="G20" s="138">
        <v>1.6345605085240068E-2</v>
      </c>
      <c r="H20" s="138" t="s">
        <v>432</v>
      </c>
      <c r="I20" s="138">
        <v>1.9908300482486285E-3</v>
      </c>
      <c r="J20" s="138">
        <v>2.5629489028052782E-3</v>
      </c>
      <c r="K20" s="138">
        <v>3.2494915282732578E-3</v>
      </c>
      <c r="L20" s="138">
        <v>1.0613891563491559E-3</v>
      </c>
      <c r="M20" s="138">
        <v>8.4004085520158339E-3</v>
      </c>
      <c r="N20" s="138">
        <v>1.8322306116458026E-3</v>
      </c>
      <c r="O20" s="138">
        <v>3.4445790305950917E-5</v>
      </c>
      <c r="P20" s="138">
        <v>8.2637796622299337E-5</v>
      </c>
      <c r="Q20" s="138">
        <v>1.2760810786154592E-4</v>
      </c>
      <c r="R20" s="138">
        <v>1.4663382314685513E-3</v>
      </c>
      <c r="S20" s="138">
        <v>8.2419394332228127E-4</v>
      </c>
      <c r="T20" s="138">
        <v>2.9751894400749306E-2</v>
      </c>
      <c r="U20" s="138">
        <v>1.9089292522258267E-5</v>
      </c>
      <c r="V20" s="138">
        <v>1.0116358270272161E-3</v>
      </c>
      <c r="W20" s="138">
        <v>2.2875183141698503E-4</v>
      </c>
      <c r="X20" s="138">
        <v>3.1233239077308199E-4</v>
      </c>
      <c r="Y20" s="138">
        <v>2.0987023352262127E-3</v>
      </c>
      <c r="Z20" s="138">
        <v>3.3954811700163674E-4</v>
      </c>
      <c r="AA20" s="138">
        <v>3.1402649542932757E-4</v>
      </c>
      <c r="AB20" s="138">
        <v>3.0646093384302593E-3</v>
      </c>
      <c r="AC20" s="138" t="s">
        <v>432</v>
      </c>
      <c r="AD20" s="138">
        <v>0</v>
      </c>
      <c r="AE20" s="55"/>
      <c r="AF20" s="147">
        <v>116.5170562000072</v>
      </c>
      <c r="AG20" s="147" t="s">
        <v>432</v>
      </c>
      <c r="AH20" s="147">
        <v>129.75008421348261</v>
      </c>
      <c r="AI20" s="147" t="s">
        <v>432</v>
      </c>
      <c r="AJ20" s="147" t="s">
        <v>432</v>
      </c>
      <c r="AK20" s="147" t="s">
        <v>429</v>
      </c>
      <c r="AL20" s="45" t="s">
        <v>50</v>
      </c>
    </row>
    <row r="21" spans="1:38" s="2" customFormat="1" ht="26.25" customHeight="1" thickBot="1" x14ac:dyDescent="0.25">
      <c r="A21" s="65" t="s">
        <v>54</v>
      </c>
      <c r="B21" s="65" t="s">
        <v>67</v>
      </c>
      <c r="C21" s="66" t="s">
        <v>68</v>
      </c>
      <c r="D21" s="67"/>
      <c r="E21" s="138">
        <v>1.3848344010265827</v>
      </c>
      <c r="F21" s="138">
        <v>0.76224432404427289</v>
      </c>
      <c r="G21" s="138">
        <v>1.3350332511493963</v>
      </c>
      <c r="H21" s="138">
        <v>1.7516875518257312E-3</v>
      </c>
      <c r="I21" s="138">
        <v>0.35551958434466824</v>
      </c>
      <c r="J21" s="138">
        <v>0.38716577641544281</v>
      </c>
      <c r="K21" s="138">
        <v>0.42749283336358246</v>
      </c>
      <c r="L21" s="138">
        <v>0.10245201389493247</v>
      </c>
      <c r="M21" s="138">
        <v>1.9193402049831814</v>
      </c>
      <c r="N21" s="138">
        <v>0.19585853031587894</v>
      </c>
      <c r="O21" s="138">
        <v>2.1444061469179425E-2</v>
      </c>
      <c r="P21" s="138">
        <v>1.1670706080548453E-2</v>
      </c>
      <c r="Q21" s="138">
        <v>8.1082386002517843E-3</v>
      </c>
      <c r="R21" s="138">
        <v>9.6622693588935687E-2</v>
      </c>
      <c r="S21" s="138">
        <v>5.0748505168447991E-2</v>
      </c>
      <c r="T21" s="138">
        <v>1.1079241509648101</v>
      </c>
      <c r="U21" s="138">
        <v>2.903026431519256E-3</v>
      </c>
      <c r="V21" s="138">
        <v>0.9207896897479747</v>
      </c>
      <c r="W21" s="138">
        <v>0.16271856736590495</v>
      </c>
      <c r="X21" s="138">
        <v>4.6714148869456497E-2</v>
      </c>
      <c r="Y21" s="138">
        <v>0.1324553612280775</v>
      </c>
      <c r="Z21" s="138">
        <v>3.4136407984794108E-2</v>
      </c>
      <c r="AA21" s="138">
        <v>2.9482680416774782E-2</v>
      </c>
      <c r="AB21" s="138">
        <v>0.24278859849910289</v>
      </c>
      <c r="AC21" s="138">
        <v>1.2743573401719493E-3</v>
      </c>
      <c r="AD21" s="138">
        <v>0.1127658000653104</v>
      </c>
      <c r="AE21" s="55"/>
      <c r="AF21" s="147">
        <v>4550.0784433104045</v>
      </c>
      <c r="AG21" s="147">
        <v>687.23375446385569</v>
      </c>
      <c r="AH21" s="147">
        <v>9280.7449973044586</v>
      </c>
      <c r="AI21" s="147">
        <v>1459.7396265214427</v>
      </c>
      <c r="AJ21" s="147" t="s">
        <v>432</v>
      </c>
      <c r="AK21" s="147" t="s">
        <v>429</v>
      </c>
      <c r="AL21" s="45" t="s">
        <v>50</v>
      </c>
    </row>
    <row r="22" spans="1:38" s="2" customFormat="1" ht="26.25" customHeight="1" thickBot="1" x14ac:dyDescent="0.25">
      <c r="A22" s="65" t="s">
        <v>54</v>
      </c>
      <c r="B22" s="69" t="s">
        <v>69</v>
      </c>
      <c r="C22" s="66" t="s">
        <v>70</v>
      </c>
      <c r="D22" s="67"/>
      <c r="E22" s="138">
        <v>5.4535215162968047</v>
      </c>
      <c r="F22" s="138">
        <v>0.61380290264123005</v>
      </c>
      <c r="G22" s="138">
        <v>1.3714150887472945</v>
      </c>
      <c r="H22" s="138">
        <v>7.6319878997363152E-4</v>
      </c>
      <c r="I22" s="138">
        <v>0.61186733902125034</v>
      </c>
      <c r="J22" s="138">
        <v>0.67987949106583501</v>
      </c>
      <c r="K22" s="138">
        <v>0.74888681143131597</v>
      </c>
      <c r="L22" s="138">
        <v>0.10934152294173571</v>
      </c>
      <c r="M22" s="138">
        <v>4.2481861206045881</v>
      </c>
      <c r="N22" s="138">
        <v>9.8678622829969254E-2</v>
      </c>
      <c r="O22" s="138">
        <v>6.7933718062063485E-3</v>
      </c>
      <c r="P22" s="138">
        <v>3.575348810347341E-2</v>
      </c>
      <c r="Q22" s="138">
        <v>6.8437828393898212E-2</v>
      </c>
      <c r="R22" s="138">
        <v>0.1330031644686194</v>
      </c>
      <c r="S22" s="138">
        <v>0.18028541646017524</v>
      </c>
      <c r="T22" s="138">
        <v>0.68613670979407781</v>
      </c>
      <c r="U22" s="138">
        <v>6.2662406015575378E-2</v>
      </c>
      <c r="V22" s="138">
        <v>1.1313551747697113</v>
      </c>
      <c r="W22" s="138">
        <v>9.8164169900671103E-2</v>
      </c>
      <c r="X22" s="138">
        <v>2.289563395815945E-2</v>
      </c>
      <c r="Y22" s="138">
        <v>5.8546135711342658E-2</v>
      </c>
      <c r="Z22" s="138">
        <v>1.406198310915591E-2</v>
      </c>
      <c r="AA22" s="138">
        <v>1.1460267961343529E-2</v>
      </c>
      <c r="AB22" s="138">
        <v>0.10696402074000154</v>
      </c>
      <c r="AC22" s="138">
        <v>1.1463380465249995E-2</v>
      </c>
      <c r="AD22" s="138">
        <v>0.31892296534698134</v>
      </c>
      <c r="AE22" s="55"/>
      <c r="AF22" s="147">
        <v>6284.2824005721513</v>
      </c>
      <c r="AG22" s="147">
        <v>3884.7543841085408</v>
      </c>
      <c r="AH22" s="147">
        <v>628.24442980184108</v>
      </c>
      <c r="AI22" s="147">
        <v>422.26804137772797</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0.12336381400724422</v>
      </c>
      <c r="X23" s="138">
        <v>2.6192805283290259E-2</v>
      </c>
      <c r="Y23" s="138">
        <v>0.10050620660637284</v>
      </c>
      <c r="Z23" s="138">
        <v>1.8808253771268456E-2</v>
      </c>
      <c r="AA23" s="138">
        <v>1.6190427471580823E-2</v>
      </c>
      <c r="AB23" s="138">
        <v>0.16169769313251237</v>
      </c>
      <c r="AC23" s="138">
        <v>4.340470986747772E-3</v>
      </c>
      <c r="AD23" s="138">
        <v>2.5550802580199202E-2</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1.0269579767727783</v>
      </c>
      <c r="F24" s="138">
        <v>0.41381495576817701</v>
      </c>
      <c r="G24" s="138">
        <v>0.52795433019125315</v>
      </c>
      <c r="H24" s="138">
        <v>0.10097423052692406</v>
      </c>
      <c r="I24" s="138">
        <v>0.31692366268129918</v>
      </c>
      <c r="J24" s="138">
        <v>0.34707091575196314</v>
      </c>
      <c r="K24" s="138">
        <v>0.38763255095496857</v>
      </c>
      <c r="L24" s="138">
        <v>9.2691441215369139E-2</v>
      </c>
      <c r="M24" s="138">
        <v>1.7252321762778198</v>
      </c>
      <c r="N24" s="138">
        <v>0.19062683333563091</v>
      </c>
      <c r="O24" s="138">
        <v>4.7834577889085295E-2</v>
      </c>
      <c r="P24" s="138">
        <v>5.1503822648221315E-3</v>
      </c>
      <c r="Q24" s="138">
        <v>6.2187479394154449E-3</v>
      </c>
      <c r="R24" s="138">
        <v>0.14344012199045128</v>
      </c>
      <c r="S24" s="138">
        <v>5.752171450176706E-2</v>
      </c>
      <c r="T24" s="138">
        <v>1.221895307290255</v>
      </c>
      <c r="U24" s="138">
        <v>2.6740770678363246E-3</v>
      </c>
      <c r="V24" s="138">
        <v>1.8874444777152655</v>
      </c>
      <c r="W24" s="138" t="s">
        <v>430</v>
      </c>
      <c r="X24" s="138" t="s">
        <v>430</v>
      </c>
      <c r="Y24" s="138" t="s">
        <v>430</v>
      </c>
      <c r="Z24" s="138" t="s">
        <v>430</v>
      </c>
      <c r="AA24" s="138" t="s">
        <v>430</v>
      </c>
      <c r="AB24" s="138" t="s">
        <v>430</v>
      </c>
      <c r="AC24" s="138" t="s">
        <v>429</v>
      </c>
      <c r="AD24" s="138" t="s">
        <v>429</v>
      </c>
      <c r="AE24" s="55"/>
      <c r="AF24" s="147">
        <v>5254.7347068172039</v>
      </c>
      <c r="AG24" s="147">
        <v>174.88983718671764</v>
      </c>
      <c r="AH24" s="147">
        <v>2252.5270293233384</v>
      </c>
      <c r="AI24" s="147">
        <v>849.50811327004931</v>
      </c>
      <c r="AJ24" s="147" t="s">
        <v>432</v>
      </c>
      <c r="AK24" s="147" t="s">
        <v>429</v>
      </c>
      <c r="AL24" s="45" t="s">
        <v>50</v>
      </c>
    </row>
    <row r="25" spans="1:38" s="2" customFormat="1" ht="26.25" customHeight="1" thickBot="1" x14ac:dyDescent="0.25">
      <c r="A25" s="65" t="s">
        <v>74</v>
      </c>
      <c r="B25" s="69" t="s">
        <v>75</v>
      </c>
      <c r="C25" s="71" t="s">
        <v>76</v>
      </c>
      <c r="D25" s="67"/>
      <c r="E25" s="138">
        <v>1.0430372662369274</v>
      </c>
      <c r="F25" s="138">
        <v>0.12174853037593075</v>
      </c>
      <c r="G25" s="138">
        <v>6.7896364187443131E-2</v>
      </c>
      <c r="H25" s="138" t="s">
        <v>443</v>
      </c>
      <c r="I25" s="138">
        <v>8.3371904889558979E-3</v>
      </c>
      <c r="J25" s="138">
        <v>8.3371904889558979E-3</v>
      </c>
      <c r="K25" s="138">
        <v>8.3371904889558979E-3</v>
      </c>
      <c r="L25" s="138">
        <v>4.0018514346988306E-3</v>
      </c>
      <c r="M25" s="138">
        <v>0.92145482206077367</v>
      </c>
      <c r="N25" s="138">
        <v>2.8516186345899308E-4</v>
      </c>
      <c r="O25" s="138">
        <v>2.1387139759424483E-5</v>
      </c>
      <c r="P25" s="138">
        <v>4.277427951884896E-4</v>
      </c>
      <c r="Q25" s="138">
        <v>1.069356987971224E-4</v>
      </c>
      <c r="R25" s="138">
        <v>7.1290465864748279E-4</v>
      </c>
      <c r="S25" s="138">
        <v>7.8419512451223105E-4</v>
      </c>
      <c r="T25" s="138">
        <v>2.8516186345899312E-5</v>
      </c>
      <c r="U25" s="138">
        <v>3.9209756225611552E-4</v>
      </c>
      <c r="V25" s="138">
        <v>0.103371175503885</v>
      </c>
      <c r="W25" s="138" t="s">
        <v>443</v>
      </c>
      <c r="X25" s="138" t="s">
        <v>443</v>
      </c>
      <c r="Y25" s="138" t="s">
        <v>443</v>
      </c>
      <c r="Z25" s="138" t="s">
        <v>443</v>
      </c>
      <c r="AA25" s="138" t="s">
        <v>443</v>
      </c>
      <c r="AB25" s="138" t="s">
        <v>443</v>
      </c>
      <c r="AC25" s="138" t="s">
        <v>429</v>
      </c>
      <c r="AD25" s="138" t="s">
        <v>429</v>
      </c>
      <c r="AE25" s="55"/>
      <c r="AF25" s="147">
        <v>3564.5232932374138</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0.11021544997057199</v>
      </c>
      <c r="F26" s="138">
        <v>7.7871501975133178E-3</v>
      </c>
      <c r="G26" s="138">
        <v>6.6768253854090007E-3</v>
      </c>
      <c r="H26" s="138" t="s">
        <v>443</v>
      </c>
      <c r="I26" s="138">
        <v>6.0983196512999092E-4</v>
      </c>
      <c r="J26" s="138">
        <v>6.0983196512999092E-4</v>
      </c>
      <c r="K26" s="138">
        <v>6.0983196512999092E-4</v>
      </c>
      <c r="L26" s="138">
        <v>2.927193432623956E-4</v>
      </c>
      <c r="M26" s="138">
        <v>7.2731084485500988E-2</v>
      </c>
      <c r="N26" s="138">
        <v>0.60627252732932801</v>
      </c>
      <c r="O26" s="138">
        <v>3.7381761764967298E-6</v>
      </c>
      <c r="P26" s="138">
        <v>4.9190264270675325E-5</v>
      </c>
      <c r="Q26" s="138">
        <v>1.0765621623224388E-5</v>
      </c>
      <c r="R26" s="138">
        <v>7.5284070080755197E-5</v>
      </c>
      <c r="S26" s="138">
        <v>8.0827077088830711E-5</v>
      </c>
      <c r="T26" s="138">
        <v>4.6846546550820594E-6</v>
      </c>
      <c r="U26" s="138">
        <v>3.8738612618489433E-5</v>
      </c>
      <c r="V26" s="138">
        <v>1.0196789050598391E-2</v>
      </c>
      <c r="W26" s="138" t="s">
        <v>443</v>
      </c>
      <c r="X26" s="138" t="s">
        <v>443</v>
      </c>
      <c r="Y26" s="138" t="s">
        <v>443</v>
      </c>
      <c r="Z26" s="138" t="s">
        <v>443</v>
      </c>
      <c r="AA26" s="138" t="s">
        <v>443</v>
      </c>
      <c r="AB26" s="138" t="s">
        <v>443</v>
      </c>
      <c r="AC26" s="138" t="s">
        <v>429</v>
      </c>
      <c r="AD26" s="138" t="s">
        <v>429</v>
      </c>
      <c r="AE26" s="55"/>
      <c r="AF26" s="147">
        <v>350.68368373710928</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10.724446884043424</v>
      </c>
      <c r="F27" s="138">
        <v>5.9945714867743884</v>
      </c>
      <c r="G27" s="138">
        <v>2.7947901528569612E-2</v>
      </c>
      <c r="H27" s="138">
        <v>1.758534864144901</v>
      </c>
      <c r="I27" s="138">
        <v>0.44273256342446854</v>
      </c>
      <c r="J27" s="138">
        <v>0.44273256342446854</v>
      </c>
      <c r="K27" s="138">
        <v>0.44273256342446832</v>
      </c>
      <c r="L27" s="138">
        <v>0.38434655800685774</v>
      </c>
      <c r="M27" s="138">
        <v>89.379492996894484</v>
      </c>
      <c r="N27" s="138">
        <v>4.0349337098516312E-2</v>
      </c>
      <c r="O27" s="138">
        <v>3.2546426254315082E-4</v>
      </c>
      <c r="P27" s="138">
        <v>1.5701140935731373E-2</v>
      </c>
      <c r="Q27" s="138">
        <v>5.0054395793556084E-4</v>
      </c>
      <c r="R27" s="138">
        <v>1.3672399531580405E-2</v>
      </c>
      <c r="S27" s="138">
        <v>9.5825501413336102E-3</v>
      </c>
      <c r="T27" s="138">
        <v>3.5576255574337173E-3</v>
      </c>
      <c r="U27" s="138">
        <v>3.5015939078481982E-4</v>
      </c>
      <c r="V27" s="138">
        <v>5.8517153326745348E-2</v>
      </c>
      <c r="W27" s="138">
        <v>1.0889598</v>
      </c>
      <c r="X27" s="138">
        <v>2.6799631347599998E-2</v>
      </c>
      <c r="Y27" s="138">
        <v>3.0090209904200003E-2</v>
      </c>
      <c r="Z27" s="138">
        <v>2.2941952238E-2</v>
      </c>
      <c r="AA27" s="138">
        <v>2.7638151645100001E-2</v>
      </c>
      <c r="AB27" s="138">
        <v>0.10746994513490001</v>
      </c>
      <c r="AC27" s="138">
        <v>1.0889601E-3</v>
      </c>
      <c r="AD27" s="138">
        <v>2.1780709999999999E-4</v>
      </c>
      <c r="AE27" s="55"/>
      <c r="AF27" s="147">
        <v>92037.296160070808</v>
      </c>
      <c r="AG27" s="147" t="s">
        <v>429</v>
      </c>
      <c r="AH27" s="147" t="s">
        <v>432</v>
      </c>
      <c r="AI27" s="147">
        <v>1946.0702907506193</v>
      </c>
      <c r="AJ27" s="147" t="s">
        <v>432</v>
      </c>
      <c r="AK27" s="147" t="s">
        <v>429</v>
      </c>
      <c r="AL27" s="45" t="s">
        <v>50</v>
      </c>
    </row>
    <row r="28" spans="1:38" s="2" customFormat="1" ht="26.25" customHeight="1" thickBot="1" x14ac:dyDescent="0.25">
      <c r="A28" s="65" t="s">
        <v>79</v>
      </c>
      <c r="B28" s="65" t="s">
        <v>82</v>
      </c>
      <c r="C28" s="66" t="s">
        <v>83</v>
      </c>
      <c r="D28" s="67"/>
      <c r="E28" s="138">
        <v>9.8877128819648039</v>
      </c>
      <c r="F28" s="138">
        <v>0.89573080553271844</v>
      </c>
      <c r="G28" s="138">
        <v>1.0354180918618136E-2</v>
      </c>
      <c r="H28" s="138">
        <v>1.1817632276900967E-2</v>
      </c>
      <c r="I28" s="138">
        <v>0.68318727343923935</v>
      </c>
      <c r="J28" s="138">
        <v>0.68318727343923924</v>
      </c>
      <c r="K28" s="138">
        <v>0.68318727343923924</v>
      </c>
      <c r="L28" s="138">
        <v>0.56760881618224301</v>
      </c>
      <c r="M28" s="138">
        <v>4.2295301679919488</v>
      </c>
      <c r="N28" s="138">
        <v>3.9086130849053108E-4</v>
      </c>
      <c r="O28" s="138">
        <v>3.4380249901187342E-5</v>
      </c>
      <c r="P28" s="138">
        <v>3.6203437145829473E-3</v>
      </c>
      <c r="Q28" s="138">
        <v>6.8568797602831368E-5</v>
      </c>
      <c r="R28" s="138">
        <v>5.791540973928355E-3</v>
      </c>
      <c r="S28" s="138">
        <v>3.8842669862189328E-3</v>
      </c>
      <c r="T28" s="138">
        <v>1.4039653259789882E-4</v>
      </c>
      <c r="U28" s="138">
        <v>6.8377095403288066E-5</v>
      </c>
      <c r="V28" s="138">
        <v>1.2302126106605554E-2</v>
      </c>
      <c r="W28" s="138">
        <v>0.64211989999999997</v>
      </c>
      <c r="X28" s="138">
        <v>1.8600022717800001E-2</v>
      </c>
      <c r="Y28" s="138">
        <v>2.0845028225800002E-2</v>
      </c>
      <c r="Z28" s="138">
        <v>1.6354635335600002E-2</v>
      </c>
      <c r="AA28" s="138">
        <v>1.73196853814E-2</v>
      </c>
      <c r="AB28" s="138">
        <v>7.3119371660599994E-2</v>
      </c>
      <c r="AC28" s="138">
        <v>6.4211940000000005E-4</v>
      </c>
      <c r="AD28" s="138">
        <v>1.286339E-4</v>
      </c>
      <c r="AE28" s="55"/>
      <c r="AF28" s="147">
        <v>30730.462301595464</v>
      </c>
      <c r="AG28" s="147" t="s">
        <v>429</v>
      </c>
      <c r="AH28" s="147" t="s">
        <v>432</v>
      </c>
      <c r="AI28" s="147">
        <v>486.12707537585078</v>
      </c>
      <c r="AJ28" s="147" t="s">
        <v>432</v>
      </c>
      <c r="AK28" s="147" t="s">
        <v>429</v>
      </c>
      <c r="AL28" s="45" t="s">
        <v>50</v>
      </c>
    </row>
    <row r="29" spans="1:38" s="2" customFormat="1" ht="26.25" customHeight="1" thickBot="1" x14ac:dyDescent="0.25">
      <c r="A29" s="65" t="s">
        <v>79</v>
      </c>
      <c r="B29" s="65" t="s">
        <v>84</v>
      </c>
      <c r="C29" s="66" t="s">
        <v>85</v>
      </c>
      <c r="D29" s="67"/>
      <c r="E29" s="138">
        <v>27.894692762834094</v>
      </c>
      <c r="F29" s="138">
        <v>0.89800434108412441</v>
      </c>
      <c r="G29" s="138">
        <v>1.4800154203759127E-2</v>
      </c>
      <c r="H29" s="138">
        <v>4.5814699069112057E-2</v>
      </c>
      <c r="I29" s="138">
        <v>0.51028061271675473</v>
      </c>
      <c r="J29" s="138">
        <v>0.51028061271675473</v>
      </c>
      <c r="K29" s="138">
        <v>0.51028061271675462</v>
      </c>
      <c r="L29" s="138">
        <v>0.35963802971083519</v>
      </c>
      <c r="M29" s="138">
        <v>5.809757022467986</v>
      </c>
      <c r="N29" s="138">
        <v>4.9658540632014064E-4</v>
      </c>
      <c r="O29" s="138">
        <v>4.8775012812631232E-5</v>
      </c>
      <c r="P29" s="138">
        <v>5.1655087023146726E-3</v>
      </c>
      <c r="Q29" s="138">
        <v>9.7512884378668562E-5</v>
      </c>
      <c r="R29" s="138">
        <v>8.2814640528407965E-3</v>
      </c>
      <c r="S29" s="138">
        <v>5.5535546125132741E-3</v>
      </c>
      <c r="T29" s="138">
        <v>1.9565716994943345E-4</v>
      </c>
      <c r="U29" s="138">
        <v>9.7475743132074659E-5</v>
      </c>
      <c r="V29" s="138">
        <v>1.7544519526375618E-2</v>
      </c>
      <c r="W29" s="138">
        <v>0.30002000000000001</v>
      </c>
      <c r="X29" s="138">
        <v>4.2859979176999999E-3</v>
      </c>
      <c r="Y29" s="138">
        <v>2.59540985038E-2</v>
      </c>
      <c r="Z29" s="138">
        <v>2.90019192456E-2</v>
      </c>
      <c r="AA29" s="138">
        <v>6.6671078728999999E-3</v>
      </c>
      <c r="AB29" s="138">
        <v>6.5909123539999989E-2</v>
      </c>
      <c r="AC29" s="138">
        <v>2.9499259999999999E-4</v>
      </c>
      <c r="AD29" s="138">
        <v>5.9839700000000002E-5</v>
      </c>
      <c r="AE29" s="55"/>
      <c r="AF29" s="147">
        <v>43908.092701304908</v>
      </c>
      <c r="AG29" s="147" t="s">
        <v>429</v>
      </c>
      <c r="AH29" s="147" t="s">
        <v>432</v>
      </c>
      <c r="AI29" s="147">
        <v>675.54190003105725</v>
      </c>
      <c r="AJ29" s="147" t="s">
        <v>432</v>
      </c>
      <c r="AK29" s="147" t="s">
        <v>429</v>
      </c>
      <c r="AL29" s="45" t="s">
        <v>50</v>
      </c>
    </row>
    <row r="30" spans="1:38" s="2" customFormat="1" ht="26.25" customHeight="1" thickBot="1" x14ac:dyDescent="0.25">
      <c r="A30" s="65" t="s">
        <v>79</v>
      </c>
      <c r="B30" s="65" t="s">
        <v>86</v>
      </c>
      <c r="C30" s="66" t="s">
        <v>87</v>
      </c>
      <c r="D30" s="67"/>
      <c r="E30" s="138">
        <v>4.0432438490020928E-2</v>
      </c>
      <c r="F30" s="138">
        <v>0.28132300022110746</v>
      </c>
      <c r="G30" s="138">
        <v>7.806705340336239E-5</v>
      </c>
      <c r="H30" s="138">
        <v>3.478903344949304E-4</v>
      </c>
      <c r="I30" s="138">
        <v>6.8685231679340691E-3</v>
      </c>
      <c r="J30" s="138">
        <v>6.8685231679340699E-3</v>
      </c>
      <c r="K30" s="138">
        <v>6.8685231679340691E-3</v>
      </c>
      <c r="L30" s="138">
        <v>1.0368323360084549E-3</v>
      </c>
      <c r="M30" s="138">
        <v>1.7402022158445789</v>
      </c>
      <c r="N30" s="138">
        <v>1.5401238569005097E-4</v>
      </c>
      <c r="O30" s="138">
        <v>1.2334095342427342E-4</v>
      </c>
      <c r="P30" s="138">
        <v>4.9956293370860334E-5</v>
      </c>
      <c r="Q30" s="138">
        <v>1.7226308058917356E-6</v>
      </c>
      <c r="R30" s="138">
        <v>5.506701222374623E-4</v>
      </c>
      <c r="S30" s="138">
        <v>2.0873600555530381E-2</v>
      </c>
      <c r="T30" s="138">
        <v>8.6775066814491128E-4</v>
      </c>
      <c r="U30" s="138">
        <v>1.2280502126248827E-4</v>
      </c>
      <c r="V30" s="138">
        <v>1.2253322350431625E-2</v>
      </c>
      <c r="W30" s="138">
        <v>4.3324000000000001E-3</v>
      </c>
      <c r="X30" s="138">
        <v>5.9086025200000001E-5</v>
      </c>
      <c r="Y30" s="138">
        <v>8.3108594500000001E-5</v>
      </c>
      <c r="Z30" s="138">
        <v>4.3603532200000001E-5</v>
      </c>
      <c r="AA30" s="138">
        <v>9.3785749499999998E-5</v>
      </c>
      <c r="AB30" s="138">
        <v>2.7958390140000002E-4</v>
      </c>
      <c r="AC30" s="138">
        <v>4.3324999999999996E-6</v>
      </c>
      <c r="AD30" s="138">
        <v>2.0994000000000002E-6</v>
      </c>
      <c r="AE30" s="55"/>
      <c r="AF30" s="147">
        <v>264.72362481351558</v>
      </c>
      <c r="AG30" s="147" t="s">
        <v>429</v>
      </c>
      <c r="AH30" s="147" t="s">
        <v>432</v>
      </c>
      <c r="AI30" s="147">
        <v>3.640748058081924</v>
      </c>
      <c r="AJ30" s="147" t="s">
        <v>432</v>
      </c>
      <c r="AK30" s="147" t="s">
        <v>429</v>
      </c>
      <c r="AL30" s="45" t="s">
        <v>50</v>
      </c>
    </row>
    <row r="31" spans="1:38" s="2" customFormat="1" ht="26.25" customHeight="1" thickBot="1" x14ac:dyDescent="0.25">
      <c r="A31" s="65" t="s">
        <v>79</v>
      </c>
      <c r="B31" s="65" t="s">
        <v>88</v>
      </c>
      <c r="C31" s="66" t="s">
        <v>89</v>
      </c>
      <c r="D31" s="67"/>
      <c r="E31" s="138" t="s">
        <v>429</v>
      </c>
      <c r="F31" s="138">
        <v>2.6838338456152226</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0.5781957808086472</v>
      </c>
      <c r="J32" s="138">
        <v>1.0640425199008874</v>
      </c>
      <c r="K32" s="138">
        <v>1.4168675242359945</v>
      </c>
      <c r="L32" s="138">
        <v>6.316783660719491E-2</v>
      </c>
      <c r="M32" s="138" t="s">
        <v>429</v>
      </c>
      <c r="N32" s="138">
        <v>1.3962382890101313</v>
      </c>
      <c r="O32" s="138">
        <v>6.6035822829458666E-3</v>
      </c>
      <c r="P32" s="138" t="s">
        <v>429</v>
      </c>
      <c r="Q32" s="138">
        <v>1.618257654375934E-2</v>
      </c>
      <c r="R32" s="138">
        <v>0.5159193231530621</v>
      </c>
      <c r="S32" s="138">
        <v>11.284121993509936</v>
      </c>
      <c r="T32" s="138">
        <v>8.2516813948746118E-2</v>
      </c>
      <c r="U32" s="138">
        <v>1.1563915616172945E-2</v>
      </c>
      <c r="V32" s="138">
        <v>4.5709904370470982</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54665.398802836782</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0.2993910935642452</v>
      </c>
      <c r="J33" s="138">
        <v>0.55442795104489861</v>
      </c>
      <c r="K33" s="138">
        <v>1.1088559020897972</v>
      </c>
      <c r="L33" s="138">
        <v>1.143266193815764E-2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54665.398802836782</v>
      </c>
      <c r="AL33" s="45" t="s">
        <v>414</v>
      </c>
    </row>
    <row r="34" spans="1:38" s="2" customFormat="1" ht="26.25" customHeight="1" thickBot="1" x14ac:dyDescent="0.25">
      <c r="A34" s="65" t="s">
        <v>71</v>
      </c>
      <c r="B34" s="65" t="s">
        <v>94</v>
      </c>
      <c r="C34" s="66" t="s">
        <v>95</v>
      </c>
      <c r="D34" s="67"/>
      <c r="E34" s="138">
        <v>2.0285528213197965</v>
      </c>
      <c r="F34" s="138">
        <v>0.18001470647208123</v>
      </c>
      <c r="G34" s="138">
        <v>6.3274344826920348E-2</v>
      </c>
      <c r="H34" s="138">
        <v>2.7098988071065996E-4</v>
      </c>
      <c r="I34" s="138">
        <v>5.3036590939086303E-2</v>
      </c>
      <c r="J34" s="138">
        <v>5.5746489746192902E-2</v>
      </c>
      <c r="K34" s="138">
        <v>5.8843516954314723E-2</v>
      </c>
      <c r="L34" s="138">
        <v>3.824828602030457E-2</v>
      </c>
      <c r="M34" s="138">
        <v>0.41422738908629436</v>
      </c>
      <c r="N34" s="138" t="s">
        <v>443</v>
      </c>
      <c r="O34" s="138">
        <v>3.8712840101522844E-4</v>
      </c>
      <c r="P34" s="138" t="s">
        <v>443</v>
      </c>
      <c r="Q34" s="138" t="s">
        <v>443</v>
      </c>
      <c r="R34" s="138">
        <v>1.9356420050761422E-3</v>
      </c>
      <c r="S34" s="138">
        <v>6.5811828172588835E-2</v>
      </c>
      <c r="T34" s="138">
        <v>2.7098988071065995E-3</v>
      </c>
      <c r="U34" s="138">
        <v>3.8712840101522844E-4</v>
      </c>
      <c r="V34" s="138">
        <v>3.8712840101522844E-2</v>
      </c>
      <c r="W34" s="138">
        <v>1.8175582901731959E-2</v>
      </c>
      <c r="X34" s="138">
        <v>1.1613852030456851E-3</v>
      </c>
      <c r="Y34" s="138">
        <v>1.9356420050761422E-3</v>
      </c>
      <c r="Z34" s="138">
        <v>1.7569730138340895E-3</v>
      </c>
      <c r="AA34" s="138">
        <v>4.0390184226070993E-4</v>
      </c>
      <c r="AB34" s="138">
        <v>5.2579020642166269E-3</v>
      </c>
      <c r="AC34" s="138" t="s">
        <v>429</v>
      </c>
      <c r="AD34" s="138" t="s">
        <v>429</v>
      </c>
      <c r="AE34" s="55"/>
      <c r="AF34" s="147">
        <v>1676.5857134849057</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4.8824790201845252</v>
      </c>
      <c r="F36" s="138">
        <v>0.17415211791740978</v>
      </c>
      <c r="G36" s="138">
        <v>0.10165841924195523</v>
      </c>
      <c r="H36" s="138" t="s">
        <v>443</v>
      </c>
      <c r="I36" s="138">
        <v>8.7076058958704891E-2</v>
      </c>
      <c r="J36" s="138">
        <v>9.3295777455755249E-2</v>
      </c>
      <c r="K36" s="138">
        <v>9.3295777455755249E-2</v>
      </c>
      <c r="L36" s="138">
        <v>2.8921691011284126E-2</v>
      </c>
      <c r="M36" s="138">
        <v>0.46025916878172596</v>
      </c>
      <c r="N36" s="138">
        <v>8.0856340461654564E-3</v>
      </c>
      <c r="O36" s="138">
        <v>6.2197184970503509E-4</v>
      </c>
      <c r="P36" s="138">
        <v>1.8659155491151048E-3</v>
      </c>
      <c r="Q36" s="138">
        <v>2.4878873988201404E-3</v>
      </c>
      <c r="R36" s="138">
        <v>3.1098592485251752E-3</v>
      </c>
      <c r="S36" s="138">
        <v>1.2439436994100701E-2</v>
      </c>
      <c r="T36" s="138">
        <v>6.21971849705035E-2</v>
      </c>
      <c r="U36" s="138">
        <v>6.2197184970503509E-4</v>
      </c>
      <c r="V36" s="138">
        <v>7.4636621964604188E-2</v>
      </c>
      <c r="W36" s="138">
        <v>8.0856340461654564E-3</v>
      </c>
      <c r="X36" s="138">
        <v>1.24394369941007E-4</v>
      </c>
      <c r="Y36" s="138">
        <v>1.24394369941007E-4</v>
      </c>
      <c r="Z36" s="138">
        <v>6.2197184970503509E-4</v>
      </c>
      <c r="AA36" s="138">
        <v>6.2197184970503501E-5</v>
      </c>
      <c r="AB36" s="138">
        <v>9.3295777455755253E-4</v>
      </c>
      <c r="AC36" s="138">
        <v>4.9757747976402807E-3</v>
      </c>
      <c r="AD36" s="138">
        <v>2.363493028879133E-3</v>
      </c>
      <c r="AE36" s="55"/>
      <c r="AF36" s="147">
        <v>2693.6518082129101</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0.12497034000673822</v>
      </c>
      <c r="F37" s="138">
        <v>4.1656780002246076E-3</v>
      </c>
      <c r="G37" s="138">
        <v>2.929286999298739E-4</v>
      </c>
      <c r="H37" s="138" t="s">
        <v>443</v>
      </c>
      <c r="I37" s="138">
        <v>5.2070975002807595E-4</v>
      </c>
      <c r="J37" s="138">
        <v>5.2070975002807595E-4</v>
      </c>
      <c r="K37" s="138">
        <v>5.2070975002807595E-4</v>
      </c>
      <c r="L37" s="138">
        <v>1.3017743750701899E-5</v>
      </c>
      <c r="M37" s="138">
        <v>1.2497034000673824E-2</v>
      </c>
      <c r="N37" s="138">
        <v>3.9053231252105703E-6</v>
      </c>
      <c r="O37" s="138">
        <v>6.5088718753509505E-7</v>
      </c>
      <c r="P37" s="138">
        <v>2.6035487501403803E-4</v>
      </c>
      <c r="Q37" s="138">
        <v>3.1242585001684556E-4</v>
      </c>
      <c r="R37" s="138">
        <v>1.9786970501066888E-6</v>
      </c>
      <c r="S37" s="138">
        <v>1.9786970501066891E-7</v>
      </c>
      <c r="T37" s="138">
        <v>1.3278098625715937E-6</v>
      </c>
      <c r="U37" s="138">
        <v>2.8639036251544177E-5</v>
      </c>
      <c r="V37" s="138">
        <v>3.9053231252105703E-6</v>
      </c>
      <c r="W37" s="138">
        <v>1.3017743750701899E-3</v>
      </c>
      <c r="X37" s="138" t="s">
        <v>443</v>
      </c>
      <c r="Y37" s="138" t="s">
        <v>443</v>
      </c>
      <c r="Z37" s="138" t="s">
        <v>443</v>
      </c>
      <c r="AA37" s="138" t="s">
        <v>443</v>
      </c>
      <c r="AB37" s="138" t="s">
        <v>443</v>
      </c>
      <c r="AC37" s="138" t="s">
        <v>443</v>
      </c>
      <c r="AD37" s="138" t="s">
        <v>443</v>
      </c>
      <c r="AE37" s="55"/>
      <c r="AF37" s="147" t="s">
        <v>432</v>
      </c>
      <c r="AG37" s="147" t="s">
        <v>429</v>
      </c>
      <c r="AH37" s="147">
        <v>2603.54875014038</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2.1489852268780547</v>
      </c>
      <c r="F39" s="138">
        <v>0.47675294411492225</v>
      </c>
      <c r="G39" s="138">
        <v>0.34487284476284202</v>
      </c>
      <c r="H39" s="138">
        <v>2.2472275137650835E-2</v>
      </c>
      <c r="I39" s="138">
        <v>0.17704602649305512</v>
      </c>
      <c r="J39" s="138">
        <v>0.22092720110145034</v>
      </c>
      <c r="K39" s="138">
        <v>0.2740097312119143</v>
      </c>
      <c r="L39" s="138">
        <v>8.33389028779494E-2</v>
      </c>
      <c r="M39" s="138">
        <v>1.0235154539466809</v>
      </c>
      <c r="N39" s="138">
        <v>0.15673976181930122</v>
      </c>
      <c r="O39" s="138">
        <v>1.0527181468678953E-2</v>
      </c>
      <c r="P39" s="138">
        <v>2.9889831298562691E-3</v>
      </c>
      <c r="Q39" s="138">
        <v>1.0465275962590783E-2</v>
      </c>
      <c r="R39" s="138">
        <v>0.12481345627005326</v>
      </c>
      <c r="S39" s="138">
        <v>6.6074205708595304E-2</v>
      </c>
      <c r="T39" s="138">
        <v>2.2443929489055066</v>
      </c>
      <c r="U39" s="138">
        <v>2.1578231576733233E-3</v>
      </c>
      <c r="V39" s="138">
        <v>0.39529128442868533</v>
      </c>
      <c r="W39" s="138">
        <v>0.12436961786626699</v>
      </c>
      <c r="X39" s="138">
        <v>3.5142071539997793E-2</v>
      </c>
      <c r="Y39" s="138">
        <v>0.18818739394421891</v>
      </c>
      <c r="Z39" s="138">
        <v>3.6339223664692354E-2</v>
      </c>
      <c r="AA39" s="138">
        <v>3.3591528166410964E-2</v>
      </c>
      <c r="AB39" s="138">
        <v>0.29326021731532004</v>
      </c>
      <c r="AC39" s="138">
        <v>4.9444238559326146E-3</v>
      </c>
      <c r="AD39" s="138">
        <v>2.7238719504560347E-3</v>
      </c>
      <c r="AE39" s="55"/>
      <c r="AF39" s="147">
        <v>11068.726694725721</v>
      </c>
      <c r="AG39" s="147">
        <v>15.991170950977445</v>
      </c>
      <c r="AH39" s="147">
        <v>14156.592888686922</v>
      </c>
      <c r="AI39" s="147">
        <v>607.35878750407664</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429</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6.8722834330898745</v>
      </c>
      <c r="F41" s="138">
        <v>11.38577916246521</v>
      </c>
      <c r="G41" s="138">
        <v>9.6013335026583579</v>
      </c>
      <c r="H41" s="138">
        <v>5.7264260855872835E-2</v>
      </c>
      <c r="I41" s="138">
        <v>9.5670704811595808</v>
      </c>
      <c r="J41" s="138">
        <v>9.7149453479568564</v>
      </c>
      <c r="K41" s="138">
        <v>10.642746669052359</v>
      </c>
      <c r="L41" s="138">
        <v>0.63741250134894167</v>
      </c>
      <c r="M41" s="138">
        <v>27.829553638964136</v>
      </c>
      <c r="N41" s="138">
        <v>2.9610426744505682</v>
      </c>
      <c r="O41" s="138">
        <v>4.8408587688473892E-2</v>
      </c>
      <c r="P41" s="138">
        <v>0.12577748515434814</v>
      </c>
      <c r="Q41" s="138">
        <v>5.9971338046373154E-2</v>
      </c>
      <c r="R41" s="138">
        <v>0.29060555161457913</v>
      </c>
      <c r="S41" s="138">
        <v>0.51741455531177527</v>
      </c>
      <c r="T41" s="138">
        <v>0.2888063152462037</v>
      </c>
      <c r="U41" s="138">
        <v>2.7056696796088531</v>
      </c>
      <c r="V41" s="138">
        <v>5.5570490558805634</v>
      </c>
      <c r="W41" s="138">
        <v>18.83839863822579</v>
      </c>
      <c r="X41" s="138">
        <v>5.271029516376875</v>
      </c>
      <c r="Y41" s="138">
        <v>7.5189431755921188</v>
      </c>
      <c r="Z41" s="138">
        <v>2.9636680213817193</v>
      </c>
      <c r="AA41" s="138">
        <v>2.5365239431077788</v>
      </c>
      <c r="AB41" s="138">
        <v>18.290164656458494</v>
      </c>
      <c r="AC41" s="138">
        <v>1.9563045620832054E-2</v>
      </c>
      <c r="AD41" s="138">
        <v>3.8316803344341737</v>
      </c>
      <c r="AE41" s="55"/>
      <c r="AF41" s="147">
        <v>63430.166716246371</v>
      </c>
      <c r="AG41" s="147">
        <v>22539.042519335628</v>
      </c>
      <c r="AH41" s="147">
        <v>26155.219027132483</v>
      </c>
      <c r="AI41" s="147">
        <v>1117.7678517687928</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9.822016009058758E-2</v>
      </c>
      <c r="F43" s="138">
        <v>9.8220160090587583E-3</v>
      </c>
      <c r="G43" s="138">
        <v>3.7068288418187753E-2</v>
      </c>
      <c r="H43" s="138" t="s">
        <v>443</v>
      </c>
      <c r="I43" s="138">
        <v>1.6206326414946952E-2</v>
      </c>
      <c r="J43" s="138">
        <v>2.111733441947633E-2</v>
      </c>
      <c r="K43" s="138">
        <v>2.7010544024911584E-2</v>
      </c>
      <c r="L43" s="138">
        <v>9.0755427923702933E-3</v>
      </c>
      <c r="M43" s="138">
        <v>3.9288064036235033E-2</v>
      </c>
      <c r="N43" s="138">
        <v>1.5715225614494011E-2</v>
      </c>
      <c r="O43" s="138">
        <v>2.9466048027176271E-4</v>
      </c>
      <c r="P43" s="138">
        <v>9.8220160090587588E-5</v>
      </c>
      <c r="Q43" s="138">
        <v>9.8220160090587566E-4</v>
      </c>
      <c r="R43" s="138">
        <v>1.2572180491595211E-2</v>
      </c>
      <c r="S43" s="138">
        <v>7.0718515265223063E-3</v>
      </c>
      <c r="T43" s="138">
        <v>0.2553724162355277</v>
      </c>
      <c r="U43" s="138">
        <v>9.8220160090587588E-5</v>
      </c>
      <c r="V43" s="138">
        <v>7.8576128072470053E-3</v>
      </c>
      <c r="W43" s="138">
        <v>5.8932096054352548E-3</v>
      </c>
      <c r="X43" s="138">
        <v>1.8661830417211638E-3</v>
      </c>
      <c r="Y43" s="138">
        <v>1.4733024013588137E-2</v>
      </c>
      <c r="Z43" s="138">
        <v>1.6697427215399889E-3</v>
      </c>
      <c r="AA43" s="138">
        <v>1.4733024013588137E-3</v>
      </c>
      <c r="AB43" s="138">
        <v>1.9742252178208103E-2</v>
      </c>
      <c r="AC43" s="138">
        <v>2.1608435219929267E-4</v>
      </c>
      <c r="AD43" s="138">
        <v>1.2768620811776387E-7</v>
      </c>
      <c r="AE43" s="55"/>
      <c r="AF43" s="147">
        <v>982.20160090587581</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6.100256051610522</v>
      </c>
      <c r="F44" s="138">
        <v>0.59946086969499879</v>
      </c>
      <c r="G44" s="138">
        <v>0.33361459576368979</v>
      </c>
      <c r="H44" s="138">
        <v>1.6027425709989758E-3</v>
      </c>
      <c r="I44" s="138">
        <v>0.31374035554673874</v>
      </c>
      <c r="J44" s="138">
        <v>0.31374035554673874</v>
      </c>
      <c r="K44" s="138">
        <v>0.31378759919032673</v>
      </c>
      <c r="L44" s="138">
        <v>0.17569459910617372</v>
      </c>
      <c r="M44" s="138">
        <v>2.0638404697390831</v>
      </c>
      <c r="N44" s="138" t="s">
        <v>443</v>
      </c>
      <c r="O44" s="138">
        <v>2.0411382427841574E-3</v>
      </c>
      <c r="P44" s="138" t="s">
        <v>443</v>
      </c>
      <c r="Q44" s="138" t="s">
        <v>443</v>
      </c>
      <c r="R44" s="138">
        <v>1.0205691213920787E-2</v>
      </c>
      <c r="S44" s="138">
        <v>0.34699350127330675</v>
      </c>
      <c r="T44" s="138">
        <v>1.4287967699489102E-2</v>
      </c>
      <c r="U44" s="138">
        <v>2.0411382427841574E-3</v>
      </c>
      <c r="V44" s="138">
        <v>0.20411382427841573</v>
      </c>
      <c r="W44" s="138" t="s">
        <v>443</v>
      </c>
      <c r="X44" s="138">
        <v>6.1234147283524719E-3</v>
      </c>
      <c r="Y44" s="138">
        <v>1.0205691213920787E-2</v>
      </c>
      <c r="Z44" s="138" t="s">
        <v>443</v>
      </c>
      <c r="AA44" s="138" t="s">
        <v>443</v>
      </c>
      <c r="AB44" s="138">
        <v>1.6329105942273259E-2</v>
      </c>
      <c r="AC44" s="138" t="s">
        <v>430</v>
      </c>
      <c r="AD44" s="138" t="s">
        <v>430</v>
      </c>
      <c r="AE44" s="55"/>
      <c r="AF44" s="147">
        <v>8839.8144081528826</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2.3716841695855919</v>
      </c>
      <c r="F45" s="138">
        <v>8.4595104138084812E-2</v>
      </c>
      <c r="G45" s="138">
        <v>4.9380993266844295E-2</v>
      </c>
      <c r="H45" s="138" t="s">
        <v>443</v>
      </c>
      <c r="I45" s="138">
        <v>4.2297552069042406E-2</v>
      </c>
      <c r="J45" s="138">
        <v>4.5318805788259718E-2</v>
      </c>
      <c r="K45" s="138">
        <v>4.5318805788259718E-2</v>
      </c>
      <c r="L45" s="138">
        <v>1.4048829794360512E-2</v>
      </c>
      <c r="M45" s="138">
        <v>0.22357277522208127</v>
      </c>
      <c r="N45" s="138">
        <v>3.9276298349825087E-3</v>
      </c>
      <c r="O45" s="138">
        <v>3.0212537192173141E-4</v>
      </c>
      <c r="P45" s="138">
        <v>9.0637611576519417E-4</v>
      </c>
      <c r="Q45" s="138">
        <v>1.2085014876869256E-3</v>
      </c>
      <c r="R45" s="138">
        <v>1.5106268596086572E-3</v>
      </c>
      <c r="S45" s="138">
        <v>6.0425074384346288E-3</v>
      </c>
      <c r="T45" s="138">
        <v>3.021253719217314E-2</v>
      </c>
      <c r="U45" s="138">
        <v>3.0212537192173141E-4</v>
      </c>
      <c r="V45" s="138">
        <v>3.6255044630607768E-2</v>
      </c>
      <c r="W45" s="138">
        <v>3.9276298349825087E-3</v>
      </c>
      <c r="X45" s="138" t="s">
        <v>443</v>
      </c>
      <c r="Y45" s="138" t="s">
        <v>443</v>
      </c>
      <c r="Z45" s="138" t="s">
        <v>443</v>
      </c>
      <c r="AA45" s="138" t="s">
        <v>443</v>
      </c>
      <c r="AB45" s="138" t="s">
        <v>443</v>
      </c>
      <c r="AC45" s="138">
        <v>2.4170029753738513E-3</v>
      </c>
      <c r="AD45" s="138">
        <v>1.1480764133025795E-3</v>
      </c>
      <c r="AE45" s="55"/>
      <c r="AF45" s="147">
        <v>1308.4523918082748</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1.3142097293858198E-2</v>
      </c>
      <c r="J48" s="138">
        <v>0.13142097293858201</v>
      </c>
      <c r="K48" s="138">
        <v>0.32855243234645504</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2.7963</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2.8122890735999997</v>
      </c>
      <c r="AL52" s="45" t="s">
        <v>133</v>
      </c>
    </row>
    <row r="53" spans="1:38" s="2" customFormat="1" ht="26.25" customHeight="1" thickBot="1" x14ac:dyDescent="0.25">
      <c r="A53" s="65" t="s">
        <v>120</v>
      </c>
      <c r="B53" s="69" t="s">
        <v>134</v>
      </c>
      <c r="C53" s="71" t="s">
        <v>135</v>
      </c>
      <c r="D53" s="68"/>
      <c r="E53" s="138" t="s">
        <v>429</v>
      </c>
      <c r="F53" s="138">
        <v>3.3938902295408555</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1.5365002444856692</v>
      </c>
      <c r="AL53" s="45" t="s">
        <v>136</v>
      </c>
    </row>
    <row r="54" spans="1:38" s="2" customFormat="1" ht="37.5" customHeight="1" thickBot="1" x14ac:dyDescent="0.25">
      <c r="A54" s="65" t="s">
        <v>120</v>
      </c>
      <c r="B54" s="69" t="s">
        <v>137</v>
      </c>
      <c r="C54" s="71" t="s">
        <v>138</v>
      </c>
      <c r="D54" s="68"/>
      <c r="E54" s="138" t="s">
        <v>429</v>
      </c>
      <c r="F54" s="138">
        <v>0.36568787314792489</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2438.3023373957312</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205.68472622999997</v>
      </c>
      <c r="AL58" s="45" t="s">
        <v>149</v>
      </c>
    </row>
    <row r="59" spans="1:38" s="2" customFormat="1" ht="26.25" customHeight="1" thickBot="1" x14ac:dyDescent="0.25">
      <c r="A59" s="65" t="s">
        <v>54</v>
      </c>
      <c r="B59" s="73" t="s">
        <v>150</v>
      </c>
      <c r="C59" s="66" t="s">
        <v>403</v>
      </c>
      <c r="D59" s="67"/>
      <c r="E59" s="138" t="s">
        <v>430</v>
      </c>
      <c r="F59" s="138" t="s">
        <v>430</v>
      </c>
      <c r="G59" s="138" t="s">
        <v>430</v>
      </c>
      <c r="H59" s="138" t="s">
        <v>429</v>
      </c>
      <c r="I59" s="138">
        <v>6.3266666666666674E-6</v>
      </c>
      <c r="J59" s="138">
        <v>7.1175E-6</v>
      </c>
      <c r="K59" s="138">
        <v>7.9083333333333336E-6</v>
      </c>
      <c r="L59" s="138">
        <v>3.9225333333333338E-9</v>
      </c>
      <c r="M59" s="138" t="s">
        <v>430</v>
      </c>
      <c r="N59" s="138">
        <v>7.9083333333333332E-3</v>
      </c>
      <c r="O59" s="138" t="s">
        <v>429</v>
      </c>
      <c r="P59" s="138" t="s">
        <v>429</v>
      </c>
      <c r="Q59" s="138" t="s">
        <v>429</v>
      </c>
      <c r="R59" s="138" t="s">
        <v>429</v>
      </c>
      <c r="S59" s="138" t="s">
        <v>429</v>
      </c>
      <c r="T59" s="138">
        <v>1.3846652413776172E-4</v>
      </c>
      <c r="U59" s="138" t="s">
        <v>429</v>
      </c>
      <c r="V59" s="138">
        <v>8.0164829763967069E-4</v>
      </c>
      <c r="W59" s="138">
        <v>8.9655000000000008E-4</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6.3170000000000004E-2</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0.30803517441176476</v>
      </c>
      <c r="J60" s="138">
        <v>3.0803517441176478</v>
      </c>
      <c r="K60" s="138">
        <v>6.2839175580000015</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61.607034882352949</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0.23836753686352286</v>
      </c>
      <c r="J61" s="138">
        <v>2.3836753686352283</v>
      </c>
      <c r="K61" s="138">
        <v>7.9684951397131094</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10069289.754168922</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3.6964220929411768E-8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61.607034882352949</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2.48984571E-2</v>
      </c>
      <c r="X63" s="138">
        <v>1.8235799999999996E-2</v>
      </c>
      <c r="Y63" s="138" t="s">
        <v>429</v>
      </c>
      <c r="Z63" s="138">
        <v>3.0327000000000002E-3</v>
      </c>
      <c r="AA63" s="138" t="s">
        <v>429</v>
      </c>
      <c r="AB63" s="138">
        <v>2.1268499999999996E-2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t="s">
        <v>432</v>
      </c>
      <c r="F65" s="138" t="s">
        <v>429</v>
      </c>
      <c r="G65" s="138" t="s">
        <v>429</v>
      </c>
      <c r="H65" s="138" t="s">
        <v>443</v>
      </c>
      <c r="I65" s="138" t="s">
        <v>432</v>
      </c>
      <c r="J65" s="138" t="s">
        <v>432</v>
      </c>
      <c r="K65" s="138" t="s">
        <v>432</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432</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0.13200000000000001</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t="s">
        <v>432</v>
      </c>
      <c r="O72" s="138" t="s">
        <v>432</v>
      </c>
      <c r="P72" s="138" t="s">
        <v>432</v>
      </c>
      <c r="Q72" s="138" t="s">
        <v>432</v>
      </c>
      <c r="R72" s="138" t="s">
        <v>432</v>
      </c>
      <c r="S72" s="138" t="s">
        <v>432</v>
      </c>
      <c r="T72" s="138" t="s">
        <v>432</v>
      </c>
      <c r="U72" s="138" t="s">
        <v>432</v>
      </c>
      <c r="V72" s="138" t="s">
        <v>432</v>
      </c>
      <c r="W72" s="138" t="s">
        <v>432</v>
      </c>
      <c r="X72" s="138" t="s">
        <v>432</v>
      </c>
      <c r="Y72" s="138" t="s">
        <v>432</v>
      </c>
      <c r="Z72" s="138" t="s">
        <v>432</v>
      </c>
      <c r="AA72" s="138" t="s">
        <v>432</v>
      </c>
      <c r="AB72" s="138" t="s">
        <v>432</v>
      </c>
      <c r="AC72" s="138" t="s">
        <v>430</v>
      </c>
      <c r="AD72" s="138" t="s">
        <v>432</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1.1598480000000002E-3</v>
      </c>
      <c r="J73" s="138">
        <v>1.6431180000000001E-3</v>
      </c>
      <c r="K73" s="138">
        <v>1.93308E-3</v>
      </c>
      <c r="L73" s="138" t="s">
        <v>443</v>
      </c>
      <c r="M73" s="138" t="s">
        <v>432</v>
      </c>
      <c r="N73" s="138">
        <v>4.6864235294117651E-2</v>
      </c>
      <c r="O73" s="138">
        <v>1.2844156862745098E-3</v>
      </c>
      <c r="P73" s="138" t="s">
        <v>432</v>
      </c>
      <c r="Q73" s="138">
        <v>1.8951764705882352E-3</v>
      </c>
      <c r="R73" s="138">
        <v>6.948980392156863E-3</v>
      </c>
      <c r="S73" s="138" t="s">
        <v>432</v>
      </c>
      <c r="T73" s="138">
        <v>3.1586274509803921E-3</v>
      </c>
      <c r="U73" s="138" t="s">
        <v>432</v>
      </c>
      <c r="V73" s="138">
        <v>3.9846274509803922E-2</v>
      </c>
      <c r="W73" s="138" t="s">
        <v>430</v>
      </c>
      <c r="X73" s="138" t="s">
        <v>430</v>
      </c>
      <c r="Y73" s="138" t="s">
        <v>430</v>
      </c>
      <c r="Z73" s="138" t="s">
        <v>430</v>
      </c>
      <c r="AA73" s="138" t="s">
        <v>430</v>
      </c>
      <c r="AB73" s="138" t="s">
        <v>430</v>
      </c>
      <c r="AC73" s="138" t="s">
        <v>432</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t="s">
        <v>432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t="s">
        <v>432</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t="s">
        <v>432</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2.1800000000000001E-5</v>
      </c>
      <c r="O80" s="138">
        <v>2.0000000000000002E-5</v>
      </c>
      <c r="P80" s="138" t="s">
        <v>432</v>
      </c>
      <c r="Q80" s="138" t="s">
        <v>432</v>
      </c>
      <c r="R80" s="138">
        <v>7.1999999999999988E-5</v>
      </c>
      <c r="S80" s="138" t="s">
        <v>432</v>
      </c>
      <c r="T80" s="138" t="s">
        <v>432</v>
      </c>
      <c r="U80" s="138" t="s">
        <v>432</v>
      </c>
      <c r="V80" s="138">
        <v>4.3400000000000001E-3</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10.250017399999999</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5.28E-2</v>
      </c>
      <c r="G83" s="138" t="s">
        <v>443</v>
      </c>
      <c r="H83" s="138" t="s">
        <v>429</v>
      </c>
      <c r="I83" s="138">
        <v>0.33</v>
      </c>
      <c r="J83" s="138">
        <v>6.6</v>
      </c>
      <c r="K83" s="138">
        <v>49.5</v>
      </c>
      <c r="L83" s="138">
        <v>1.881E-2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3.3</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4.2592449404879584</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0.78869986411318938</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1.5609819999999996</v>
      </c>
      <c r="AL86" s="45" t="s">
        <v>220</v>
      </c>
    </row>
    <row r="87" spans="1:38" s="2" customFormat="1" ht="26.25" customHeight="1" thickBot="1" x14ac:dyDescent="0.25">
      <c r="A87" s="65" t="s">
        <v>209</v>
      </c>
      <c r="B87" s="71" t="s">
        <v>221</v>
      </c>
      <c r="C87" s="75" t="s">
        <v>222</v>
      </c>
      <c r="D87" s="67"/>
      <c r="E87" s="138" t="s">
        <v>429</v>
      </c>
      <c r="F87" s="138">
        <v>6.2851440546750598E-2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0.20098399999999997</v>
      </c>
      <c r="AL87" s="45" t="s">
        <v>220</v>
      </c>
    </row>
    <row r="88" spans="1:38" s="2" customFormat="1" ht="26.25" customHeight="1" thickBot="1" x14ac:dyDescent="0.25">
      <c r="A88" s="65" t="s">
        <v>209</v>
      </c>
      <c r="B88" s="71" t="s">
        <v>223</v>
      </c>
      <c r="C88" s="75" t="s">
        <v>224</v>
      </c>
      <c r="D88" s="67"/>
      <c r="E88" s="138" t="s">
        <v>443</v>
      </c>
      <c r="F88" s="138">
        <v>1.8877270201111112</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2.3603589999999999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2.1978787604999996</v>
      </c>
      <c r="G90" s="138" t="s">
        <v>429</v>
      </c>
      <c r="H90" s="138" t="s">
        <v>429</v>
      </c>
      <c r="I90" s="138">
        <v>1.422E-2</v>
      </c>
      <c r="J90" s="138">
        <v>2.1329999999999998E-2</v>
      </c>
      <c r="K90" s="138">
        <v>2.6070000000000003E-2</v>
      </c>
      <c r="L90" s="138" t="s">
        <v>429</v>
      </c>
      <c r="M90" s="138" t="s">
        <v>429</v>
      </c>
      <c r="N90" s="138">
        <v>2.6396606094286238E-4</v>
      </c>
      <c r="O90" s="138">
        <v>3.6255579454802789E-2</v>
      </c>
      <c r="P90" s="138" t="s">
        <v>432</v>
      </c>
      <c r="Q90" s="138" t="s">
        <v>432</v>
      </c>
      <c r="R90" s="138">
        <v>0.15265507138864334</v>
      </c>
      <c r="S90" s="138">
        <v>6.1857107052273186</v>
      </c>
      <c r="T90" s="138">
        <v>0.25355053263457489</v>
      </c>
      <c r="U90" s="138">
        <v>3.609656375543964E-2</v>
      </c>
      <c r="V90" s="138">
        <v>3.5794433926649614</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23.7</v>
      </c>
      <c r="AL90" s="148" t="s">
        <v>441</v>
      </c>
    </row>
    <row r="91" spans="1:38" s="2" customFormat="1" ht="26.25" customHeight="1" thickBot="1" x14ac:dyDescent="0.25">
      <c r="A91" s="65" t="s">
        <v>209</v>
      </c>
      <c r="B91" s="69" t="s">
        <v>405</v>
      </c>
      <c r="C91" s="71" t="s">
        <v>229</v>
      </c>
      <c r="D91" s="67"/>
      <c r="E91" s="138">
        <v>1.0146570350394712E-2</v>
      </c>
      <c r="F91" s="138">
        <v>2.72493953424E-2</v>
      </c>
      <c r="G91" s="138">
        <v>1.4516562012319525E-4</v>
      </c>
      <c r="H91" s="138">
        <v>2.3364667494000003E-2</v>
      </c>
      <c r="I91" s="138">
        <v>0.15450774611377444</v>
      </c>
      <c r="J91" s="138">
        <v>0.15681405288646016</v>
      </c>
      <c r="K91" s="138">
        <v>0.15729040762004323</v>
      </c>
      <c r="L91" s="138">
        <v>6.0804435888000011E-2</v>
      </c>
      <c r="M91" s="138">
        <v>0.31055891065185465</v>
      </c>
      <c r="N91" s="138">
        <v>3.768537952867055E-2</v>
      </c>
      <c r="O91" s="138">
        <v>3.0473358711477602E-2</v>
      </c>
      <c r="P91" s="138">
        <v>2.7398809096099763E-6</v>
      </c>
      <c r="Q91" s="138">
        <v>6.3930554557566107E-5</v>
      </c>
      <c r="R91" s="138">
        <v>7.4986214368273022E-4</v>
      </c>
      <c r="S91" s="138">
        <v>5.174444818727772E-2</v>
      </c>
      <c r="T91" s="138">
        <v>1.6643151556005254E-2</v>
      </c>
      <c r="U91" s="138" t="s">
        <v>443</v>
      </c>
      <c r="V91" s="138">
        <v>2.7698811366712175E-2</v>
      </c>
      <c r="W91" s="138">
        <v>5.6300403600000016E-4</v>
      </c>
      <c r="X91" s="138">
        <v>6.625770849600001E-4</v>
      </c>
      <c r="Y91" s="138">
        <v>2.7235236920000001E-4</v>
      </c>
      <c r="Z91" s="138">
        <v>2.7235236920000001E-4</v>
      </c>
      <c r="AA91" s="138">
        <v>2.7235236920000001E-4</v>
      </c>
      <c r="AB91" s="138">
        <v>1.4796341925600001E-3</v>
      </c>
      <c r="AC91" s="138" t="s">
        <v>443</v>
      </c>
      <c r="AD91" s="138" t="s">
        <v>443</v>
      </c>
      <c r="AE91" s="55"/>
      <c r="AF91" s="147" t="s">
        <v>429</v>
      </c>
      <c r="AG91" s="147" t="s">
        <v>429</v>
      </c>
      <c r="AH91" s="147" t="s">
        <v>429</v>
      </c>
      <c r="AI91" s="147" t="s">
        <v>429</v>
      </c>
      <c r="AJ91" s="147" t="s">
        <v>429</v>
      </c>
      <c r="AK91" s="147">
        <v>5630.0403600000009</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15.645736858754397</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1.2925129264982548E-6</v>
      </c>
      <c r="X98" s="138" t="s">
        <v>443</v>
      </c>
      <c r="Y98" s="138" t="s">
        <v>443</v>
      </c>
      <c r="Z98" s="138" t="s">
        <v>443</v>
      </c>
      <c r="AA98" s="138" t="s">
        <v>443</v>
      </c>
      <c r="AB98" s="138" t="s">
        <v>443</v>
      </c>
      <c r="AC98" s="138" t="s">
        <v>443</v>
      </c>
      <c r="AD98" s="138">
        <v>1.5479196724529999E-2</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3.9229022236852026E-2</v>
      </c>
      <c r="F99" s="138">
        <v>8.0029028203827099</v>
      </c>
      <c r="G99" s="138" t="s">
        <v>429</v>
      </c>
      <c r="H99" s="138">
        <v>10.596370009872015</v>
      </c>
      <c r="I99" s="138">
        <v>0.16233271319356665</v>
      </c>
      <c r="J99" s="138">
        <v>0.24829395069452034</v>
      </c>
      <c r="K99" s="138">
        <v>0.54517231251444387</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1059.55</v>
      </c>
      <c r="AL99" s="45" t="s">
        <v>246</v>
      </c>
    </row>
    <row r="100" spans="1:38" s="2" customFormat="1" ht="26.25" customHeight="1" thickBot="1" x14ac:dyDescent="0.25">
      <c r="A100" s="65" t="s">
        <v>244</v>
      </c>
      <c r="B100" s="65" t="s">
        <v>247</v>
      </c>
      <c r="C100" s="66" t="s">
        <v>409</v>
      </c>
      <c r="D100" s="79"/>
      <c r="E100" s="138">
        <v>0.63990073645268064</v>
      </c>
      <c r="F100" s="138">
        <v>24.658728455649843</v>
      </c>
      <c r="G100" s="138" t="s">
        <v>429</v>
      </c>
      <c r="H100" s="138">
        <v>33.745518375511459</v>
      </c>
      <c r="I100" s="138">
        <v>0.31361305970048797</v>
      </c>
      <c r="J100" s="138">
        <v>0.468475106170887</v>
      </c>
      <c r="K100" s="138">
        <v>1.036747038322072</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5753.4430000000011</v>
      </c>
      <c r="AL100" s="45" t="s">
        <v>246</v>
      </c>
    </row>
    <row r="101" spans="1:38" s="2" customFormat="1" ht="26.25" customHeight="1" thickBot="1" x14ac:dyDescent="0.25">
      <c r="A101" s="65" t="s">
        <v>244</v>
      </c>
      <c r="B101" s="65" t="s">
        <v>248</v>
      </c>
      <c r="C101" s="66" t="s">
        <v>249</v>
      </c>
      <c r="D101" s="79"/>
      <c r="E101" s="138">
        <v>4.7763208865082493E-2</v>
      </c>
      <c r="F101" s="138">
        <v>0.33919916487804208</v>
      </c>
      <c r="G101" s="138" t="s">
        <v>429</v>
      </c>
      <c r="H101" s="138">
        <v>0.95383810805045322</v>
      </c>
      <c r="I101" s="138">
        <v>8.5033564739178061E-3</v>
      </c>
      <c r="J101" s="138">
        <v>2.5510069421753427E-2</v>
      </c>
      <c r="K101" s="138">
        <v>5.9523495317424652E-2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4726.9770000000008</v>
      </c>
      <c r="AL101" s="45" t="s">
        <v>246</v>
      </c>
    </row>
    <row r="102" spans="1:38" s="2" customFormat="1" ht="26.25" customHeight="1" thickBot="1" x14ac:dyDescent="0.25">
      <c r="A102" s="65" t="s">
        <v>244</v>
      </c>
      <c r="B102" s="65" t="s">
        <v>250</v>
      </c>
      <c r="C102" s="66" t="s">
        <v>387</v>
      </c>
      <c r="D102" s="79"/>
      <c r="E102" s="138">
        <v>2.1860753216285719E-3</v>
      </c>
      <c r="F102" s="138">
        <v>2.5928898599083623</v>
      </c>
      <c r="G102" s="138" t="s">
        <v>429</v>
      </c>
      <c r="H102" s="138">
        <v>4.3719695758616552</v>
      </c>
      <c r="I102" s="138">
        <v>7.6089999999999994E-3</v>
      </c>
      <c r="J102" s="138">
        <v>0.17151149999999998</v>
      </c>
      <c r="K102" s="138">
        <v>1.1711914999999999</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1443.6</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1.4439284102700251E-3</v>
      </c>
      <c r="F104" s="138">
        <v>1.6043427236953792E-3</v>
      </c>
      <c r="G104" s="138" t="s">
        <v>429</v>
      </c>
      <c r="H104" s="138">
        <v>1.9760431008914482E-2</v>
      </c>
      <c r="I104" s="138">
        <v>2.1881746849315068E-5</v>
      </c>
      <c r="J104" s="138">
        <v>6.5645240547945196E-5</v>
      </c>
      <c r="K104" s="138">
        <v>1.5317222794520549E-4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10.1</v>
      </c>
      <c r="AL104" s="45" t="s">
        <v>246</v>
      </c>
    </row>
    <row r="105" spans="1:38" s="2" customFormat="1" ht="26.25" customHeight="1" thickBot="1" x14ac:dyDescent="0.25">
      <c r="A105" s="65" t="s">
        <v>244</v>
      </c>
      <c r="B105" s="65" t="s">
        <v>255</v>
      </c>
      <c r="C105" s="66" t="s">
        <v>256</v>
      </c>
      <c r="D105" s="79"/>
      <c r="E105" s="138">
        <v>3.5764330059932056E-2</v>
      </c>
      <c r="F105" s="138">
        <v>0.1808419373741825</v>
      </c>
      <c r="G105" s="138" t="s">
        <v>429</v>
      </c>
      <c r="H105" s="138">
        <v>0.83791270272917717</v>
      </c>
      <c r="I105" s="138">
        <v>6.7729315068493145E-3</v>
      </c>
      <c r="J105" s="138">
        <v>1.0643178082191779E-2</v>
      </c>
      <c r="K105" s="138">
        <v>2.3221479452054789E-2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98.1</v>
      </c>
      <c r="AL105" s="45" t="s">
        <v>246</v>
      </c>
    </row>
    <row r="106" spans="1:38" s="2" customFormat="1" ht="26.25" customHeight="1" thickBot="1" x14ac:dyDescent="0.25">
      <c r="A106" s="65" t="s">
        <v>244</v>
      </c>
      <c r="B106" s="65" t="s">
        <v>257</v>
      </c>
      <c r="C106" s="66" t="s">
        <v>258</v>
      </c>
      <c r="D106" s="79"/>
      <c r="E106" s="138">
        <v>2.187420798772603E-3</v>
      </c>
      <c r="F106" s="138">
        <v>8.8460607394550486E-3</v>
      </c>
      <c r="G106" s="138" t="s">
        <v>429</v>
      </c>
      <c r="H106" s="138">
        <v>5.1248483347350292E-2</v>
      </c>
      <c r="I106" s="138">
        <v>4.3397260273972605E-4</v>
      </c>
      <c r="J106" s="138">
        <v>6.9435616438356159E-4</v>
      </c>
      <c r="K106" s="138">
        <v>1.4755068493150687E-3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8.8000000000000007</v>
      </c>
      <c r="AL106" s="45" t="s">
        <v>246</v>
      </c>
    </row>
    <row r="107" spans="1:38" s="2" customFormat="1" ht="26.25" customHeight="1" thickBot="1" x14ac:dyDescent="0.25">
      <c r="A107" s="65" t="s">
        <v>244</v>
      </c>
      <c r="B107" s="65" t="s">
        <v>259</v>
      </c>
      <c r="C107" s="66" t="s">
        <v>380</v>
      </c>
      <c r="D107" s="79"/>
      <c r="E107" s="138">
        <v>2.3901649035264004E-2</v>
      </c>
      <c r="F107" s="138">
        <v>0.35392499999999999</v>
      </c>
      <c r="G107" s="138" t="s">
        <v>429</v>
      </c>
      <c r="H107" s="138">
        <v>0.29149619801702409</v>
      </c>
      <c r="I107" s="138">
        <v>6.4350000000000006E-3</v>
      </c>
      <c r="J107" s="138">
        <v>8.5800000000000001E-2</v>
      </c>
      <c r="K107" s="138">
        <v>0.40755000000000002</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2145</v>
      </c>
      <c r="AL107" s="45" t="s">
        <v>246</v>
      </c>
    </row>
    <row r="108" spans="1:38" s="2" customFormat="1" ht="26.25" customHeight="1" thickBot="1" x14ac:dyDescent="0.25">
      <c r="A108" s="65" t="s">
        <v>244</v>
      </c>
      <c r="B108" s="65" t="s">
        <v>260</v>
      </c>
      <c r="C108" s="66" t="s">
        <v>381</v>
      </c>
      <c r="D108" s="79"/>
      <c r="E108" s="138">
        <v>7.6698448128000002E-2</v>
      </c>
      <c r="F108" s="138">
        <v>1.2856320000000001</v>
      </c>
      <c r="G108" s="138" t="s">
        <v>429</v>
      </c>
      <c r="H108" s="138">
        <v>1.6038291340799999</v>
      </c>
      <c r="I108" s="138">
        <v>2.3807999999999999E-2</v>
      </c>
      <c r="J108" s="138">
        <v>0.23808000000000001</v>
      </c>
      <c r="K108" s="138">
        <v>0.47616000000000003</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11904</v>
      </c>
      <c r="AL108" s="45" t="s">
        <v>246</v>
      </c>
    </row>
    <row r="109" spans="1:38" s="2" customFormat="1" ht="26.25" customHeight="1" thickBot="1" x14ac:dyDescent="0.25">
      <c r="A109" s="65" t="s">
        <v>244</v>
      </c>
      <c r="B109" s="65" t="s">
        <v>261</v>
      </c>
      <c r="C109" s="66" t="s">
        <v>382</v>
      </c>
      <c r="D109" s="79"/>
      <c r="E109" s="138">
        <v>2.007442944000001E-2</v>
      </c>
      <c r="F109" s="138">
        <v>0.42748380000000002</v>
      </c>
      <c r="G109" s="138" t="s">
        <v>429</v>
      </c>
      <c r="H109" s="138">
        <v>0.57752589312000024</v>
      </c>
      <c r="I109" s="138">
        <v>1.7484000000000003E-2</v>
      </c>
      <c r="J109" s="138">
        <v>9.6162000000000011E-2</v>
      </c>
      <c r="K109" s="138">
        <v>9.6162000000000011E-2</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874.2</v>
      </c>
      <c r="AL109" s="45" t="s">
        <v>246</v>
      </c>
    </row>
    <row r="110" spans="1:38" s="2" customFormat="1" ht="26.25" customHeight="1" thickBot="1" x14ac:dyDescent="0.25">
      <c r="A110" s="65" t="s">
        <v>244</v>
      </c>
      <c r="B110" s="65" t="s">
        <v>262</v>
      </c>
      <c r="C110" s="66" t="s">
        <v>383</v>
      </c>
      <c r="D110" s="79"/>
      <c r="E110" s="138">
        <v>4.9733030526537946E-3</v>
      </c>
      <c r="F110" s="138">
        <v>0.17306616606</v>
      </c>
      <c r="G110" s="138" t="s">
        <v>429</v>
      </c>
      <c r="H110" s="138">
        <v>0.10398825957940874</v>
      </c>
      <c r="I110" s="138">
        <v>7.1766198666666659E-3</v>
      </c>
      <c r="J110" s="138">
        <v>5.0531086266666664E-2</v>
      </c>
      <c r="K110" s="138">
        <v>5.0531086266666664E-2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353.91853999999995</v>
      </c>
      <c r="AL110" s="45" t="s">
        <v>246</v>
      </c>
    </row>
    <row r="111" spans="1:38" s="2" customFormat="1" ht="26.25" customHeight="1" thickBot="1" x14ac:dyDescent="0.25">
      <c r="A111" s="65" t="s">
        <v>244</v>
      </c>
      <c r="B111" s="65" t="s">
        <v>263</v>
      </c>
      <c r="C111" s="66" t="s">
        <v>377</v>
      </c>
      <c r="D111" s="79"/>
      <c r="E111" s="138">
        <v>1.3088069360062304E-2</v>
      </c>
      <c r="F111" s="138">
        <v>0.36991570000000001</v>
      </c>
      <c r="G111" s="138" t="s">
        <v>429</v>
      </c>
      <c r="H111" s="138">
        <v>0.22748070760553793</v>
      </c>
      <c r="I111" s="138">
        <v>7.6146666666666667E-4</v>
      </c>
      <c r="J111" s="138">
        <v>1.5229333333333333E-3</v>
      </c>
      <c r="K111" s="138">
        <v>3.4266000000000001E-3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199.59366666666668</v>
      </c>
      <c r="AL111" s="45" t="s">
        <v>246</v>
      </c>
    </row>
    <row r="112" spans="1:38" s="2" customFormat="1" ht="26.25" customHeight="1" thickBot="1" x14ac:dyDescent="0.25">
      <c r="A112" s="65" t="s">
        <v>264</v>
      </c>
      <c r="B112" s="65" t="s">
        <v>265</v>
      </c>
      <c r="C112" s="66" t="s">
        <v>266</v>
      </c>
      <c r="D112" s="67"/>
      <c r="E112" s="138">
        <v>11.804422950355793</v>
      </c>
      <c r="F112" s="138" t="s">
        <v>429</v>
      </c>
      <c r="G112" s="138" t="s">
        <v>429</v>
      </c>
      <c r="H112" s="138">
        <v>11.580562499999999</v>
      </c>
      <c r="I112" s="138">
        <v>0.27563399999999999</v>
      </c>
      <c r="J112" s="138">
        <v>7.1664840000000005</v>
      </c>
      <c r="K112" s="138">
        <v>7.1664840000000005</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306805200.00000006</v>
      </c>
      <c r="AL112" s="45" t="s">
        <v>419</v>
      </c>
    </row>
    <row r="113" spans="1:38" s="2" customFormat="1" ht="26.25" customHeight="1" thickBot="1" x14ac:dyDescent="0.25">
      <c r="A113" s="65" t="s">
        <v>264</v>
      </c>
      <c r="B113" s="80" t="s">
        <v>267</v>
      </c>
      <c r="C113" s="81" t="s">
        <v>268</v>
      </c>
      <c r="D113" s="67"/>
      <c r="E113" s="138">
        <v>6.2430636224910723</v>
      </c>
      <c r="F113" s="138" t="s">
        <v>443</v>
      </c>
      <c r="G113" s="138" t="s">
        <v>429</v>
      </c>
      <c r="H113" s="138">
        <v>36.60525954833998</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162261585.45542181</v>
      </c>
      <c r="AL113" s="148" t="s">
        <v>437</v>
      </c>
    </row>
    <row r="114" spans="1:38" s="2" customFormat="1" ht="26.25" customHeight="1" thickBot="1" x14ac:dyDescent="0.25">
      <c r="A114" s="65" t="s">
        <v>264</v>
      </c>
      <c r="B114" s="80" t="s">
        <v>269</v>
      </c>
      <c r="C114" s="81" t="s">
        <v>388</v>
      </c>
      <c r="D114" s="67"/>
      <c r="E114" s="138">
        <v>0.12734170945861595</v>
      </c>
      <c r="F114" s="138" t="s">
        <v>443</v>
      </c>
      <c r="G114" s="138" t="s">
        <v>429</v>
      </c>
      <c r="H114" s="138">
        <v>0.430261</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3309700</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10.64577614638282</v>
      </c>
      <c r="F116" s="138" t="s">
        <v>443</v>
      </c>
      <c r="G116" s="138" t="s">
        <v>429</v>
      </c>
      <c r="H116" s="138">
        <v>12.708033614490107</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276691160.040802</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4.6896959999999993E-3</v>
      </c>
      <c r="J119" s="138">
        <v>3.7517567999999994E-2</v>
      </c>
      <c r="K119" s="138">
        <v>0.1172424</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1172.424</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8.2524E-3</v>
      </c>
      <c r="J120" s="138">
        <v>5.1577499999999998E-2</v>
      </c>
      <c r="K120" s="138">
        <v>0.20630999999999999</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2063.1</v>
      </c>
      <c r="AL120" s="148" t="s">
        <v>436</v>
      </c>
    </row>
    <row r="121" spans="1:38" s="2" customFormat="1" ht="26.25" customHeight="1" thickBot="1" x14ac:dyDescent="0.25">
      <c r="A121" s="65" t="s">
        <v>264</v>
      </c>
      <c r="B121" s="65" t="s">
        <v>280</v>
      </c>
      <c r="C121" s="71" t="s">
        <v>281</v>
      </c>
      <c r="D121" s="68"/>
      <c r="E121" s="138" t="s">
        <v>443</v>
      </c>
      <c r="F121" s="138">
        <v>4.7569413738415607</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2.1269394999999993</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0.18022454586239248</v>
      </c>
      <c r="G125" s="138" t="s">
        <v>429</v>
      </c>
      <c r="H125" s="138" t="s">
        <v>429</v>
      </c>
      <c r="I125" s="138">
        <v>5.9192264999999997E-5</v>
      </c>
      <c r="J125" s="138">
        <v>3.9282139500000001E-4</v>
      </c>
      <c r="K125" s="138">
        <v>8.3048541500000002E-4</v>
      </c>
      <c r="L125" s="138" t="s">
        <v>443</v>
      </c>
      <c r="M125" s="138" t="s">
        <v>429</v>
      </c>
      <c r="N125" s="138" t="s">
        <v>429</v>
      </c>
      <c r="O125" s="138" t="s">
        <v>429</v>
      </c>
      <c r="P125" s="138">
        <v>2.1939215208114059E-2</v>
      </c>
      <c r="Q125" s="138" t="s">
        <v>429</v>
      </c>
      <c r="R125" s="138" t="s">
        <v>429</v>
      </c>
      <c r="S125" s="138" t="s">
        <v>429</v>
      </c>
      <c r="T125" s="138" t="s">
        <v>429</v>
      </c>
      <c r="U125" s="138" t="s">
        <v>429</v>
      </c>
      <c r="V125" s="138" t="s">
        <v>429</v>
      </c>
      <c r="W125" s="138">
        <v>8.5631904500785241E-2</v>
      </c>
      <c r="X125" s="138" t="s">
        <v>429</v>
      </c>
      <c r="Y125" s="138" t="s">
        <v>429</v>
      </c>
      <c r="Z125" s="138" t="s">
        <v>429</v>
      </c>
      <c r="AA125" s="138" t="s">
        <v>429</v>
      </c>
      <c r="AB125" s="138" t="s">
        <v>429</v>
      </c>
      <c r="AC125" s="138" t="s">
        <v>429</v>
      </c>
      <c r="AD125" s="138">
        <v>1.8181945334790041E-2</v>
      </c>
      <c r="AE125" s="55"/>
      <c r="AF125" s="147" t="s">
        <v>429</v>
      </c>
      <c r="AG125" s="147" t="s">
        <v>429</v>
      </c>
      <c r="AH125" s="147" t="s">
        <v>429</v>
      </c>
      <c r="AI125" s="147" t="s">
        <v>429</v>
      </c>
      <c r="AJ125" s="147" t="s">
        <v>429</v>
      </c>
      <c r="AK125" s="147">
        <v>1767.0039999999999</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v>2.9486160000000001E-2</v>
      </c>
      <c r="I126" s="138" t="s">
        <v>443</v>
      </c>
      <c r="J126" s="138" t="s">
        <v>443</v>
      </c>
      <c r="K126" s="138" t="s">
        <v>443</v>
      </c>
      <c r="L126" s="138" t="s">
        <v>443</v>
      </c>
      <c r="M126" s="138">
        <v>6.8801040000000008E-2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429</v>
      </c>
      <c r="AH128" s="147" t="s">
        <v>429</v>
      </c>
      <c r="AI128" s="147" t="s">
        <v>429</v>
      </c>
      <c r="AJ128" s="147" t="s">
        <v>429</v>
      </c>
      <c r="AK128" s="147" t="s">
        <v>432</v>
      </c>
      <c r="AL128" s="45" t="s">
        <v>301</v>
      </c>
    </row>
    <row r="129" spans="1:38" s="2" customFormat="1" ht="26.25" customHeight="1" thickBot="1" x14ac:dyDescent="0.25">
      <c r="A129" s="65" t="s">
        <v>289</v>
      </c>
      <c r="B129" s="69" t="s">
        <v>299</v>
      </c>
      <c r="C129" s="77" t="s">
        <v>300</v>
      </c>
      <c r="D129" s="67"/>
      <c r="E129" s="138">
        <v>1.8598860000000002E-2</v>
      </c>
      <c r="F129" s="138">
        <v>0.15819720000000001</v>
      </c>
      <c r="G129" s="138">
        <v>1.004766E-3</v>
      </c>
      <c r="H129" s="138" t="s">
        <v>443</v>
      </c>
      <c r="I129" s="138">
        <v>8.5512000000000004E-5</v>
      </c>
      <c r="J129" s="138">
        <v>1.4964600000000002E-4</v>
      </c>
      <c r="K129" s="138">
        <v>2.1378E-4</v>
      </c>
      <c r="L129" s="138">
        <v>2.9929200000000003E-6</v>
      </c>
      <c r="M129" s="138">
        <v>1.49646E-3</v>
      </c>
      <c r="N129" s="138">
        <v>2.7791400000000004E-2</v>
      </c>
      <c r="O129" s="138">
        <v>2.1378000000000005E-3</v>
      </c>
      <c r="P129" s="138">
        <v>1.197168E-3</v>
      </c>
      <c r="Q129" s="138">
        <v>0.65566283726446151</v>
      </c>
      <c r="R129" s="138">
        <v>0.63347676295564592</v>
      </c>
      <c r="S129" s="138">
        <v>0.34950442094104606</v>
      </c>
      <c r="T129" s="138">
        <v>2.9929199999999999E-4</v>
      </c>
      <c r="U129" s="138" t="s">
        <v>432</v>
      </c>
      <c r="V129" s="138" t="s">
        <v>443</v>
      </c>
      <c r="W129" s="138">
        <v>0.41600377725340199</v>
      </c>
      <c r="X129" s="138">
        <v>3.2066999999999997E-6</v>
      </c>
      <c r="Y129" s="138">
        <v>1.3895700000000001E-5</v>
      </c>
      <c r="Z129" s="138">
        <v>1.3895700000000001E-5</v>
      </c>
      <c r="AA129" s="138" t="s">
        <v>443</v>
      </c>
      <c r="AB129" s="138">
        <v>3.0998100000000004E-5</v>
      </c>
      <c r="AC129" s="138">
        <v>1.0689000000000001E-2</v>
      </c>
      <c r="AD129" s="138">
        <v>1.6396926000000003E-2</v>
      </c>
      <c r="AE129" s="55"/>
      <c r="AF129" s="147" t="s">
        <v>429</v>
      </c>
      <c r="AG129" s="147" t="s">
        <v>429</v>
      </c>
      <c r="AH129" s="147" t="s">
        <v>429</v>
      </c>
      <c r="AI129" s="147" t="s">
        <v>429</v>
      </c>
      <c r="AJ129" s="147" t="s">
        <v>429</v>
      </c>
      <c r="AK129" s="147">
        <v>21.378</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25">
      <c r="A131" s="65" t="s">
        <v>289</v>
      </c>
      <c r="B131" s="69" t="s">
        <v>304</v>
      </c>
      <c r="C131" s="77" t="s">
        <v>305</v>
      </c>
      <c r="D131" s="67"/>
      <c r="E131" s="138" t="s">
        <v>432</v>
      </c>
      <c r="F131" s="138" t="s">
        <v>432</v>
      </c>
      <c r="G131" s="138" t="s">
        <v>432</v>
      </c>
      <c r="H131" s="138" t="s">
        <v>432</v>
      </c>
      <c r="I131" s="138" t="s">
        <v>432</v>
      </c>
      <c r="J131" s="138" t="s">
        <v>432</v>
      </c>
      <c r="K131" s="138" t="s">
        <v>432</v>
      </c>
      <c r="L131" s="138" t="s">
        <v>432</v>
      </c>
      <c r="M131" s="138" t="s">
        <v>432</v>
      </c>
      <c r="N131" s="138" t="s">
        <v>432</v>
      </c>
      <c r="O131" s="138" t="s">
        <v>432</v>
      </c>
      <c r="P131" s="138" t="s">
        <v>432</v>
      </c>
      <c r="Q131" s="138" t="s">
        <v>432</v>
      </c>
      <c r="R131" s="138" t="s">
        <v>432</v>
      </c>
      <c r="S131" s="138" t="s">
        <v>432</v>
      </c>
      <c r="T131" s="138" t="s">
        <v>432</v>
      </c>
      <c r="U131" s="138" t="s">
        <v>432</v>
      </c>
      <c r="V131" s="138" t="s">
        <v>432</v>
      </c>
      <c r="W131" s="138" t="s">
        <v>432</v>
      </c>
      <c r="X131" s="138" t="s">
        <v>432</v>
      </c>
      <c r="Y131" s="138" t="s">
        <v>432</v>
      </c>
      <c r="Z131" s="138" t="s">
        <v>432</v>
      </c>
      <c r="AA131" s="138" t="s">
        <v>432</v>
      </c>
      <c r="AB131" s="138" t="s">
        <v>432</v>
      </c>
      <c r="AC131" s="138" t="s">
        <v>432</v>
      </c>
      <c r="AD131" s="138" t="s">
        <v>432</v>
      </c>
      <c r="AE131" s="55"/>
      <c r="AF131" s="147" t="s">
        <v>429</v>
      </c>
      <c r="AG131" s="147" t="s">
        <v>429</v>
      </c>
      <c r="AH131" s="147" t="s">
        <v>429</v>
      </c>
      <c r="AI131" s="147" t="s">
        <v>429</v>
      </c>
      <c r="AJ131" s="147" t="s">
        <v>429</v>
      </c>
      <c r="AK131" s="147" t="s">
        <v>432</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3.1350000000000002E-3</v>
      </c>
      <c r="F133" s="138">
        <v>4.9400000000000001E-5</v>
      </c>
      <c r="G133" s="138">
        <v>4.2940000000000003E-4</v>
      </c>
      <c r="H133" s="138" t="s">
        <v>443</v>
      </c>
      <c r="I133" s="138">
        <v>1.3186E-4</v>
      </c>
      <c r="J133" s="138">
        <v>1.3186E-4</v>
      </c>
      <c r="K133" s="138">
        <v>1.4652799999999999E-4</v>
      </c>
      <c r="L133" s="138" t="s">
        <v>443</v>
      </c>
      <c r="M133" s="138">
        <v>5.3200000000000003E-4</v>
      </c>
      <c r="N133" s="138">
        <v>1.14114E-4</v>
      </c>
      <c r="O133" s="138">
        <v>1.9114E-5</v>
      </c>
      <c r="P133" s="138">
        <v>5.6620000000000004E-3</v>
      </c>
      <c r="Q133" s="138">
        <v>5.1718000000000002E-5</v>
      </c>
      <c r="R133" s="138">
        <v>5.1528000000000005E-5</v>
      </c>
      <c r="S133" s="138">
        <v>4.7233999999999995E-5</v>
      </c>
      <c r="T133" s="138">
        <v>6.5853999999999997E-5</v>
      </c>
      <c r="U133" s="138">
        <v>7.5164000000000001E-5</v>
      </c>
      <c r="V133" s="138">
        <v>6.0845599999999995E-4</v>
      </c>
      <c r="W133" s="138">
        <v>1.026E-4</v>
      </c>
      <c r="X133" s="138">
        <v>5.0159999999999994E-8</v>
      </c>
      <c r="Y133" s="138">
        <v>2.7398000000000002E-8</v>
      </c>
      <c r="Z133" s="138">
        <v>2.4471999999999999E-8</v>
      </c>
      <c r="AA133" s="138">
        <v>2.6562E-8</v>
      </c>
      <c r="AB133" s="138">
        <v>1.2859199999999999E-7</v>
      </c>
      <c r="AC133" s="138">
        <v>5.6999999999999998E-4</v>
      </c>
      <c r="AD133" s="138">
        <v>1.5579999999999999E-3</v>
      </c>
      <c r="AE133" s="55"/>
      <c r="AF133" s="147" t="s">
        <v>429</v>
      </c>
      <c r="AG133" s="147" t="s">
        <v>429</v>
      </c>
      <c r="AH133" s="147" t="s">
        <v>429</v>
      </c>
      <c r="AI133" s="147" t="s">
        <v>429</v>
      </c>
      <c r="AJ133" s="147" t="s">
        <v>429</v>
      </c>
      <c r="AK133" s="147">
        <v>3800</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1.1468303999999998</v>
      </c>
      <c r="X135" s="138">
        <v>3.4213773599999999E-4</v>
      </c>
      <c r="Y135" s="138">
        <v>1.5482210399999999E-3</v>
      </c>
      <c r="Z135" s="138">
        <v>1.5482210399999999E-3</v>
      </c>
      <c r="AA135" s="138" t="s">
        <v>443</v>
      </c>
      <c r="AB135" s="138">
        <v>3.438579816E-3</v>
      </c>
      <c r="AC135" s="138" t="s">
        <v>443</v>
      </c>
      <c r="AD135" s="138">
        <v>1.9496116799999996</v>
      </c>
      <c r="AE135" s="55"/>
      <c r="AF135" s="147" t="s">
        <v>429</v>
      </c>
      <c r="AG135" s="147" t="s">
        <v>429</v>
      </c>
      <c r="AH135" s="147" t="s">
        <v>429</v>
      </c>
      <c r="AI135" s="147" t="s">
        <v>429</v>
      </c>
      <c r="AJ135" s="147" t="s">
        <v>429</v>
      </c>
      <c r="AK135" s="147">
        <v>3.8227679999999995</v>
      </c>
      <c r="AL135" s="148" t="s">
        <v>434</v>
      </c>
    </row>
    <row r="136" spans="1:38" s="2" customFormat="1" ht="26.25" customHeight="1" thickBot="1" x14ac:dyDescent="0.25">
      <c r="A136" s="65" t="s">
        <v>289</v>
      </c>
      <c r="B136" s="65" t="s">
        <v>314</v>
      </c>
      <c r="C136" s="66" t="s">
        <v>315</v>
      </c>
      <c r="D136" s="67"/>
      <c r="E136" s="138" t="s">
        <v>429</v>
      </c>
      <c r="F136" s="138">
        <v>7.5433757220000003E-3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0.43334123000000002</v>
      </c>
      <c r="J139" s="138">
        <v>0.43334123000000002</v>
      </c>
      <c r="K139" s="138">
        <v>0.43334123000000002</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5.1204123576757539</v>
      </c>
      <c r="X139" s="138">
        <v>1.3476821945662373E-2</v>
      </c>
      <c r="Y139" s="138">
        <v>1.5958322710834069E-2</v>
      </c>
      <c r="Z139" s="138">
        <v>5.6804552936863418E-3</v>
      </c>
      <c r="AA139" s="138">
        <v>9.3679617732619273E-4</v>
      </c>
      <c r="AB139" s="138">
        <v>3.6052396127508976E-2</v>
      </c>
      <c r="AC139" s="138" t="s">
        <v>443</v>
      </c>
      <c r="AD139" s="138">
        <v>5.7479761975920214</v>
      </c>
      <c r="AE139" s="55"/>
      <c r="AF139" s="147" t="s">
        <v>429</v>
      </c>
      <c r="AG139" s="147" t="s">
        <v>429</v>
      </c>
      <c r="AH139" s="147" t="s">
        <v>429</v>
      </c>
      <c r="AI139" s="147" t="s">
        <v>429</v>
      </c>
      <c r="AJ139" s="147" t="s">
        <v>429</v>
      </c>
      <c r="AK139" s="147">
        <v>2.0089999999999999</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128.49704350525491</v>
      </c>
      <c r="F141" s="19">
        <f t="shared" ref="F141:AD141" si="0">SUM(F14:F140)</f>
        <v>114.07507932398028</v>
      </c>
      <c r="G141" s="19">
        <f t="shared" si="0"/>
        <v>32.657789302441742</v>
      </c>
      <c r="H141" s="19">
        <f t="shared" si="0"/>
        <v>116.7595705904924</v>
      </c>
      <c r="I141" s="19">
        <f t="shared" si="0"/>
        <v>17.136052589468171</v>
      </c>
      <c r="J141" s="19">
        <f t="shared" si="0"/>
        <v>37.63446425126552</v>
      </c>
      <c r="K141" s="19">
        <f t="shared" si="0"/>
        <v>94.53693240756597</v>
      </c>
      <c r="L141" s="19">
        <f t="shared" si="0"/>
        <v>2.8689868055290262</v>
      </c>
      <c r="M141" s="19">
        <f t="shared" si="0"/>
        <v>158.3922789689662</v>
      </c>
      <c r="N141" s="19">
        <f t="shared" si="0"/>
        <v>6.4210338193039798</v>
      </c>
      <c r="O141" s="19">
        <f t="shared" si="0"/>
        <v>0.29224343415673765</v>
      </c>
      <c r="P141" s="19">
        <f t="shared" si="0"/>
        <v>0.38287334708524862</v>
      </c>
      <c r="Q141" s="19">
        <f t="shared" si="0"/>
        <v>1.307121928784893</v>
      </c>
      <c r="R141" s="19">
        <f>SUM(R14:R140)</f>
        <v>2.5669802978670462</v>
      </c>
      <c r="S141" s="19">
        <f t="shared" si="0"/>
        <v>19.816644258221871</v>
      </c>
      <c r="T141" s="19">
        <f t="shared" si="0"/>
        <v>10.929818439504698</v>
      </c>
      <c r="U141" s="19">
        <f t="shared" si="0"/>
        <v>4.1454960579285141</v>
      </c>
      <c r="V141" s="19">
        <f t="shared" si="0"/>
        <v>20.862607587354415</v>
      </c>
      <c r="W141" s="19">
        <f t="shared" si="0"/>
        <v>28.698581439298284</v>
      </c>
      <c r="X141" s="19">
        <f t="shared" si="0"/>
        <v>5.5228916112347344</v>
      </c>
      <c r="Y141" s="19">
        <f t="shared" si="0"/>
        <v>8.2913959137653297</v>
      </c>
      <c r="Z141" s="19">
        <f t="shared" si="0"/>
        <v>3.1858919053219075</v>
      </c>
      <c r="AA141" s="19">
        <f t="shared" si="0"/>
        <v>2.7146702776994749</v>
      </c>
      <c r="AB141" s="19">
        <f t="shared" si="0"/>
        <v>19.714849708021447</v>
      </c>
      <c r="AC141" s="19">
        <f t="shared" si="0"/>
        <v>2.5484773898054334</v>
      </c>
      <c r="AD141" s="19">
        <f t="shared" si="0"/>
        <v>12.047806370475623</v>
      </c>
      <c r="AE141" s="56"/>
      <c r="AF141" s="145">
        <f>SUM(AF14:AF140)</f>
        <v>298437.22834766418</v>
      </c>
      <c r="AG141" s="145">
        <f t="shared" ref="AG141:AI141" si="1">SUM(AG14:AG140)</f>
        <v>105360.72634286262</v>
      </c>
      <c r="AH141" s="145">
        <f t="shared" si="1"/>
        <v>182093.67503701182</v>
      </c>
      <c r="AI141" s="145">
        <f t="shared" si="1"/>
        <v>8033.2330226096992</v>
      </c>
      <c r="AJ141" s="145" t="str">
        <f>IF(SUM(AJ14:AJ140)=0, "NA",SUM(AJ14:AJ140))</f>
        <v>NA</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10.639313001814832</v>
      </c>
      <c r="F143" s="139">
        <v>5.9763214002175449</v>
      </c>
      <c r="G143" s="139">
        <v>2.7802422962770551E-2</v>
      </c>
      <c r="H143" s="139">
        <v>1.7532572152676171</v>
      </c>
      <c r="I143" s="139">
        <v>0.43786051339198884</v>
      </c>
      <c r="J143" s="139">
        <v>0.43786051339198884</v>
      </c>
      <c r="K143" s="139">
        <v>0.43786051339198884</v>
      </c>
      <c r="L143" s="139">
        <v>0.38012230346741127</v>
      </c>
      <c r="M143" s="139">
        <v>89.125843876373636</v>
      </c>
      <c r="N143" s="139">
        <v>4.023626876383752E-2</v>
      </c>
      <c r="O143" s="139">
        <v>3.2434424081586926E-4</v>
      </c>
      <c r="P143" s="139">
        <v>1.5634041987604978E-2</v>
      </c>
      <c r="Q143" s="139">
        <v>4.9871690132072103E-4</v>
      </c>
      <c r="R143" s="139">
        <v>1.3596393192545984E-2</v>
      </c>
      <c r="S143" s="139">
        <v>9.5304442560929306E-3</v>
      </c>
      <c r="T143" s="139">
        <v>3.5469506679287337E-3</v>
      </c>
      <c r="U143" s="139">
        <v>3.4874532100970392E-4</v>
      </c>
      <c r="V143" s="139">
        <v>5.8275010372416176E-2</v>
      </c>
      <c r="W143" s="139">
        <v>1.0803426</v>
      </c>
      <c r="X143" s="139">
        <v>2.6565392922100001E-2</v>
      </c>
      <c r="Y143" s="139">
        <v>2.9827546846699998E-2</v>
      </c>
      <c r="Z143" s="139">
        <v>2.27376955469E-2</v>
      </c>
      <c r="AA143" s="139">
        <v>2.74126891895E-2</v>
      </c>
      <c r="AB143" s="139">
        <v>0.1065433245052</v>
      </c>
      <c r="AC143" s="139">
        <v>1.0803430000000001E-3</v>
      </c>
      <c r="AD143" s="139">
        <v>2.1608369999999999E-4</v>
      </c>
      <c r="AE143" s="58"/>
      <c r="AF143" s="144">
        <v>91023.572484009623</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8.6876026822814225</v>
      </c>
      <c r="F144" s="139">
        <v>0.78744207461113314</v>
      </c>
      <c r="G144" s="139">
        <v>9.098063391703758E-3</v>
      </c>
      <c r="H144" s="139">
        <v>1.051536355244324E-2</v>
      </c>
      <c r="I144" s="139">
        <v>0.6010116306041311</v>
      </c>
      <c r="J144" s="139">
        <v>0.6010116306041311</v>
      </c>
      <c r="K144" s="139">
        <v>0.6010116306041311</v>
      </c>
      <c r="L144" s="139">
        <v>0.49904474860247766</v>
      </c>
      <c r="M144" s="139">
        <v>3.7297065487636765</v>
      </c>
      <c r="N144" s="139">
        <v>3.4940361980959777E-4</v>
      </c>
      <c r="O144" s="139">
        <v>3.024469732881281E-5</v>
      </c>
      <c r="P144" s="139">
        <v>3.1820409486019332E-3</v>
      </c>
      <c r="Q144" s="139">
        <v>6.0298218911607819E-5</v>
      </c>
      <c r="R144" s="139">
        <v>5.0886428642512496E-3</v>
      </c>
      <c r="S144" s="139">
        <v>3.4129103339634037E-3</v>
      </c>
      <c r="T144" s="139">
        <v>1.2384642550551816E-4</v>
      </c>
      <c r="U144" s="139">
        <v>6.0107043165590039E-5</v>
      </c>
      <c r="V144" s="139">
        <v>1.0813532497425669E-2</v>
      </c>
      <c r="W144" s="139">
        <v>0.56392949999999997</v>
      </c>
      <c r="X144" s="139">
        <v>1.6340063027300001E-2</v>
      </c>
      <c r="Y144" s="139">
        <v>1.8312314299000002E-2</v>
      </c>
      <c r="Z144" s="139">
        <v>1.43674309308E-2</v>
      </c>
      <c r="AA144" s="139">
        <v>1.5215578326499999E-2</v>
      </c>
      <c r="AB144" s="139">
        <v>6.4235386583599993E-2</v>
      </c>
      <c r="AC144" s="139">
        <v>5.6392919999999997E-4</v>
      </c>
      <c r="AD144" s="139">
        <v>1.129751E-4</v>
      </c>
      <c r="AE144" s="58"/>
      <c r="AF144" s="144">
        <v>27192.377456654765</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24.721109563169847</v>
      </c>
      <c r="F145" s="139">
        <v>0.79121692079565187</v>
      </c>
      <c r="G145" s="139">
        <v>1.3162293932371139E-2</v>
      </c>
      <c r="H145" s="139">
        <v>4.0489177802198927E-2</v>
      </c>
      <c r="I145" s="139">
        <v>0.44991333622873231</v>
      </c>
      <c r="J145" s="139">
        <v>0.44991333622873231</v>
      </c>
      <c r="K145" s="139">
        <v>0.4499133362287322</v>
      </c>
      <c r="L145" s="139">
        <v>0.3171477893517417</v>
      </c>
      <c r="M145" s="139">
        <v>5.1336382810637495</v>
      </c>
      <c r="N145" s="139">
        <v>4.4268168053739808E-4</v>
      </c>
      <c r="O145" s="139">
        <v>4.3383544751272955E-5</v>
      </c>
      <c r="P145" s="139">
        <v>4.5940258374950116E-3</v>
      </c>
      <c r="Q145" s="139">
        <v>8.673005025342652E-5</v>
      </c>
      <c r="R145" s="139">
        <v>7.3649427357103305E-3</v>
      </c>
      <c r="S145" s="139">
        <v>4.938945919056267E-3</v>
      </c>
      <c r="T145" s="139">
        <v>1.7408976774188276E-4</v>
      </c>
      <c r="U145" s="139">
        <v>8.6693011004307117E-5</v>
      </c>
      <c r="V145" s="139">
        <v>1.5603630803301701E-2</v>
      </c>
      <c r="W145" s="139">
        <v>0.26904320000000004</v>
      </c>
      <c r="X145" s="139">
        <v>3.8434711454000004E-3</v>
      </c>
      <c r="Y145" s="139">
        <v>2.3274353047500002E-2</v>
      </c>
      <c r="Z145" s="139">
        <v>2.60074880839E-2</v>
      </c>
      <c r="AA145" s="139">
        <v>5.978732893E-3</v>
      </c>
      <c r="AB145" s="139">
        <v>5.9104045169800001E-2</v>
      </c>
      <c r="AC145" s="139">
        <v>2.6443780000000002E-4</v>
      </c>
      <c r="AD145" s="139">
        <v>5.3658300000000001E-5</v>
      </c>
      <c r="AE145" s="58"/>
      <c r="AF145" s="144">
        <v>39327.047555706507</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4.0321402728102765E-2</v>
      </c>
      <c r="F146" s="139">
        <v>0.28055042961094334</v>
      </c>
      <c r="G146" s="139">
        <v>7.7852665276425962E-5</v>
      </c>
      <c r="H146" s="139">
        <v>3.469349563431985E-4</v>
      </c>
      <c r="I146" s="139">
        <v>6.8496607957476271E-3</v>
      </c>
      <c r="J146" s="139">
        <v>6.8496607957476262E-3</v>
      </c>
      <c r="K146" s="139">
        <v>6.8496607957476289E-3</v>
      </c>
      <c r="L146" s="139">
        <v>1.0339849819355977E-3</v>
      </c>
      <c r="M146" s="139">
        <v>1.7354232639400164</v>
      </c>
      <c r="N146" s="139">
        <v>1.5358943611716905E-4</v>
      </c>
      <c r="O146" s="139">
        <v>1.2300223388989366E-4</v>
      </c>
      <c r="P146" s="139">
        <v>4.9819103151714633E-5</v>
      </c>
      <c r="Q146" s="139">
        <v>1.7179001086798147E-6</v>
      </c>
      <c r="R146" s="139">
        <v>5.4915786923290255E-4</v>
      </c>
      <c r="S146" s="139">
        <v>2.081627737077537E-2</v>
      </c>
      <c r="T146" s="139">
        <v>8.6536764698193474E-4</v>
      </c>
      <c r="U146" s="139">
        <v>1.2246777350765343E-4</v>
      </c>
      <c r="V146" s="139">
        <v>1.2219672216182489E-2</v>
      </c>
      <c r="W146" s="139">
        <v>4.3207000000000002E-3</v>
      </c>
      <c r="X146" s="139">
        <v>5.8923762700000004E-5</v>
      </c>
      <c r="Y146" s="139">
        <v>8.2880361099999992E-5</v>
      </c>
      <c r="Z146" s="139">
        <v>4.3483788099999997E-5</v>
      </c>
      <c r="AA146" s="139">
        <v>9.3528194699999995E-5</v>
      </c>
      <c r="AB146" s="139">
        <v>2.7881610659999997E-4</v>
      </c>
      <c r="AC146" s="139">
        <v>4.3205999999999998E-6</v>
      </c>
      <c r="AD146" s="139">
        <v>2.0936000000000002E-6</v>
      </c>
      <c r="AE146" s="58"/>
      <c r="AF146" s="144">
        <v>219.41012056967739</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2.6787173701704248</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0.54590594464171849</v>
      </c>
      <c r="J148" s="139">
        <v>1.0038985419656929</v>
      </c>
      <c r="K148" s="139">
        <v>1.3376194550834677</v>
      </c>
      <c r="L148" s="139">
        <v>6.316783660719491E-2</v>
      </c>
      <c r="M148" s="139" t="s">
        <v>429</v>
      </c>
      <c r="N148" s="139">
        <v>1.3143401185182997</v>
      </c>
      <c r="O148" s="139">
        <v>6.2230194559331087E-3</v>
      </c>
      <c r="P148" s="139">
        <v>0</v>
      </c>
      <c r="Q148" s="139">
        <v>1.5236451548771582E-2</v>
      </c>
      <c r="R148" s="139">
        <v>0.48558513434478212</v>
      </c>
      <c r="S148" s="139">
        <v>10.620049052897006</v>
      </c>
      <c r="T148" s="139">
        <v>7.7710858730006049E-2</v>
      </c>
      <c r="U148" s="139">
        <v>1.0918118892834373E-2</v>
      </c>
      <c r="V148" s="139">
        <v>4.3148929734279671</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0.28323249897644254</v>
      </c>
      <c r="J149" s="139">
        <v>0.52450462773415274</v>
      </c>
      <c r="K149" s="139">
        <v>1.0490092554683055</v>
      </c>
      <c r="L149" s="139">
        <v>1.143266193815764E-2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124.03810518791678</v>
      </c>
      <c r="F152" s="13">
        <f t="shared" ref="F152:AD152" si="2">SUM(F$141, F$151, IF(AND(ISNUMBER(SEARCH($B$4,"AT|BE|CH|GB|IE|LT|LU|NL")),SUM(F$143:F$149)&gt;0),SUM(F$143:F$149)-SUM(F$27:F$33),0))</f>
        <v>113.83586404015841</v>
      </c>
      <c r="G152" s="13">
        <f t="shared" si="2"/>
        <v>32.654749631689512</v>
      </c>
      <c r="H152" s="13">
        <f t="shared" si="2"/>
        <v>116.74766419624559</v>
      </c>
      <c r="I152" s="13">
        <f t="shared" si="2"/>
        <v>16.940170326985644</v>
      </c>
      <c r="J152" s="13">
        <f t="shared" si="2"/>
        <v>37.396963118291779</v>
      </c>
      <c r="K152" s="13">
        <f t="shared" si="2"/>
        <v>94.250403860064154</v>
      </c>
      <c r="L152" s="13">
        <f t="shared" si="2"/>
        <v>2.753705395696648</v>
      </c>
      <c r="M152" s="13">
        <f t="shared" si="2"/>
        <v>156.95790853590827</v>
      </c>
      <c r="N152" s="13">
        <f t="shared" si="2"/>
        <v>6.3389267961134328</v>
      </c>
      <c r="O152" s="13">
        <f t="shared" si="2"/>
        <v>0.29185188556782948</v>
      </c>
      <c r="P152" s="13">
        <f t="shared" si="2"/>
        <v>0.38179632531610241</v>
      </c>
      <c r="Q152" s="13">
        <f t="shared" si="2"/>
        <v>1.3061549185897767</v>
      </c>
      <c r="R152" s="13">
        <f t="shared" si="2"/>
        <v>2.5349491710399197</v>
      </c>
      <c r="S152" s="13">
        <f t="shared" si="2"/>
        <v>19.151375923193232</v>
      </c>
      <c r="T152" s="13">
        <f t="shared" si="2"/>
        <v>10.92496130886599</v>
      </c>
      <c r="U152" s="13">
        <f t="shared" si="2"/>
        <v>4.1448294571032802</v>
      </c>
      <c r="V152" s="13">
        <f t="shared" si="2"/>
        <v>20.602804848314452</v>
      </c>
      <c r="W152" s="13">
        <f t="shared" si="2"/>
        <v>28.580785339298284</v>
      </c>
      <c r="X152" s="13">
        <f t="shared" si="2"/>
        <v>5.5199547240839344</v>
      </c>
      <c r="Y152" s="13">
        <f t="shared" si="2"/>
        <v>8.2859205630913291</v>
      </c>
      <c r="Z152" s="13">
        <f t="shared" si="2"/>
        <v>3.1807058933202077</v>
      </c>
      <c r="AA152" s="13">
        <f t="shared" si="2"/>
        <v>2.7116520756542748</v>
      </c>
      <c r="AB152" s="13">
        <f t="shared" si="2"/>
        <v>19.698233256149749</v>
      </c>
      <c r="AC152" s="13">
        <f t="shared" si="2"/>
        <v>2.5483600158054336</v>
      </c>
      <c r="AD152" s="13">
        <f t="shared" si="2"/>
        <v>12.047782801075623</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124.03810518791678</v>
      </c>
      <c r="F154" s="13">
        <f>SUM(F$141, F$153, -1 * IF(OR($B$6=2005,$B$6&gt;=2020),SUM(F$99:F$122),0), IF(AND(ISNUMBER(SEARCH($B$4,"AT|BE|CH|GB|IE|LT|LU|NL")),SUM(F$143:F$149)&gt;0),SUM(F$143:F$149)-SUM(F$27:F$33),0))</f>
        <v>113.83586404015841</v>
      </c>
      <c r="G154" s="13">
        <f>SUM(G$141, G$153, IF(AND(ISNUMBER(SEARCH($B$4,"AT|BE|CH|GB|IE|LT|LU|NL")),SUM(G$143:G$149)&gt;0),SUM(G$143:G$149)-SUM(G$27:G$33),0))</f>
        <v>32.654749631689512</v>
      </c>
      <c r="H154" s="13">
        <f>SUM(H$141, H$153, IF(AND(ISNUMBER(SEARCH($B$4,"AT|BE|CH|GB|IE|LT|LU|NL")),SUM(H$143:H$149)&gt;0),SUM(H$143:H$149)-SUM(H$27:H$33),0))</f>
        <v>116.74766419624559</v>
      </c>
      <c r="I154" s="13">
        <f t="shared" ref="I154:AD154" si="3">SUM(I$141, I$153, IF(AND(ISNUMBER(SEARCH($B$4,"AT|BE|CH|GB|IE|LT|LU|NL")),SUM(I$143:I$149)&gt;0),SUM(I$143:I$149)-SUM(I$27:I$33),0))</f>
        <v>16.940170326985644</v>
      </c>
      <c r="J154" s="13">
        <f t="shared" si="3"/>
        <v>37.396963118291779</v>
      </c>
      <c r="K154" s="13">
        <f t="shared" si="3"/>
        <v>94.250403860064154</v>
      </c>
      <c r="L154" s="13">
        <f t="shared" si="3"/>
        <v>2.753705395696648</v>
      </c>
      <c r="M154" s="13">
        <f t="shared" si="3"/>
        <v>156.95790853590827</v>
      </c>
      <c r="N154" s="13">
        <f t="shared" si="3"/>
        <v>6.3389267961134328</v>
      </c>
      <c r="O154" s="13">
        <f t="shared" si="3"/>
        <v>0.29185188556782948</v>
      </c>
      <c r="P154" s="13">
        <f t="shared" si="3"/>
        <v>0.38179632531610241</v>
      </c>
      <c r="Q154" s="13">
        <f t="shared" si="3"/>
        <v>1.3061549185897767</v>
      </c>
      <c r="R154" s="13">
        <f t="shared" si="3"/>
        <v>2.5349491710399197</v>
      </c>
      <c r="S154" s="13">
        <f t="shared" si="3"/>
        <v>19.151375923193232</v>
      </c>
      <c r="T154" s="13">
        <f t="shared" si="3"/>
        <v>10.92496130886599</v>
      </c>
      <c r="U154" s="13">
        <f t="shared" si="3"/>
        <v>4.1448294571032802</v>
      </c>
      <c r="V154" s="13">
        <f t="shared" si="3"/>
        <v>20.602804848314452</v>
      </c>
      <c r="W154" s="13">
        <f t="shared" si="3"/>
        <v>28.580785339298284</v>
      </c>
      <c r="X154" s="13">
        <f t="shared" si="3"/>
        <v>5.5199547240839344</v>
      </c>
      <c r="Y154" s="13">
        <f t="shared" si="3"/>
        <v>8.2859205630913291</v>
      </c>
      <c r="Z154" s="13">
        <f t="shared" si="3"/>
        <v>3.1807058933202077</v>
      </c>
      <c r="AA154" s="13">
        <f t="shared" si="3"/>
        <v>2.7116520756542748</v>
      </c>
      <c r="AB154" s="13">
        <f t="shared" si="3"/>
        <v>19.698233256149749</v>
      </c>
      <c r="AC154" s="13">
        <f t="shared" si="3"/>
        <v>2.5483600158054336</v>
      </c>
      <c r="AD154" s="13">
        <f t="shared" si="3"/>
        <v>12.047782801075623</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8.5284974746268176</v>
      </c>
      <c r="F157" s="141">
        <v>0.30408470384566733</v>
      </c>
      <c r="G157" s="141">
        <v>0.52704125469042484</v>
      </c>
      <c r="H157" s="141" t="s">
        <v>443</v>
      </c>
      <c r="I157" s="141">
        <v>9.694904977173209E-2</v>
      </c>
      <c r="J157" s="141">
        <v>9.694904977173209E-2</v>
      </c>
      <c r="K157" s="141">
        <v>9.694904977173209E-2</v>
      </c>
      <c r="L157" s="141">
        <v>4.6535543890431408E-2</v>
      </c>
      <c r="M157" s="141">
        <v>2.4661262810032034</v>
      </c>
      <c r="N157" s="141">
        <v>2.2135514352173151E-3</v>
      </c>
      <c r="O157" s="141">
        <v>1.6601635764129863E-4</v>
      </c>
      <c r="P157" s="141">
        <v>3.3203271528259725E-3</v>
      </c>
      <c r="Q157" s="141">
        <v>8.3008178820649311E-4</v>
      </c>
      <c r="R157" s="141">
        <v>5.5338785880432884E-3</v>
      </c>
      <c r="S157" s="141">
        <v>6.0872664468476171E-3</v>
      </c>
      <c r="T157" s="141">
        <v>2.2135514352173154E-4</v>
      </c>
      <c r="U157" s="141">
        <v>3.0436332234238085E-3</v>
      </c>
      <c r="V157" s="141">
        <v>0.80241239526627672</v>
      </c>
      <c r="W157" s="141" t="s">
        <v>443</v>
      </c>
      <c r="X157" s="141" t="s">
        <v>443</v>
      </c>
      <c r="Y157" s="141" t="s">
        <v>443</v>
      </c>
      <c r="Z157" s="141" t="s">
        <v>443</v>
      </c>
      <c r="AA157" s="141" t="s">
        <v>443</v>
      </c>
      <c r="AB157" s="141" t="s">
        <v>443</v>
      </c>
      <c r="AC157" s="141" t="s">
        <v>443</v>
      </c>
      <c r="AD157" s="141" t="s">
        <v>443</v>
      </c>
      <c r="AE157" s="58"/>
      <c r="AF157" s="142">
        <v>27669.392940216439</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0.2188705762115869</v>
      </c>
      <c r="F158" s="141">
        <v>6.2177117166162324E-3</v>
      </c>
      <c r="G158" s="141">
        <v>1.0683059293287998E-2</v>
      </c>
      <c r="H158" s="141" t="s">
        <v>443</v>
      </c>
      <c r="I158" s="141">
        <v>1.2278732073189985E-3</v>
      </c>
      <c r="J158" s="141">
        <v>1.2278732073189985E-3</v>
      </c>
      <c r="K158" s="141">
        <v>1.2278732073189985E-3</v>
      </c>
      <c r="L158" s="141">
        <v>5.8937913951311927E-4</v>
      </c>
      <c r="M158" s="141">
        <v>8.2198799761155572E-2</v>
      </c>
      <c r="N158" s="141">
        <v>4.4888109299264891E-5</v>
      </c>
      <c r="O158" s="141">
        <v>3.3666081974448664E-6</v>
      </c>
      <c r="P158" s="141">
        <v>6.733216394889733E-5</v>
      </c>
      <c r="Q158" s="141">
        <v>1.6833040987224333E-5</v>
      </c>
      <c r="R158" s="141">
        <v>1.1222027324816224E-4</v>
      </c>
      <c r="S158" s="141">
        <v>1.2344230057297845E-4</v>
      </c>
      <c r="T158" s="141">
        <v>4.4888109299264891E-6</v>
      </c>
      <c r="U158" s="141">
        <v>6.1721150286489227E-5</v>
      </c>
      <c r="V158" s="141">
        <v>1.6271939620983521E-2</v>
      </c>
      <c r="W158" s="141" t="s">
        <v>443</v>
      </c>
      <c r="X158" s="141" t="s">
        <v>443</v>
      </c>
      <c r="Y158" s="141" t="s">
        <v>443</v>
      </c>
      <c r="Z158" s="141" t="s">
        <v>443</v>
      </c>
      <c r="AA158" s="141" t="s">
        <v>443</v>
      </c>
      <c r="AB158" s="141" t="s">
        <v>443</v>
      </c>
      <c r="AC158" s="141" t="s">
        <v>443</v>
      </c>
      <c r="AD158" s="141" t="s">
        <v>443</v>
      </c>
      <c r="AE158" s="58"/>
      <c r="AF158" s="143">
        <v>561.1013662408111</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7.5665302656254925</v>
      </c>
      <c r="F159" s="141">
        <v>0.26570628974551036</v>
      </c>
      <c r="G159" s="141">
        <v>1.0799513423933131</v>
      </c>
      <c r="H159" s="141" t="s">
        <v>443</v>
      </c>
      <c r="I159" s="141">
        <v>0.27115336733038231</v>
      </c>
      <c r="J159" s="141">
        <v>0.29702971075955009</v>
      </c>
      <c r="K159" s="141">
        <v>0.29702971075955009</v>
      </c>
      <c r="L159" s="141">
        <v>5.374564279308764E-2</v>
      </c>
      <c r="M159" s="141">
        <v>0.71082394765671808</v>
      </c>
      <c r="N159" s="141">
        <v>1.211966281916646E-2</v>
      </c>
      <c r="O159" s="141">
        <v>1.7909677749763691E-2</v>
      </c>
      <c r="P159" s="141">
        <v>2.0294378297456609E-3</v>
      </c>
      <c r="Q159" s="141">
        <v>1.211966281916646E-2</v>
      </c>
      <c r="R159" s="141">
        <v>1.9990883089384764E-2</v>
      </c>
      <c r="S159" s="141">
        <v>4.1462187934748949E-2</v>
      </c>
      <c r="T159" s="141">
        <v>1.1808571390357414</v>
      </c>
      <c r="U159" s="141">
        <v>2.8664514270470488E-2</v>
      </c>
      <c r="V159" s="141">
        <v>5.6792881416021096E-2</v>
      </c>
      <c r="W159" s="141">
        <v>2.3551465525714674E-2</v>
      </c>
      <c r="X159" s="141" t="s">
        <v>443</v>
      </c>
      <c r="Y159" s="141" t="s">
        <v>443</v>
      </c>
      <c r="Z159" s="141" t="s">
        <v>443</v>
      </c>
      <c r="AA159" s="141" t="s">
        <v>443</v>
      </c>
      <c r="AB159" s="141" t="s">
        <v>443</v>
      </c>
      <c r="AC159" s="141" t="s">
        <v>443</v>
      </c>
      <c r="AD159" s="141">
        <v>2.0015113091372699E-2</v>
      </c>
      <c r="AE159" s="58"/>
      <c r="AF159" s="143">
        <v>4092.6334327511349</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0.13469944287399996</v>
      </c>
      <c r="X163" s="22">
        <v>0.96983598869279986</v>
      </c>
      <c r="Y163" s="22">
        <v>0.63308738150779986</v>
      </c>
      <c r="Z163" s="22">
        <v>0.30980871861019993</v>
      </c>
      <c r="AA163" s="22">
        <v>0.36368849575979989</v>
      </c>
      <c r="AB163" s="22">
        <v>2.2764205845705994</v>
      </c>
      <c r="AC163" s="22" t="s">
        <v>443</v>
      </c>
      <c r="AD163" s="22">
        <v>3.9062838433459993E-2</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A9A09-ED50-4FF7-9CED-B2A4F6C4EB7E}">
  <dimension ref="A1:AL170"/>
  <sheetViews>
    <sheetView zoomScale="75" zoomScaleNormal="75" workbookViewId="0">
      <pane xSplit="4" ySplit="13" topLeftCell="AE113"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2010</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2010</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11.922622680969427</v>
      </c>
      <c r="F14" s="138">
        <v>0.37232029318827919</v>
      </c>
      <c r="G14" s="138">
        <v>9.7829686000000002</v>
      </c>
      <c r="H14" s="138" t="s">
        <v>443</v>
      </c>
      <c r="I14" s="138">
        <v>0.45727280103557266</v>
      </c>
      <c r="J14" s="138">
        <v>0.66620574375114894</v>
      </c>
      <c r="K14" s="138">
        <v>0.81631724829871966</v>
      </c>
      <c r="L14" s="138">
        <v>1.2644787527466592E-2</v>
      </c>
      <c r="M14" s="138">
        <v>16.315456302692919</v>
      </c>
      <c r="N14" s="138">
        <v>0.45417058005259298</v>
      </c>
      <c r="O14" s="138">
        <v>5.9041587295235433E-2</v>
      </c>
      <c r="P14" s="138">
        <v>9.5081942744855055E-2</v>
      </c>
      <c r="Q14" s="138">
        <v>0.44233689262275594</v>
      </c>
      <c r="R14" s="138">
        <v>0.27442904120989214</v>
      </c>
      <c r="S14" s="138">
        <v>0.48443410968884687</v>
      </c>
      <c r="T14" s="138">
        <v>1.3958480107671856</v>
      </c>
      <c r="U14" s="138">
        <v>1.3174014219942547</v>
      </c>
      <c r="V14" s="138">
        <v>1.6100343481945516</v>
      </c>
      <c r="W14" s="138">
        <v>0.47938067433483983</v>
      </c>
      <c r="X14" s="138">
        <v>1.0613696423890824E-3</v>
      </c>
      <c r="Y14" s="138">
        <v>2.2330022710995946E-3</v>
      </c>
      <c r="Z14" s="138">
        <v>1.7890170009110978E-3</v>
      </c>
      <c r="AA14" s="138">
        <v>2.3126084890654996E-4</v>
      </c>
      <c r="AB14" s="138">
        <v>5.3146497633063247E-3</v>
      </c>
      <c r="AC14" s="138">
        <v>0.38717672040323625</v>
      </c>
      <c r="AD14" s="138">
        <v>3.1743026178457402E-3</v>
      </c>
      <c r="AE14" s="55"/>
      <c r="AF14" s="147">
        <v>5431.0100335408815</v>
      </c>
      <c r="AG14" s="147">
        <v>76759.230034389606</v>
      </c>
      <c r="AH14" s="147">
        <v>117747.40400609469</v>
      </c>
      <c r="AI14" s="147">
        <v>853.05841475817863</v>
      </c>
      <c r="AJ14" s="147" t="s">
        <v>432</v>
      </c>
      <c r="AK14" s="147" t="s">
        <v>429</v>
      </c>
      <c r="AL14" s="45" t="s">
        <v>50</v>
      </c>
    </row>
    <row r="15" spans="1:38" s="1" customFormat="1" ht="26.25" customHeight="1" thickBot="1" x14ac:dyDescent="0.25">
      <c r="A15" s="65" t="s">
        <v>54</v>
      </c>
      <c r="B15" s="65" t="s">
        <v>55</v>
      </c>
      <c r="C15" s="66" t="s">
        <v>56</v>
      </c>
      <c r="D15" s="67"/>
      <c r="E15" s="138">
        <v>0.79681299999999999</v>
      </c>
      <c r="F15" s="138">
        <v>1.0586838770106024E-2</v>
      </c>
      <c r="G15" s="138">
        <v>0.66595699999999991</v>
      </c>
      <c r="H15" s="138" t="s">
        <v>443</v>
      </c>
      <c r="I15" s="138">
        <v>6.7832919443888071E-3</v>
      </c>
      <c r="J15" s="138">
        <v>9.179290326770494E-3</v>
      </c>
      <c r="K15" s="138">
        <v>1.1241279258917165E-2</v>
      </c>
      <c r="L15" s="138">
        <v>8.0796502063104896E-4</v>
      </c>
      <c r="M15" s="138">
        <v>0.19400999999999996</v>
      </c>
      <c r="N15" s="138">
        <v>7.7716939072796885E-3</v>
      </c>
      <c r="O15" s="138">
        <v>8.4565716887452843E-3</v>
      </c>
      <c r="P15" s="138">
        <v>1.6408624240258768E-3</v>
      </c>
      <c r="Q15" s="138">
        <v>2.9942723927196282E-3</v>
      </c>
      <c r="R15" s="138">
        <v>2.5262185310437026E-2</v>
      </c>
      <c r="S15" s="138">
        <v>1.4064923678661901E-2</v>
      </c>
      <c r="T15" s="138">
        <v>0.12308695942210503</v>
      </c>
      <c r="U15" s="138">
        <v>6.801358110264423E-3</v>
      </c>
      <c r="V15" s="138">
        <v>9.4824044357559589E-2</v>
      </c>
      <c r="W15" s="138">
        <v>1.4686402775226058E-3</v>
      </c>
      <c r="X15" s="138">
        <v>2.9797821625475078E-6</v>
      </c>
      <c r="Y15" s="138">
        <v>6.663828223911615E-6</v>
      </c>
      <c r="Z15" s="138">
        <v>4.8206662143612171E-6</v>
      </c>
      <c r="AA15" s="138">
        <v>6.1048365472734342E-6</v>
      </c>
      <c r="AB15" s="138">
        <v>2.0569113148093772E-5</v>
      </c>
      <c r="AC15" s="138" t="s">
        <v>429</v>
      </c>
      <c r="AD15" s="138">
        <v>1.2346656001966778E-3</v>
      </c>
      <c r="AE15" s="55"/>
      <c r="AF15" s="147">
        <v>4184.4214044134469</v>
      </c>
      <c r="AG15" s="147" t="s">
        <v>432</v>
      </c>
      <c r="AH15" s="147">
        <v>863.00800927718876</v>
      </c>
      <c r="AI15" s="147" t="s">
        <v>432</v>
      </c>
      <c r="AJ15" s="147" t="s">
        <v>432</v>
      </c>
      <c r="AK15" s="147" t="s">
        <v>429</v>
      </c>
      <c r="AL15" s="45" t="s">
        <v>50</v>
      </c>
    </row>
    <row r="16" spans="1:38" s="1" customFormat="1" ht="26.25" customHeight="1" thickBot="1" x14ac:dyDescent="0.25">
      <c r="A16" s="65" t="s">
        <v>54</v>
      </c>
      <c r="B16" s="65" t="s">
        <v>57</v>
      </c>
      <c r="C16" s="66" t="s">
        <v>58</v>
      </c>
      <c r="D16" s="67"/>
      <c r="E16" s="138">
        <v>0.32429230682561649</v>
      </c>
      <c r="F16" s="138">
        <v>2.9487824104371878E-3</v>
      </c>
      <c r="G16" s="138">
        <v>0.20701583512187963</v>
      </c>
      <c r="H16" s="138" t="s">
        <v>443</v>
      </c>
      <c r="I16" s="138">
        <v>6.267496249116844E-2</v>
      </c>
      <c r="J16" s="138">
        <v>8.9003250641656248E-2</v>
      </c>
      <c r="K16" s="138">
        <v>9.3200012136005289E-2</v>
      </c>
      <c r="L16" s="138">
        <v>2.2388229370332829E-2</v>
      </c>
      <c r="M16" s="138">
        <v>0.17940641400137441</v>
      </c>
      <c r="N16" s="138">
        <v>3.0337354444645723E-2</v>
      </c>
      <c r="O16" s="138">
        <v>1.7124910024119799E-3</v>
      </c>
      <c r="P16" s="138">
        <v>3.1959262167673155E-2</v>
      </c>
      <c r="Q16" s="138">
        <v>1.1744540232437846E-2</v>
      </c>
      <c r="R16" s="138">
        <v>6.4191260370588541E-3</v>
      </c>
      <c r="S16" s="138">
        <v>2.6825859174311264E-2</v>
      </c>
      <c r="T16" s="138">
        <v>1.25953292671635E-2</v>
      </c>
      <c r="U16" s="138">
        <v>3.0891329971918743E-3</v>
      </c>
      <c r="V16" s="138">
        <v>4.9217154313965297E-2</v>
      </c>
      <c r="W16" s="138">
        <v>2.8258707692478461E-2</v>
      </c>
      <c r="X16" s="138">
        <v>7.9826339607172742E-7</v>
      </c>
      <c r="Y16" s="138">
        <v>1.0669621839236812E-6</v>
      </c>
      <c r="Z16" s="138">
        <v>7.0388027290611377E-7</v>
      </c>
      <c r="AA16" s="138">
        <v>8.2740377462771604E-7</v>
      </c>
      <c r="AB16" s="138">
        <v>3.3965096275292384E-6</v>
      </c>
      <c r="AC16" s="138">
        <v>5.9706258934519994E-9</v>
      </c>
      <c r="AD16" s="138">
        <v>3.5280971188580005E-9</v>
      </c>
      <c r="AE16" s="55"/>
      <c r="AF16" s="147">
        <v>18.63458720273443</v>
      </c>
      <c r="AG16" s="147">
        <v>1126.6234258437501</v>
      </c>
      <c r="AH16" s="147">
        <v>781.76</v>
      </c>
      <c r="AI16" s="147" t="s">
        <v>432</v>
      </c>
      <c r="AJ16" s="147" t="s">
        <v>432</v>
      </c>
      <c r="AK16" s="147" t="s">
        <v>429</v>
      </c>
      <c r="AL16" s="45" t="s">
        <v>50</v>
      </c>
    </row>
    <row r="17" spans="1:38" s="2" customFormat="1" ht="26.25" customHeight="1" thickBot="1" x14ac:dyDescent="0.25">
      <c r="A17" s="65" t="s">
        <v>54</v>
      </c>
      <c r="B17" s="65" t="s">
        <v>59</v>
      </c>
      <c r="C17" s="66" t="s">
        <v>60</v>
      </c>
      <c r="D17" s="67"/>
      <c r="E17" s="138">
        <v>3.0982319999999998E-3</v>
      </c>
      <c r="F17" s="138">
        <v>9.6296400000000007E-4</v>
      </c>
      <c r="G17" s="138">
        <v>5.3186858386154017E-6</v>
      </c>
      <c r="H17" s="138" t="s">
        <v>432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432</v>
      </c>
      <c r="AD17" s="138" t="s">
        <v>432</v>
      </c>
      <c r="AE17" s="55"/>
      <c r="AF17" s="147" t="s">
        <v>432</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1.59050188107135</v>
      </c>
      <c r="F18" s="138">
        <v>0.4409059729319037</v>
      </c>
      <c r="G18" s="138">
        <v>2.6230848527749866</v>
      </c>
      <c r="H18" s="138" t="s">
        <v>443</v>
      </c>
      <c r="I18" s="138">
        <v>0.16379402422469938</v>
      </c>
      <c r="J18" s="138">
        <v>0.20984400940469938</v>
      </c>
      <c r="K18" s="138">
        <v>0.26510399162069931</v>
      </c>
      <c r="L18" s="138">
        <v>8.5573535537867979E-2</v>
      </c>
      <c r="M18" s="138">
        <v>0.80819875424805265</v>
      </c>
      <c r="N18" s="138">
        <v>0.14735995274179503</v>
      </c>
      <c r="O18" s="138">
        <v>2.7629991243650468E-3</v>
      </c>
      <c r="P18" s="138">
        <v>9.0693480440783708E-3</v>
      </c>
      <c r="Q18" s="138">
        <v>9.2099985432273872E-3</v>
      </c>
      <c r="R18" s="138">
        <v>0.11788796225673957</v>
      </c>
      <c r="S18" s="138">
        <v>6.6311978698387924E-2</v>
      </c>
      <c r="T18" s="138">
        <v>2.3945992295559395</v>
      </c>
      <c r="U18" s="138">
        <v>9.2100057779188459E-4</v>
      </c>
      <c r="V18" s="138">
        <v>7.3679987290759932E-2</v>
      </c>
      <c r="W18" s="138">
        <v>2.0780044604199563E-2</v>
      </c>
      <c r="X18" s="138">
        <v>2.8418138796737848E-2</v>
      </c>
      <c r="Y18" s="138">
        <v>0.18212984282080524</v>
      </c>
      <c r="Z18" s="138">
        <v>3.2339021171160609E-2</v>
      </c>
      <c r="AA18" s="138">
        <v>3.0193712196506784E-2</v>
      </c>
      <c r="AB18" s="138">
        <v>0.27308071498521047</v>
      </c>
      <c r="AC18" s="138" t="s">
        <v>432</v>
      </c>
      <c r="AD18" s="138" t="s">
        <v>432</v>
      </c>
      <c r="AE18" s="55"/>
      <c r="AF18" s="147">
        <v>9303.2015377614098</v>
      </c>
      <c r="AG18" s="147" t="s">
        <v>432</v>
      </c>
      <c r="AH18" s="147">
        <v>15072.273870930056</v>
      </c>
      <c r="AI18" s="147" t="s">
        <v>432</v>
      </c>
      <c r="AJ18" s="147" t="s">
        <v>432</v>
      </c>
      <c r="AK18" s="147" t="s">
        <v>429</v>
      </c>
      <c r="AL18" s="45" t="s">
        <v>50</v>
      </c>
    </row>
    <row r="19" spans="1:38" s="2" customFormat="1" ht="26.25" customHeight="1" thickBot="1" x14ac:dyDescent="0.25">
      <c r="A19" s="65" t="s">
        <v>54</v>
      </c>
      <c r="B19" s="65" t="s">
        <v>63</v>
      </c>
      <c r="C19" s="66" t="s">
        <v>64</v>
      </c>
      <c r="D19" s="67"/>
      <c r="E19" s="138">
        <v>0.49335429919111606</v>
      </c>
      <c r="F19" s="138">
        <v>0.1249180812680442</v>
      </c>
      <c r="G19" s="138">
        <v>0.20735905444912642</v>
      </c>
      <c r="H19" s="138">
        <v>2.3115957183935999E-5</v>
      </c>
      <c r="I19" s="138">
        <v>3.2538038351677234E-2</v>
      </c>
      <c r="J19" s="138">
        <v>2.8939087195124023E-2</v>
      </c>
      <c r="K19" s="138">
        <v>5.0292157179635609E-2</v>
      </c>
      <c r="L19" s="138">
        <v>1.0660744382219025E-2</v>
      </c>
      <c r="M19" s="138">
        <v>0.20492911691725227</v>
      </c>
      <c r="N19" s="138">
        <v>2.6113432593988649E-2</v>
      </c>
      <c r="O19" s="138">
        <v>7.3340973120290484E-4</v>
      </c>
      <c r="P19" s="138">
        <v>2.5927858663483596E-3</v>
      </c>
      <c r="Q19" s="138">
        <v>2.0487418048174776E-3</v>
      </c>
      <c r="R19" s="138">
        <v>2.0936555180614404E-2</v>
      </c>
      <c r="S19" s="138">
        <v>1.1622033684711533E-2</v>
      </c>
      <c r="T19" s="138">
        <v>0.41518650797284112</v>
      </c>
      <c r="U19" s="138">
        <v>4.2945969761172461E-4</v>
      </c>
      <c r="V19" s="138">
        <v>2.5909454479438022E-2</v>
      </c>
      <c r="W19" s="138">
        <v>4.5677301346587935E-3</v>
      </c>
      <c r="X19" s="138">
        <v>6.2631456205365617E-3</v>
      </c>
      <c r="Y19" s="138">
        <v>3.6956389576913842E-2</v>
      </c>
      <c r="Z19" s="138">
        <v>7.6484615228734672E-3</v>
      </c>
      <c r="AA19" s="138">
        <v>7.2394451672207951E-3</v>
      </c>
      <c r="AB19" s="138">
        <v>5.8107441887544672E-2</v>
      </c>
      <c r="AC19" s="138">
        <v>0</v>
      </c>
      <c r="AD19" s="138">
        <v>0</v>
      </c>
      <c r="AE19" s="55"/>
      <c r="AF19" s="147">
        <v>1738.0963951009564</v>
      </c>
      <c r="AG19" s="147" t="s">
        <v>432</v>
      </c>
      <c r="AH19" s="147">
        <v>4344.2329636389431</v>
      </c>
      <c r="AI19" s="147">
        <v>19.263297653279999</v>
      </c>
      <c r="AJ19" s="147" t="s">
        <v>432</v>
      </c>
      <c r="AK19" s="147" t="s">
        <v>429</v>
      </c>
      <c r="AL19" s="45" t="s">
        <v>50</v>
      </c>
    </row>
    <row r="20" spans="1:38" s="2" customFormat="1" ht="26.25" customHeight="1" thickBot="1" x14ac:dyDescent="0.25">
      <c r="A20" s="65" t="s">
        <v>54</v>
      </c>
      <c r="B20" s="65" t="s">
        <v>65</v>
      </c>
      <c r="C20" s="66" t="s">
        <v>66</v>
      </c>
      <c r="D20" s="67"/>
      <c r="E20" s="138">
        <v>1.8290374109292684E-2</v>
      </c>
      <c r="F20" s="138">
        <v>3.7082856048564102E-3</v>
      </c>
      <c r="G20" s="138">
        <v>1.6078751078318677E-2</v>
      </c>
      <c r="H20" s="138" t="s">
        <v>432</v>
      </c>
      <c r="I20" s="138">
        <v>1.6410010320982136E-3</v>
      </c>
      <c r="J20" s="138">
        <v>2.1098006146442311E-3</v>
      </c>
      <c r="K20" s="138">
        <v>2.6723601136994517E-3</v>
      </c>
      <c r="L20" s="138">
        <v>8.7010012493289406E-4</v>
      </c>
      <c r="M20" s="138">
        <v>7.2438708670275681E-3</v>
      </c>
      <c r="N20" s="138">
        <v>1.5014837750532289E-3</v>
      </c>
      <c r="O20" s="138">
        <v>2.8236393117795287E-5</v>
      </c>
      <c r="P20" s="138">
        <v>7.4426890671475262E-5</v>
      </c>
      <c r="Q20" s="138">
        <v>1.0580637929078767E-4</v>
      </c>
      <c r="R20" s="138">
        <v>1.20169297147941E-3</v>
      </c>
      <c r="S20" s="138">
        <v>6.7538460689858598E-4</v>
      </c>
      <c r="T20" s="138">
        <v>2.4379144332554493E-2</v>
      </c>
      <c r="U20" s="138">
        <v>1.6362940064239204E-5</v>
      </c>
      <c r="V20" s="138">
        <v>8.380185103791923E-4</v>
      </c>
      <c r="W20" s="138">
        <v>1.9390548957712287E-4</v>
      </c>
      <c r="X20" s="138">
        <v>2.6487837339489304E-4</v>
      </c>
      <c r="Y20" s="138">
        <v>1.7557461683039943E-3</v>
      </c>
      <c r="Z20" s="138">
        <v>2.9190294866307255E-4</v>
      </c>
      <c r="AA20" s="138">
        <v>2.7074167280491499E-4</v>
      </c>
      <c r="AB20" s="138">
        <v>2.583269163166875E-3</v>
      </c>
      <c r="AC20" s="138" t="s">
        <v>432</v>
      </c>
      <c r="AD20" s="138">
        <v>0</v>
      </c>
      <c r="AE20" s="55"/>
      <c r="AF20" s="147">
        <v>102.21919671812941</v>
      </c>
      <c r="AG20" s="147" t="s">
        <v>432</v>
      </c>
      <c r="AH20" s="147">
        <v>112.00534760691644</v>
      </c>
      <c r="AI20" s="147" t="s">
        <v>432</v>
      </c>
      <c r="AJ20" s="147" t="s">
        <v>432</v>
      </c>
      <c r="AK20" s="147" t="s">
        <v>429</v>
      </c>
      <c r="AL20" s="45" t="s">
        <v>50</v>
      </c>
    </row>
    <row r="21" spans="1:38" s="2" customFormat="1" ht="26.25" customHeight="1" thickBot="1" x14ac:dyDescent="0.25">
      <c r="A21" s="65" t="s">
        <v>54</v>
      </c>
      <c r="B21" s="65" t="s">
        <v>67</v>
      </c>
      <c r="C21" s="66" t="s">
        <v>68</v>
      </c>
      <c r="D21" s="67"/>
      <c r="E21" s="138">
        <v>1.3804544777200276</v>
      </c>
      <c r="F21" s="138">
        <v>0.78950658407962149</v>
      </c>
      <c r="G21" s="138">
        <v>1.3912036482744961</v>
      </c>
      <c r="H21" s="138">
        <v>1.7998243104003899E-3</v>
      </c>
      <c r="I21" s="138">
        <v>0.35587057169013114</v>
      </c>
      <c r="J21" s="138">
        <v>0.38445991111918926</v>
      </c>
      <c r="K21" s="138">
        <v>0.42102975197551606</v>
      </c>
      <c r="L21" s="138">
        <v>9.7633252280502347E-2</v>
      </c>
      <c r="M21" s="138">
        <v>1.9896534744066203</v>
      </c>
      <c r="N21" s="138">
        <v>0.19374418514007144</v>
      </c>
      <c r="O21" s="138">
        <v>2.1860018888213064E-2</v>
      </c>
      <c r="P21" s="138">
        <v>1.253818731578514E-2</v>
      </c>
      <c r="Q21" s="138">
        <v>7.7080306652066903E-3</v>
      </c>
      <c r="R21" s="138">
        <v>8.89284181261982E-2</v>
      </c>
      <c r="S21" s="138">
        <v>4.6779530131281971E-2</v>
      </c>
      <c r="T21" s="138">
        <v>0.91588377649061259</v>
      </c>
      <c r="U21" s="138">
        <v>3.009154740371675E-3</v>
      </c>
      <c r="V21" s="138">
        <v>0.94888163735677622</v>
      </c>
      <c r="W21" s="138">
        <v>0.17696197932547358</v>
      </c>
      <c r="X21" s="138">
        <v>4.8955672026506893E-2</v>
      </c>
      <c r="Y21" s="138">
        <v>0.12755609186048686</v>
      </c>
      <c r="Z21" s="138">
        <v>3.530820931262784E-2</v>
      </c>
      <c r="AA21" s="138">
        <v>3.0434081631494744E-2</v>
      </c>
      <c r="AB21" s="138">
        <v>0.24225405483111634</v>
      </c>
      <c r="AC21" s="138">
        <v>1.4027251985765567E-3</v>
      </c>
      <c r="AD21" s="138">
        <v>0.12376539323659567</v>
      </c>
      <c r="AE21" s="55"/>
      <c r="AF21" s="147">
        <v>3937.3785823964331</v>
      </c>
      <c r="AG21" s="147">
        <v>746.54438719577763</v>
      </c>
      <c r="AH21" s="147">
        <v>9907.041014738621</v>
      </c>
      <c r="AI21" s="147">
        <v>1499.8535920003251</v>
      </c>
      <c r="AJ21" s="147" t="s">
        <v>432</v>
      </c>
      <c r="AK21" s="147" t="s">
        <v>429</v>
      </c>
      <c r="AL21" s="45" t="s">
        <v>50</v>
      </c>
    </row>
    <row r="22" spans="1:38" s="2" customFormat="1" ht="26.25" customHeight="1" thickBot="1" x14ac:dyDescent="0.25">
      <c r="A22" s="65" t="s">
        <v>54</v>
      </c>
      <c r="B22" s="69" t="s">
        <v>69</v>
      </c>
      <c r="C22" s="66" t="s">
        <v>70</v>
      </c>
      <c r="D22" s="67"/>
      <c r="E22" s="138">
        <v>4.560788374344404</v>
      </c>
      <c r="F22" s="138">
        <v>0.57765594168377632</v>
      </c>
      <c r="G22" s="138">
        <v>1.0585859200732479</v>
      </c>
      <c r="H22" s="138">
        <v>5.9092626127321256E-4</v>
      </c>
      <c r="I22" s="138">
        <v>0.59177639436158236</v>
      </c>
      <c r="J22" s="138">
        <v>0.64994904193232605</v>
      </c>
      <c r="K22" s="138">
        <v>0.70515858723640334</v>
      </c>
      <c r="L22" s="138">
        <v>8.2472824733005573E-2</v>
      </c>
      <c r="M22" s="138">
        <v>4.4294114732778818</v>
      </c>
      <c r="N22" s="138">
        <v>8.6165615506953855E-2</v>
      </c>
      <c r="O22" s="138">
        <v>5.3123422818376299E-3</v>
      </c>
      <c r="P22" s="138">
        <v>3.0703754426550382E-2</v>
      </c>
      <c r="Q22" s="138">
        <v>5.7456171684668843E-2</v>
      </c>
      <c r="R22" s="138">
        <v>0.10702365417255134</v>
      </c>
      <c r="S22" s="138">
        <v>0.14972872856167377</v>
      </c>
      <c r="T22" s="138">
        <v>0.45798823619918466</v>
      </c>
      <c r="U22" s="138">
        <v>5.2854073240249155E-2</v>
      </c>
      <c r="V22" s="138">
        <v>0.96327628520715525</v>
      </c>
      <c r="W22" s="138">
        <v>1.1810952845881134E-2</v>
      </c>
      <c r="X22" s="138">
        <v>3.1246085601456136E-3</v>
      </c>
      <c r="Y22" s="138">
        <v>2.257166207539198E-2</v>
      </c>
      <c r="Z22" s="138">
        <v>3.0991899257050582E-3</v>
      </c>
      <c r="AA22" s="138">
        <v>2.7469272796906028E-3</v>
      </c>
      <c r="AB22" s="138">
        <v>3.1542387840933252E-2</v>
      </c>
      <c r="AC22" s="138">
        <v>9.6981470042904437E-3</v>
      </c>
      <c r="AD22" s="138">
        <v>0.21150761533059953</v>
      </c>
      <c r="AE22" s="55"/>
      <c r="AF22" s="147">
        <v>3677.7251790215405</v>
      </c>
      <c r="AG22" s="147">
        <v>4282.0849616901487</v>
      </c>
      <c r="AH22" s="147">
        <v>534.54902313046466</v>
      </c>
      <c r="AI22" s="147">
        <v>225.94004701602049</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0.16979086795735626</v>
      </c>
      <c r="X23" s="138">
        <v>3.028257919417781E-2</v>
      </c>
      <c r="Y23" s="138">
        <v>9.4910178732766526E-2</v>
      </c>
      <c r="Z23" s="138">
        <v>2.0516128874047735E-2</v>
      </c>
      <c r="AA23" s="138">
        <v>1.7505481942597663E-2</v>
      </c>
      <c r="AB23" s="138">
        <v>0.16321436874358974</v>
      </c>
      <c r="AC23" s="138">
        <v>6.3709372711206764E-3</v>
      </c>
      <c r="AD23" s="138">
        <v>3.1820131349835995E-2</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1.0227754239289266</v>
      </c>
      <c r="F24" s="138">
        <v>0.54054950799546597</v>
      </c>
      <c r="G24" s="138">
        <v>0.50959945320758837</v>
      </c>
      <c r="H24" s="138">
        <v>0.10992091551421226</v>
      </c>
      <c r="I24" s="138">
        <v>0.36590184231149414</v>
      </c>
      <c r="J24" s="138">
        <v>0.39231207494310799</v>
      </c>
      <c r="K24" s="138">
        <v>0.42989298623604655</v>
      </c>
      <c r="L24" s="138">
        <v>0.1000502855477175</v>
      </c>
      <c r="M24" s="138">
        <v>2.0078913112358321</v>
      </c>
      <c r="N24" s="138">
        <v>0.1956901010332705</v>
      </c>
      <c r="O24" s="138">
        <v>5.5778780813613836E-2</v>
      </c>
      <c r="P24" s="138">
        <v>5.9941005984835791E-3</v>
      </c>
      <c r="Q24" s="138">
        <v>5.4869164102884262E-3</v>
      </c>
      <c r="R24" s="138">
        <v>0.14493421822284203</v>
      </c>
      <c r="S24" s="138">
        <v>5.4350467206516803E-2</v>
      </c>
      <c r="T24" s="138">
        <v>0.9492916855646506</v>
      </c>
      <c r="U24" s="138">
        <v>2.9827053623848899E-3</v>
      </c>
      <c r="V24" s="138">
        <v>2.2094853042964235</v>
      </c>
      <c r="W24" s="138" t="s">
        <v>430</v>
      </c>
      <c r="X24" s="138" t="s">
        <v>430</v>
      </c>
      <c r="Y24" s="138" t="s">
        <v>430</v>
      </c>
      <c r="Z24" s="138" t="s">
        <v>430</v>
      </c>
      <c r="AA24" s="138" t="s">
        <v>430</v>
      </c>
      <c r="AB24" s="138" t="s">
        <v>430</v>
      </c>
      <c r="AC24" s="138" t="s">
        <v>429</v>
      </c>
      <c r="AD24" s="138" t="s">
        <v>429</v>
      </c>
      <c r="AE24" s="55"/>
      <c r="AF24" s="147">
        <v>4278.1519123945109</v>
      </c>
      <c r="AG24" s="147">
        <v>186.61503935951987</v>
      </c>
      <c r="AH24" s="147">
        <v>2740.7978424306111</v>
      </c>
      <c r="AI24" s="147">
        <v>1251.0471893435547</v>
      </c>
      <c r="AJ24" s="147" t="s">
        <v>432</v>
      </c>
      <c r="AK24" s="147" t="s">
        <v>429</v>
      </c>
      <c r="AL24" s="45" t="s">
        <v>50</v>
      </c>
    </row>
    <row r="25" spans="1:38" s="2" customFormat="1" ht="26.25" customHeight="1" thickBot="1" x14ac:dyDescent="0.25">
      <c r="A25" s="65" t="s">
        <v>74</v>
      </c>
      <c r="B25" s="69" t="s">
        <v>75</v>
      </c>
      <c r="C25" s="71" t="s">
        <v>76</v>
      </c>
      <c r="D25" s="67"/>
      <c r="E25" s="138">
        <v>0.9157718026185</v>
      </c>
      <c r="F25" s="138">
        <v>0.12167872630622559</v>
      </c>
      <c r="G25" s="138">
        <v>6.1369046994116279E-2</v>
      </c>
      <c r="H25" s="138" t="s">
        <v>443</v>
      </c>
      <c r="I25" s="138">
        <v>7.601991635805579E-3</v>
      </c>
      <c r="J25" s="138">
        <v>7.601991635805579E-3</v>
      </c>
      <c r="K25" s="138">
        <v>7.601991635805579E-3</v>
      </c>
      <c r="L25" s="138">
        <v>3.6489559851866776E-3</v>
      </c>
      <c r="M25" s="138">
        <v>0.9189951448156356</v>
      </c>
      <c r="N25" s="138">
        <v>2.5774743676464996E-4</v>
      </c>
      <c r="O25" s="138">
        <v>1.9331057757348744E-5</v>
      </c>
      <c r="P25" s="138">
        <v>3.8662115514697488E-4</v>
      </c>
      <c r="Q25" s="138">
        <v>9.665528878674372E-5</v>
      </c>
      <c r="R25" s="138">
        <v>6.4436859191162495E-4</v>
      </c>
      <c r="S25" s="138">
        <v>7.0880545110278735E-4</v>
      </c>
      <c r="T25" s="138">
        <v>2.5774743676464994E-5</v>
      </c>
      <c r="U25" s="138">
        <v>3.5440272555139368E-4</v>
      </c>
      <c r="V25" s="138">
        <v>9.3433445827185602E-2</v>
      </c>
      <c r="W25" s="138" t="s">
        <v>443</v>
      </c>
      <c r="X25" s="138" t="s">
        <v>443</v>
      </c>
      <c r="Y25" s="138" t="s">
        <v>443</v>
      </c>
      <c r="Z25" s="138" t="s">
        <v>443</v>
      </c>
      <c r="AA25" s="138" t="s">
        <v>443</v>
      </c>
      <c r="AB25" s="138" t="s">
        <v>443</v>
      </c>
      <c r="AC25" s="138" t="s">
        <v>429</v>
      </c>
      <c r="AD25" s="138" t="s">
        <v>429</v>
      </c>
      <c r="AE25" s="55"/>
      <c r="AF25" s="147">
        <v>3221.8429595581242</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8.169271431672806E-2</v>
      </c>
      <c r="F26" s="138">
        <v>6.900944995125489E-3</v>
      </c>
      <c r="G26" s="138">
        <v>5.0284926516479976E-3</v>
      </c>
      <c r="H26" s="138" t="s">
        <v>443</v>
      </c>
      <c r="I26" s="138">
        <v>4.5645322679091775E-4</v>
      </c>
      <c r="J26" s="138">
        <v>4.5645322679091775E-4</v>
      </c>
      <c r="K26" s="138">
        <v>4.5645322679091775E-4</v>
      </c>
      <c r="L26" s="138">
        <v>2.1909754885964054E-4</v>
      </c>
      <c r="M26" s="138">
        <v>6.0043503060103462E-2</v>
      </c>
      <c r="N26" s="138">
        <v>0.65738141317355103</v>
      </c>
      <c r="O26" s="138">
        <v>3.3568105606435684E-6</v>
      </c>
      <c r="P26" s="138">
        <v>3.9406729731389893E-5</v>
      </c>
      <c r="Q26" s="138">
        <v>8.1905713217363609E-6</v>
      </c>
      <c r="R26" s="138">
        <v>5.8413290293057229E-5</v>
      </c>
      <c r="S26" s="138">
        <v>6.2101819322362946E-5</v>
      </c>
      <c r="T26" s="138">
        <v>4.1509079080185854E-6</v>
      </c>
      <c r="U26" s="138">
        <v>2.9234761513033328E-5</v>
      </c>
      <c r="V26" s="138">
        <v>7.6898693147155195E-3</v>
      </c>
      <c r="W26" s="138" t="s">
        <v>443</v>
      </c>
      <c r="X26" s="138" t="s">
        <v>443</v>
      </c>
      <c r="Y26" s="138" t="s">
        <v>443</v>
      </c>
      <c r="Z26" s="138" t="s">
        <v>443</v>
      </c>
      <c r="AA26" s="138" t="s">
        <v>443</v>
      </c>
      <c r="AB26" s="138" t="s">
        <v>443</v>
      </c>
      <c r="AC26" s="138" t="s">
        <v>429</v>
      </c>
      <c r="AD26" s="138" t="s">
        <v>429</v>
      </c>
      <c r="AE26" s="55"/>
      <c r="AF26" s="147">
        <v>264.15978479861946</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10.475863214614691</v>
      </c>
      <c r="F27" s="138">
        <v>5.076568392716899</v>
      </c>
      <c r="G27" s="138">
        <v>1.9273587638383112E-2</v>
      </c>
      <c r="H27" s="138">
        <v>1.4911635692559677</v>
      </c>
      <c r="I27" s="138">
        <v>0.46934572945885344</v>
      </c>
      <c r="J27" s="138">
        <v>0.46934572945885344</v>
      </c>
      <c r="K27" s="138">
        <v>0.46934572945885344</v>
      </c>
      <c r="L27" s="138">
        <v>0.41135909652771974</v>
      </c>
      <c r="M27" s="138">
        <v>76.972222384472929</v>
      </c>
      <c r="N27" s="138">
        <v>3.6274190200765555E-2</v>
      </c>
      <c r="O27" s="138">
        <v>2.9723858734510199E-4</v>
      </c>
      <c r="P27" s="138">
        <v>1.4631238443624005E-2</v>
      </c>
      <c r="Q27" s="138">
        <v>4.5946876017054965E-4</v>
      </c>
      <c r="R27" s="138">
        <v>1.3133229026723058E-2</v>
      </c>
      <c r="S27" s="138">
        <v>9.1786591002448615E-3</v>
      </c>
      <c r="T27" s="138">
        <v>3.2140805671752263E-3</v>
      </c>
      <c r="U27" s="138">
        <v>3.2446034565089511E-4</v>
      </c>
      <c r="V27" s="138">
        <v>5.4352609781571512E-2</v>
      </c>
      <c r="W27" s="138">
        <v>1.0811178000000001</v>
      </c>
      <c r="X27" s="138">
        <v>2.79127469959E-2</v>
      </c>
      <c r="Y27" s="138">
        <v>3.1329838192199998E-2</v>
      </c>
      <c r="Z27" s="138">
        <v>2.3981071596700002E-2</v>
      </c>
      <c r="AA27" s="138">
        <v>2.84139410649E-2</v>
      </c>
      <c r="AB27" s="138">
        <v>0.1116375978497</v>
      </c>
      <c r="AC27" s="138">
        <v>1.0811178E-3</v>
      </c>
      <c r="AD27" s="138">
        <v>2.1623599999999999E-4</v>
      </c>
      <c r="AE27" s="55"/>
      <c r="AF27" s="147">
        <v>88341.171601484239</v>
      </c>
      <c r="AG27" s="147" t="s">
        <v>429</v>
      </c>
      <c r="AH27" s="147" t="s">
        <v>432</v>
      </c>
      <c r="AI27" s="147">
        <v>2483.9708129615074</v>
      </c>
      <c r="AJ27" s="147" t="s">
        <v>432</v>
      </c>
      <c r="AK27" s="147" t="s">
        <v>429</v>
      </c>
      <c r="AL27" s="45" t="s">
        <v>50</v>
      </c>
    </row>
    <row r="28" spans="1:38" s="2" customFormat="1" ht="26.25" customHeight="1" thickBot="1" x14ac:dyDescent="0.25">
      <c r="A28" s="65" t="s">
        <v>79</v>
      </c>
      <c r="B28" s="65" t="s">
        <v>82</v>
      </c>
      <c r="C28" s="66" t="s">
        <v>83</v>
      </c>
      <c r="D28" s="67"/>
      <c r="E28" s="138">
        <v>8.5477403686762141</v>
      </c>
      <c r="F28" s="138">
        <v>0.73788020339249238</v>
      </c>
      <c r="G28" s="138">
        <v>8.7092957091501211E-3</v>
      </c>
      <c r="H28" s="138">
        <v>1.028592459276117E-2</v>
      </c>
      <c r="I28" s="138">
        <v>0.56576228673083651</v>
      </c>
      <c r="J28" s="138">
        <v>0.56576228673083662</v>
      </c>
      <c r="K28" s="138">
        <v>0.56576228673083651</v>
      </c>
      <c r="L28" s="138">
        <v>0.47682044460752071</v>
      </c>
      <c r="M28" s="138">
        <v>3.6218209220945283</v>
      </c>
      <c r="N28" s="138">
        <v>3.3990236281521965E-4</v>
      </c>
      <c r="O28" s="138">
        <v>3.0126378408903847E-5</v>
      </c>
      <c r="P28" s="138">
        <v>3.1736652174779801E-3</v>
      </c>
      <c r="Q28" s="138">
        <v>6.0094909666881058E-5</v>
      </c>
      <c r="R28" s="138">
        <v>5.0777606687069793E-3</v>
      </c>
      <c r="S28" s="138">
        <v>3.4055211099954662E-3</v>
      </c>
      <c r="T28" s="138">
        <v>1.228732208995147E-4</v>
      </c>
      <c r="U28" s="138">
        <v>5.9937062515954448E-5</v>
      </c>
      <c r="V28" s="138">
        <v>1.0783935838343998E-2</v>
      </c>
      <c r="W28" s="138">
        <v>0.56957000000000002</v>
      </c>
      <c r="X28" s="138">
        <v>1.64240284041E-2</v>
      </c>
      <c r="Y28" s="138">
        <v>1.84063365785E-2</v>
      </c>
      <c r="Z28" s="138">
        <v>1.4441371757400002E-2</v>
      </c>
      <c r="AA28" s="138">
        <v>1.5293270717500002E-2</v>
      </c>
      <c r="AB28" s="138">
        <v>6.4565007457500004E-2</v>
      </c>
      <c r="AC28" s="138">
        <v>5.6957030000000003E-4</v>
      </c>
      <c r="AD28" s="138">
        <v>1.1404359999999999E-4</v>
      </c>
      <c r="AE28" s="55"/>
      <c r="AF28" s="147">
        <v>27184.557026328046</v>
      </c>
      <c r="AG28" s="147" t="s">
        <v>429</v>
      </c>
      <c r="AH28" s="147" t="s">
        <v>432</v>
      </c>
      <c r="AI28" s="147">
        <v>537.55021991211561</v>
      </c>
      <c r="AJ28" s="147" t="s">
        <v>432</v>
      </c>
      <c r="AK28" s="147" t="s">
        <v>429</v>
      </c>
      <c r="AL28" s="45" t="s">
        <v>50</v>
      </c>
    </row>
    <row r="29" spans="1:38" s="2" customFormat="1" ht="26.25" customHeight="1" thickBot="1" x14ac:dyDescent="0.25">
      <c r="A29" s="65" t="s">
        <v>79</v>
      </c>
      <c r="B29" s="65" t="s">
        <v>84</v>
      </c>
      <c r="C29" s="66" t="s">
        <v>85</v>
      </c>
      <c r="D29" s="67"/>
      <c r="E29" s="138">
        <v>24.322471011622774</v>
      </c>
      <c r="F29" s="138">
        <v>0.7541721488575035</v>
      </c>
      <c r="G29" s="138">
        <v>1.2587645134017297E-2</v>
      </c>
      <c r="H29" s="138">
        <v>4.2924374375545027E-2</v>
      </c>
      <c r="I29" s="138">
        <v>0.42564023379774263</v>
      </c>
      <c r="J29" s="138">
        <v>0.42564023379774252</v>
      </c>
      <c r="K29" s="138">
        <v>0.42564023379774274</v>
      </c>
      <c r="L29" s="138">
        <v>0.30283700233369693</v>
      </c>
      <c r="M29" s="138">
        <v>5.0368825115396483</v>
      </c>
      <c r="N29" s="138">
        <v>4.3797036273082485E-4</v>
      </c>
      <c r="O29" s="138">
        <v>4.3196072708401797E-5</v>
      </c>
      <c r="P29" s="138">
        <v>4.5755204229455046E-3</v>
      </c>
      <c r="Q29" s="138">
        <v>8.6366039143642937E-5</v>
      </c>
      <c r="R29" s="138">
        <v>7.336100922762801E-3</v>
      </c>
      <c r="S29" s="138">
        <v>4.9195748407694024E-3</v>
      </c>
      <c r="T29" s="138">
        <v>1.7317588493101721E-4</v>
      </c>
      <c r="U29" s="138">
        <v>8.6339932870482279E-5</v>
      </c>
      <c r="V29" s="138">
        <v>1.5540404728491978E-2</v>
      </c>
      <c r="W29" s="138">
        <v>0.2663007</v>
      </c>
      <c r="X29" s="138">
        <v>3.8173421908E-3</v>
      </c>
      <c r="Y29" s="138">
        <v>2.3116127711400002E-2</v>
      </c>
      <c r="Z29" s="138">
        <v>2.5830682158399999E-2</v>
      </c>
      <c r="AA29" s="138">
        <v>5.9380878520999998E-3</v>
      </c>
      <c r="AB29" s="138">
        <v>5.8702239912700002E-2</v>
      </c>
      <c r="AC29" s="138">
        <v>2.620535E-4</v>
      </c>
      <c r="AD29" s="138">
        <v>5.2986099999999997E-5</v>
      </c>
      <c r="AE29" s="55"/>
      <c r="AF29" s="147">
        <v>39193.146948701018</v>
      </c>
      <c r="AG29" s="147" t="s">
        <v>429</v>
      </c>
      <c r="AH29" s="147" t="s">
        <v>432</v>
      </c>
      <c r="AI29" s="147">
        <v>701.20373489943768</v>
      </c>
      <c r="AJ29" s="147" t="s">
        <v>432</v>
      </c>
      <c r="AK29" s="147" t="s">
        <v>429</v>
      </c>
      <c r="AL29" s="45" t="s">
        <v>50</v>
      </c>
    </row>
    <row r="30" spans="1:38" s="2" customFormat="1" ht="26.25" customHeight="1" thickBot="1" x14ac:dyDescent="0.25">
      <c r="A30" s="65" t="s">
        <v>79</v>
      </c>
      <c r="B30" s="65" t="s">
        <v>86</v>
      </c>
      <c r="C30" s="66" t="s">
        <v>87</v>
      </c>
      <c r="D30" s="67"/>
      <c r="E30" s="138">
        <v>3.5061323497872145E-2</v>
      </c>
      <c r="F30" s="138">
        <v>0.2360593511076112</v>
      </c>
      <c r="G30" s="138">
        <v>4.2574798794032726E-5</v>
      </c>
      <c r="H30" s="138">
        <v>3.090647071695805E-4</v>
      </c>
      <c r="I30" s="138">
        <v>5.8010769931010706E-3</v>
      </c>
      <c r="J30" s="138">
        <v>5.8010769931010706E-3</v>
      </c>
      <c r="K30" s="138">
        <v>5.8010769931010732E-3</v>
      </c>
      <c r="L30" s="138">
        <v>8.856536405102885E-4</v>
      </c>
      <c r="M30" s="138">
        <v>1.4778518729927861</v>
      </c>
      <c r="N30" s="138">
        <v>1.3599469699390295E-4</v>
      </c>
      <c r="O30" s="138">
        <v>1.0289573793746819E-4</v>
      </c>
      <c r="P30" s="138">
        <v>4.4126268195864128E-5</v>
      </c>
      <c r="Q30" s="138">
        <v>1.5215954550297983E-6</v>
      </c>
      <c r="R30" s="138">
        <v>4.6092757178698709E-4</v>
      </c>
      <c r="S30" s="138">
        <v>1.7405210614429567E-2</v>
      </c>
      <c r="T30" s="138">
        <v>7.2416467994731776E-4</v>
      </c>
      <c r="U30" s="138">
        <v>1.0244888995076885E-4</v>
      </c>
      <c r="V30" s="138">
        <v>1.0225923680655304E-2</v>
      </c>
      <c r="W30" s="138">
        <v>3.7581999999999997E-3</v>
      </c>
      <c r="X30" s="138">
        <v>5.2314917000000003E-5</v>
      </c>
      <c r="Y30" s="138">
        <v>7.27127772E-5</v>
      </c>
      <c r="Z30" s="138">
        <v>3.88374449E-5</v>
      </c>
      <c r="AA30" s="138">
        <v>8.1897130100000006E-5</v>
      </c>
      <c r="AB30" s="138">
        <v>2.4576226919999997E-4</v>
      </c>
      <c r="AC30" s="138">
        <v>3.7581999999999999E-6</v>
      </c>
      <c r="AD30" s="138">
        <v>1.7788E-6</v>
      </c>
      <c r="AE30" s="55"/>
      <c r="AF30" s="147">
        <v>236.62629324979537</v>
      </c>
      <c r="AG30" s="147" t="s">
        <v>429</v>
      </c>
      <c r="AH30" s="147" t="s">
        <v>432</v>
      </c>
      <c r="AI30" s="147">
        <v>4.7354651169170259</v>
      </c>
      <c r="AJ30" s="147" t="s">
        <v>432</v>
      </c>
      <c r="AK30" s="147" t="s">
        <v>429</v>
      </c>
      <c r="AL30" s="45" t="s">
        <v>50</v>
      </c>
    </row>
    <row r="31" spans="1:38" s="2" customFormat="1" ht="26.25" customHeight="1" thickBot="1" x14ac:dyDescent="0.25">
      <c r="A31" s="65" t="s">
        <v>79</v>
      </c>
      <c r="B31" s="65" t="s">
        <v>88</v>
      </c>
      <c r="C31" s="66" t="s">
        <v>89</v>
      </c>
      <c r="D31" s="67"/>
      <c r="E31" s="138" t="s">
        <v>429</v>
      </c>
      <c r="F31" s="138">
        <v>2.4997632709148543</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0.53477076909664123</v>
      </c>
      <c r="J32" s="138">
        <v>0.98358164447761864</v>
      </c>
      <c r="K32" s="138">
        <v>1.3103622837334024</v>
      </c>
      <c r="L32" s="138">
        <v>5.8316657996485777E-2</v>
      </c>
      <c r="M32" s="138" t="s">
        <v>429</v>
      </c>
      <c r="N32" s="138">
        <v>1.2884020415527306</v>
      </c>
      <c r="O32" s="138">
        <v>6.0987004701805224E-3</v>
      </c>
      <c r="P32" s="138" t="s">
        <v>429</v>
      </c>
      <c r="Q32" s="138">
        <v>1.4935078040683373E-2</v>
      </c>
      <c r="R32" s="138">
        <v>0.47601836413111276</v>
      </c>
      <c r="S32" s="138">
        <v>10.41095313075531</v>
      </c>
      <c r="T32" s="138">
        <v>7.616964886871018E-2</v>
      </c>
      <c r="U32" s="138">
        <v>1.0695415381932825E-2</v>
      </c>
      <c r="V32" s="138">
        <v>4.2270630215570577</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51251.39597845931</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0.27703843000548606</v>
      </c>
      <c r="J33" s="138">
        <v>0.513034129639789</v>
      </c>
      <c r="K33" s="138">
        <v>1.026068259279578</v>
      </c>
      <c r="L33" s="138">
        <v>1.0613593302283631E-2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51251.39597845931</v>
      </c>
      <c r="AL33" s="45" t="s">
        <v>414</v>
      </c>
    </row>
    <row r="34" spans="1:38" s="2" customFormat="1" ht="26.25" customHeight="1" thickBot="1" x14ac:dyDescent="0.25">
      <c r="A34" s="65" t="s">
        <v>71</v>
      </c>
      <c r="B34" s="65" t="s">
        <v>94</v>
      </c>
      <c r="C34" s="66" t="s">
        <v>95</v>
      </c>
      <c r="D34" s="67"/>
      <c r="E34" s="138">
        <v>2.0130520856175971</v>
      </c>
      <c r="F34" s="138">
        <v>0.17863916408629443</v>
      </c>
      <c r="G34" s="138">
        <v>5.9396748087803097E-2</v>
      </c>
      <c r="H34" s="138">
        <v>2.6891917174280884E-4</v>
      </c>
      <c r="I34" s="138">
        <v>5.2631323612521166E-2</v>
      </c>
      <c r="J34" s="138">
        <v>5.5320515329949242E-2</v>
      </c>
      <c r="K34" s="138">
        <v>5.8393877292724203E-2</v>
      </c>
      <c r="L34" s="138">
        <v>3.7956020240270734E-2</v>
      </c>
      <c r="M34" s="138">
        <v>0.41106216252115052</v>
      </c>
      <c r="N34" s="138" t="s">
        <v>443</v>
      </c>
      <c r="O34" s="138">
        <v>3.8417024534686975E-4</v>
      </c>
      <c r="P34" s="138" t="s">
        <v>443</v>
      </c>
      <c r="Q34" s="138" t="s">
        <v>443</v>
      </c>
      <c r="R34" s="138">
        <v>1.9208512267343489E-3</v>
      </c>
      <c r="S34" s="138">
        <v>6.5308941708967852E-2</v>
      </c>
      <c r="T34" s="138">
        <v>2.6891917174280884E-3</v>
      </c>
      <c r="U34" s="138">
        <v>3.8417024534686975E-4</v>
      </c>
      <c r="V34" s="138">
        <v>3.8417024534686976E-2</v>
      </c>
      <c r="W34" s="138">
        <v>1.8034164743535377E-2</v>
      </c>
      <c r="X34" s="138">
        <v>1.1525107360406091E-3</v>
      </c>
      <c r="Y34" s="138">
        <v>1.9208512267343489E-3</v>
      </c>
      <c r="Z34" s="138">
        <v>1.743302591875086E-3</v>
      </c>
      <c r="AA34" s="138">
        <v>4.0075921652300795E-4</v>
      </c>
      <c r="AB34" s="138">
        <v>5.2174237711730513E-3</v>
      </c>
      <c r="AC34" s="138" t="s">
        <v>429</v>
      </c>
      <c r="AD34" s="138" t="s">
        <v>429</v>
      </c>
      <c r="AE34" s="55"/>
      <c r="AF34" s="147">
        <v>1663.774456240983</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4.8970750349287782</v>
      </c>
      <c r="F36" s="138">
        <v>0.17467274009937039</v>
      </c>
      <c r="G36" s="138">
        <v>9.6450846868321546E-2</v>
      </c>
      <c r="H36" s="138" t="s">
        <v>443</v>
      </c>
      <c r="I36" s="138">
        <v>8.7336370049685197E-2</v>
      </c>
      <c r="J36" s="138">
        <v>9.3574682196091274E-2</v>
      </c>
      <c r="K36" s="138">
        <v>9.3574682196091274E-2</v>
      </c>
      <c r="L36" s="138">
        <v>2.9008151480788297E-2</v>
      </c>
      <c r="M36" s="138">
        <v>0.46163509883405046</v>
      </c>
      <c r="N36" s="138">
        <v>8.1098057903279137E-3</v>
      </c>
      <c r="O36" s="138">
        <v>6.2383121464060871E-4</v>
      </c>
      <c r="P36" s="138">
        <v>1.8714936439218257E-3</v>
      </c>
      <c r="Q36" s="138">
        <v>2.4953248585624348E-3</v>
      </c>
      <c r="R36" s="138">
        <v>3.1191560732030431E-3</v>
      </c>
      <c r="S36" s="138">
        <v>1.2476624292812172E-2</v>
      </c>
      <c r="T36" s="138">
        <v>6.2383121464060866E-2</v>
      </c>
      <c r="U36" s="138">
        <v>6.2383121464060871E-4</v>
      </c>
      <c r="V36" s="138">
        <v>7.4859745756873028E-2</v>
      </c>
      <c r="W36" s="138">
        <v>8.1098057903279137E-3</v>
      </c>
      <c r="X36" s="138">
        <v>1.2476624292812171E-4</v>
      </c>
      <c r="Y36" s="138">
        <v>1.2476624292812171E-4</v>
      </c>
      <c r="Z36" s="138">
        <v>6.2383121464060871E-4</v>
      </c>
      <c r="AA36" s="138">
        <v>6.2383121464060857E-5</v>
      </c>
      <c r="AB36" s="138">
        <v>9.3574682196091307E-4</v>
      </c>
      <c r="AC36" s="138">
        <v>4.9906497171248697E-3</v>
      </c>
      <c r="AD36" s="138">
        <v>2.3705586156343131E-3</v>
      </c>
      <c r="AE36" s="55"/>
      <c r="AF36" s="147">
        <v>2701.7043940706312</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0.1353855974558246</v>
      </c>
      <c r="F37" s="138">
        <v>4.5128532485274875E-3</v>
      </c>
      <c r="G37" s="138">
        <v>3.5830539828587255E-4</v>
      </c>
      <c r="H37" s="138" t="s">
        <v>443</v>
      </c>
      <c r="I37" s="138">
        <v>5.6410665606593594E-4</v>
      </c>
      <c r="J37" s="138">
        <v>5.6410665606593594E-4</v>
      </c>
      <c r="K37" s="138">
        <v>5.6410665606593594E-4</v>
      </c>
      <c r="L37" s="138">
        <v>1.4102666401648399E-5</v>
      </c>
      <c r="M37" s="138">
        <v>1.3538559745582462E-2</v>
      </c>
      <c r="N37" s="138">
        <v>4.2307999204945198E-6</v>
      </c>
      <c r="O37" s="138">
        <v>7.0513332008242E-7</v>
      </c>
      <c r="P37" s="138">
        <v>2.8205332803296797E-4</v>
      </c>
      <c r="Q37" s="138">
        <v>3.3846399363956153E-4</v>
      </c>
      <c r="R37" s="138">
        <v>2.1436052930505566E-6</v>
      </c>
      <c r="S37" s="138">
        <v>2.1436052930505567E-7</v>
      </c>
      <c r="T37" s="138">
        <v>1.4384719729681367E-6</v>
      </c>
      <c r="U37" s="138">
        <v>3.1025866083626476E-5</v>
      </c>
      <c r="V37" s="138">
        <v>4.2307999204945198E-6</v>
      </c>
      <c r="W37" s="138">
        <v>1.4102666401648398E-3</v>
      </c>
      <c r="X37" s="138" t="s">
        <v>443</v>
      </c>
      <c r="Y37" s="138" t="s">
        <v>443</v>
      </c>
      <c r="Z37" s="138" t="s">
        <v>443</v>
      </c>
      <c r="AA37" s="138" t="s">
        <v>443</v>
      </c>
      <c r="AB37" s="138" t="s">
        <v>443</v>
      </c>
      <c r="AC37" s="138" t="s">
        <v>443</v>
      </c>
      <c r="AD37" s="138" t="s">
        <v>443</v>
      </c>
      <c r="AE37" s="55"/>
      <c r="AF37" s="147" t="s">
        <v>432</v>
      </c>
      <c r="AG37" s="147" t="s">
        <v>429</v>
      </c>
      <c r="AH37" s="147">
        <v>2820.5332803296797</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2.2593723052035433</v>
      </c>
      <c r="F39" s="138">
        <v>0.51405447623956302</v>
      </c>
      <c r="G39" s="138">
        <v>0.35298831994472069</v>
      </c>
      <c r="H39" s="138">
        <v>1.8616369272870387E-2</v>
      </c>
      <c r="I39" s="138">
        <v>0.17286745019836497</v>
      </c>
      <c r="J39" s="138">
        <v>0.21619886350128889</v>
      </c>
      <c r="K39" s="138">
        <v>0.26856869233237712</v>
      </c>
      <c r="L39" s="138">
        <v>8.2131663722255541E-2</v>
      </c>
      <c r="M39" s="138">
        <v>1.0322652454500152</v>
      </c>
      <c r="N39" s="138">
        <v>0.15167823952819037</v>
      </c>
      <c r="O39" s="138">
        <v>9.1371620171775969E-3</v>
      </c>
      <c r="P39" s="138">
        <v>3.0339399875388483E-3</v>
      </c>
      <c r="Q39" s="138">
        <v>1.0512728936724818E-2</v>
      </c>
      <c r="R39" s="138">
        <v>0.12137483169762368</v>
      </c>
      <c r="S39" s="138">
        <v>6.4775557914292084E-2</v>
      </c>
      <c r="T39" s="138">
        <v>2.2246766499536506</v>
      </c>
      <c r="U39" s="138">
        <v>2.1847454847248983E-3</v>
      </c>
      <c r="V39" s="138">
        <v>0.3410068871979598</v>
      </c>
      <c r="W39" s="138">
        <v>0.11278139958571011</v>
      </c>
      <c r="X39" s="138">
        <v>3.484663686545722E-2</v>
      </c>
      <c r="Y39" s="138">
        <v>0.18997292132493351</v>
      </c>
      <c r="Z39" s="138">
        <v>3.7415127477095564E-2</v>
      </c>
      <c r="AA39" s="138">
        <v>3.4793375512563826E-2</v>
      </c>
      <c r="AB39" s="138">
        <v>0.29702806118005015</v>
      </c>
      <c r="AC39" s="138">
        <v>4.4019603888088288E-3</v>
      </c>
      <c r="AD39" s="138">
        <v>1.3638832106473361E-3</v>
      </c>
      <c r="AE39" s="55"/>
      <c r="AF39" s="147">
        <v>11798.786876812163</v>
      </c>
      <c r="AG39" s="147">
        <v>7.9955854754887241</v>
      </c>
      <c r="AH39" s="147">
        <v>15091.349099308005</v>
      </c>
      <c r="AI39" s="147">
        <v>503.14511548298344</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429</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7.0164916366350107</v>
      </c>
      <c r="F41" s="138">
        <v>10.758659395917697</v>
      </c>
      <c r="G41" s="138">
        <v>9.2264952713420989</v>
      </c>
      <c r="H41" s="138">
        <v>5.639339212146733E-2</v>
      </c>
      <c r="I41" s="138">
        <v>9.0446556005668679</v>
      </c>
      <c r="J41" s="138">
        <v>9.1843045797702487</v>
      </c>
      <c r="K41" s="138">
        <v>10.059701724806366</v>
      </c>
      <c r="L41" s="138">
        <v>0.60586901402295379</v>
      </c>
      <c r="M41" s="138">
        <v>26.814664512187729</v>
      </c>
      <c r="N41" s="138">
        <v>2.7940814021616451</v>
      </c>
      <c r="O41" s="138">
        <v>4.6503795004737628E-2</v>
      </c>
      <c r="P41" s="138">
        <v>0.11989866423177577</v>
      </c>
      <c r="Q41" s="138">
        <v>5.7230593136231092E-2</v>
      </c>
      <c r="R41" s="138">
        <v>0.27672600827233268</v>
      </c>
      <c r="S41" s="138">
        <v>0.4890789951903986</v>
      </c>
      <c r="T41" s="138">
        <v>0.27250503152954897</v>
      </c>
      <c r="U41" s="138">
        <v>2.5515313693244686</v>
      </c>
      <c r="V41" s="138">
        <v>5.2761315707293015</v>
      </c>
      <c r="W41" s="138">
        <v>17.825618843413874</v>
      </c>
      <c r="X41" s="138">
        <v>4.9745182900580724</v>
      </c>
      <c r="Y41" s="138">
        <v>7.0940303086948084</v>
      </c>
      <c r="Z41" s="138">
        <v>2.796411352945515</v>
      </c>
      <c r="AA41" s="138">
        <v>2.3948543728172833</v>
      </c>
      <c r="AB41" s="138">
        <v>17.259814324515681</v>
      </c>
      <c r="AC41" s="138">
        <v>1.8773798186759776E-2</v>
      </c>
      <c r="AD41" s="138">
        <v>3.6132488664004176</v>
      </c>
      <c r="AE41" s="55"/>
      <c r="AF41" s="147">
        <v>66128.987772806868</v>
      </c>
      <c r="AG41" s="147">
        <v>21254.154606902081</v>
      </c>
      <c r="AH41" s="147">
        <v>29714.918283854491</v>
      </c>
      <c r="AI41" s="147">
        <v>1119.2444660960975</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9.2901553149578112E-2</v>
      </c>
      <c r="F43" s="138">
        <v>9.2901553149578094E-3</v>
      </c>
      <c r="G43" s="138">
        <v>3.3165854474399382E-2</v>
      </c>
      <c r="H43" s="138" t="s">
        <v>443</v>
      </c>
      <c r="I43" s="138">
        <v>1.5328756269680386E-2</v>
      </c>
      <c r="J43" s="138">
        <v>1.997383392715929E-2</v>
      </c>
      <c r="K43" s="138">
        <v>2.5547927116133975E-2</v>
      </c>
      <c r="L43" s="138">
        <v>8.5841035110210181E-3</v>
      </c>
      <c r="M43" s="138">
        <v>3.7160621259831238E-2</v>
      </c>
      <c r="N43" s="138">
        <v>1.4864248503932496E-2</v>
      </c>
      <c r="O43" s="138">
        <v>2.7870465944873429E-4</v>
      </c>
      <c r="P43" s="138">
        <v>9.2901553149578114E-5</v>
      </c>
      <c r="Q43" s="138">
        <v>9.2901553149578103E-4</v>
      </c>
      <c r="R43" s="138">
        <v>1.1891398803145999E-2</v>
      </c>
      <c r="S43" s="138">
        <v>6.6889118267696238E-3</v>
      </c>
      <c r="T43" s="138">
        <v>0.24154403818890305</v>
      </c>
      <c r="U43" s="138">
        <v>9.2901553149578114E-5</v>
      </c>
      <c r="V43" s="138">
        <v>7.4321242519662482E-3</v>
      </c>
      <c r="W43" s="138">
        <v>5.5740931889746862E-3</v>
      </c>
      <c r="X43" s="138">
        <v>1.7651295098419838E-3</v>
      </c>
      <c r="Y43" s="138">
        <v>1.3935232972436715E-2</v>
      </c>
      <c r="Z43" s="138">
        <v>1.5793264035428279E-3</v>
      </c>
      <c r="AA43" s="138">
        <v>1.3935232972436715E-3</v>
      </c>
      <c r="AB43" s="138">
        <v>1.8673212183065196E-2</v>
      </c>
      <c r="AC43" s="138">
        <v>2.0438341692907182E-4</v>
      </c>
      <c r="AD43" s="138">
        <v>1.2077201909445154E-7</v>
      </c>
      <c r="AE43" s="55"/>
      <c r="AF43" s="147">
        <v>929.01553149578103</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5.470475992261</v>
      </c>
      <c r="F44" s="138">
        <v>0.52876568847566685</v>
      </c>
      <c r="G44" s="138">
        <v>0.29849269026959452</v>
      </c>
      <c r="H44" s="138">
        <v>1.519217033550059E-3</v>
      </c>
      <c r="I44" s="138">
        <v>0.27353694246253213</v>
      </c>
      <c r="J44" s="138">
        <v>0.27353694246253213</v>
      </c>
      <c r="K44" s="138">
        <v>0.27357881146142998</v>
      </c>
      <c r="L44" s="138">
        <v>0.153180687779018</v>
      </c>
      <c r="M44" s="138">
        <v>1.8651592650419433</v>
      </c>
      <c r="N44" s="138" t="s">
        <v>443</v>
      </c>
      <c r="O44" s="138">
        <v>1.9306109130015619E-3</v>
      </c>
      <c r="P44" s="138" t="s">
        <v>443</v>
      </c>
      <c r="Q44" s="138" t="s">
        <v>443</v>
      </c>
      <c r="R44" s="138">
        <v>9.6530545650078091E-3</v>
      </c>
      <c r="S44" s="138">
        <v>0.32820385521026546</v>
      </c>
      <c r="T44" s="138">
        <v>1.3514276391010932E-2</v>
      </c>
      <c r="U44" s="138">
        <v>1.9306109130015619E-3</v>
      </c>
      <c r="V44" s="138">
        <v>0.19306109130015617</v>
      </c>
      <c r="W44" s="138" t="s">
        <v>443</v>
      </c>
      <c r="X44" s="138">
        <v>5.7918327390046849E-3</v>
      </c>
      <c r="Y44" s="138">
        <v>9.6530545650078091E-3</v>
      </c>
      <c r="Z44" s="138" t="s">
        <v>443</v>
      </c>
      <c r="AA44" s="138" t="s">
        <v>443</v>
      </c>
      <c r="AB44" s="138">
        <v>1.5444887304012493E-2</v>
      </c>
      <c r="AC44" s="138" t="s">
        <v>430</v>
      </c>
      <c r="AD44" s="138" t="s">
        <v>430</v>
      </c>
      <c r="AE44" s="55"/>
      <c r="AF44" s="147">
        <v>8361.1397834620293</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1.8642040734281926</v>
      </c>
      <c r="F45" s="138">
        <v>6.649390325603742E-2</v>
      </c>
      <c r="G45" s="138">
        <v>3.6716623767260474E-2</v>
      </c>
      <c r="H45" s="138" t="s">
        <v>443</v>
      </c>
      <c r="I45" s="138">
        <v>3.324695162801871E-2</v>
      </c>
      <c r="J45" s="138">
        <v>3.5621733887162908E-2</v>
      </c>
      <c r="K45" s="138">
        <v>3.5621733887162908E-2</v>
      </c>
      <c r="L45" s="138">
        <v>1.1042737505020503E-2</v>
      </c>
      <c r="M45" s="138">
        <v>0.17573388717667041</v>
      </c>
      <c r="N45" s="138">
        <v>3.0872169368874533E-3</v>
      </c>
      <c r="O45" s="138">
        <v>2.3747822591441947E-4</v>
      </c>
      <c r="P45" s="138">
        <v>7.1243467774325829E-4</v>
      </c>
      <c r="Q45" s="138">
        <v>9.499129036576779E-4</v>
      </c>
      <c r="R45" s="138">
        <v>1.1873911295720973E-3</v>
      </c>
      <c r="S45" s="138">
        <v>4.7495645182883892E-3</v>
      </c>
      <c r="T45" s="138">
        <v>2.3747822591441946E-2</v>
      </c>
      <c r="U45" s="138">
        <v>2.3747822591441947E-4</v>
      </c>
      <c r="V45" s="138">
        <v>2.8497387109730331E-2</v>
      </c>
      <c r="W45" s="138">
        <v>3.0872169368874533E-3</v>
      </c>
      <c r="X45" s="138" t="s">
        <v>443</v>
      </c>
      <c r="Y45" s="138" t="s">
        <v>443</v>
      </c>
      <c r="Z45" s="138" t="s">
        <v>443</v>
      </c>
      <c r="AA45" s="138" t="s">
        <v>443</v>
      </c>
      <c r="AB45" s="138" t="s">
        <v>443</v>
      </c>
      <c r="AC45" s="138">
        <v>1.8998258073153558E-3</v>
      </c>
      <c r="AD45" s="138">
        <v>9.0241725847479395E-4</v>
      </c>
      <c r="AE45" s="55"/>
      <c r="AF45" s="147">
        <v>1028.4768562257834</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1.3183865845719366E-2</v>
      </c>
      <c r="J48" s="138">
        <v>0.13183865845719367</v>
      </c>
      <c r="K48" s="138">
        <v>0.32959664614298417</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2.6590910000000001</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2.9052986339999998</v>
      </c>
      <c r="AL52" s="45" t="s">
        <v>133</v>
      </c>
    </row>
    <row r="53" spans="1:38" s="2" customFormat="1" ht="26.25" customHeight="1" thickBot="1" x14ac:dyDescent="0.25">
      <c r="A53" s="65" t="s">
        <v>120</v>
      </c>
      <c r="B53" s="69" t="s">
        <v>134</v>
      </c>
      <c r="C53" s="71" t="s">
        <v>135</v>
      </c>
      <c r="D53" s="68"/>
      <c r="E53" s="138" t="s">
        <v>429</v>
      </c>
      <c r="F53" s="138">
        <v>3.1457051476771669</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1.387460869801233</v>
      </c>
      <c r="AL53" s="45" t="s">
        <v>136</v>
      </c>
    </row>
    <row r="54" spans="1:38" s="2" customFormat="1" ht="37.5" customHeight="1" thickBot="1" x14ac:dyDescent="0.25">
      <c r="A54" s="65" t="s">
        <v>120</v>
      </c>
      <c r="B54" s="69" t="s">
        <v>137</v>
      </c>
      <c r="C54" s="71" t="s">
        <v>138</v>
      </c>
      <c r="D54" s="68"/>
      <c r="E54" s="138" t="s">
        <v>429</v>
      </c>
      <c r="F54" s="138">
        <v>0.41824418893090659</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2053.4719935009666</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252.63455211600001</v>
      </c>
      <c r="AL58" s="45" t="s">
        <v>149</v>
      </c>
    </row>
    <row r="59" spans="1:38" s="2" customFormat="1" ht="26.25" customHeight="1" thickBot="1" x14ac:dyDescent="0.25">
      <c r="A59" s="65" t="s">
        <v>54</v>
      </c>
      <c r="B59" s="73" t="s">
        <v>150</v>
      </c>
      <c r="C59" s="66" t="s">
        <v>403</v>
      </c>
      <c r="D59" s="67"/>
      <c r="E59" s="138" t="s">
        <v>432</v>
      </c>
      <c r="F59" s="138" t="s">
        <v>432</v>
      </c>
      <c r="G59" s="138" t="s">
        <v>432</v>
      </c>
      <c r="H59" s="138" t="s">
        <v>429</v>
      </c>
      <c r="I59" s="138" t="s">
        <v>432</v>
      </c>
      <c r="J59" s="138" t="s">
        <v>432</v>
      </c>
      <c r="K59" s="138" t="s">
        <v>432</v>
      </c>
      <c r="L59" s="138" t="s">
        <v>432</v>
      </c>
      <c r="M59" s="138" t="s">
        <v>432</v>
      </c>
      <c r="N59" s="138" t="s">
        <v>432</v>
      </c>
      <c r="O59" s="138" t="s">
        <v>432</v>
      </c>
      <c r="P59" s="138" t="s">
        <v>432</v>
      </c>
      <c r="Q59" s="138" t="s">
        <v>432</v>
      </c>
      <c r="R59" s="138" t="s">
        <v>432</v>
      </c>
      <c r="S59" s="138" t="s">
        <v>432</v>
      </c>
      <c r="T59" s="138" t="s">
        <v>432</v>
      </c>
      <c r="U59" s="138" t="s">
        <v>432</v>
      </c>
      <c r="V59" s="138" t="s">
        <v>432</v>
      </c>
      <c r="W59" s="138" t="s">
        <v>432</v>
      </c>
      <c r="X59" s="138" t="s">
        <v>432</v>
      </c>
      <c r="Y59" s="138" t="s">
        <v>432</v>
      </c>
      <c r="Z59" s="138" t="s">
        <v>432</v>
      </c>
      <c r="AA59" s="138" t="s">
        <v>432</v>
      </c>
      <c r="AB59" s="138" t="s">
        <v>432</v>
      </c>
      <c r="AC59" s="138" t="s">
        <v>432</v>
      </c>
      <c r="AD59" s="138" t="s">
        <v>429</v>
      </c>
      <c r="AE59" s="55"/>
      <c r="AF59" s="147" t="s">
        <v>429</v>
      </c>
      <c r="AG59" s="147" t="s">
        <v>429</v>
      </c>
      <c r="AH59" s="147" t="s">
        <v>429</v>
      </c>
      <c r="AI59" s="147" t="s">
        <v>429</v>
      </c>
      <c r="AJ59" s="147" t="s">
        <v>429</v>
      </c>
      <c r="AK59" s="147" t="s">
        <v>432</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0.21120919794117649</v>
      </c>
      <c r="J60" s="138">
        <v>2.1120919794117645</v>
      </c>
      <c r="K60" s="138">
        <v>4.3086676380000002</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42.241839588235294</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0.37334446502274349</v>
      </c>
      <c r="J61" s="138">
        <v>3.7334446502274332</v>
      </c>
      <c r="K61" s="138">
        <v>12.49335833624043</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10423625.515628668</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2.5345103752941175E-8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42.241839588235294</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1.7840838000000001E-2</v>
      </c>
      <c r="X63" s="138">
        <v>1.2709799999999999E-2</v>
      </c>
      <c r="Y63" s="138" t="s">
        <v>429</v>
      </c>
      <c r="Z63" s="138">
        <v>2.1137E-3</v>
      </c>
      <c r="AA63" s="138" t="s">
        <v>429</v>
      </c>
      <c r="AB63" s="138">
        <v>1.4823499999999998E-2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t="s">
        <v>432</v>
      </c>
      <c r="F65" s="138" t="s">
        <v>429</v>
      </c>
      <c r="G65" s="138" t="s">
        <v>429</v>
      </c>
      <c r="H65" s="138" t="s">
        <v>443</v>
      </c>
      <c r="I65" s="138" t="s">
        <v>432</v>
      </c>
      <c r="J65" s="138" t="s">
        <v>432</v>
      </c>
      <c r="K65" s="138" t="s">
        <v>432</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432</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0.17699999999999999</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t="s">
        <v>432</v>
      </c>
      <c r="O72" s="138" t="s">
        <v>432</v>
      </c>
      <c r="P72" s="138" t="s">
        <v>432</v>
      </c>
      <c r="Q72" s="138" t="s">
        <v>432</v>
      </c>
      <c r="R72" s="138" t="s">
        <v>432</v>
      </c>
      <c r="S72" s="138" t="s">
        <v>432</v>
      </c>
      <c r="T72" s="138" t="s">
        <v>432</v>
      </c>
      <c r="U72" s="138" t="s">
        <v>432</v>
      </c>
      <c r="V72" s="138" t="s">
        <v>432</v>
      </c>
      <c r="W72" s="138" t="s">
        <v>432</v>
      </c>
      <c r="X72" s="138" t="s">
        <v>432</v>
      </c>
      <c r="Y72" s="138" t="s">
        <v>432</v>
      </c>
      <c r="Z72" s="138" t="s">
        <v>432</v>
      </c>
      <c r="AA72" s="138" t="s">
        <v>432</v>
      </c>
      <c r="AB72" s="138" t="s">
        <v>432</v>
      </c>
      <c r="AC72" s="138" t="s">
        <v>430</v>
      </c>
      <c r="AD72" s="138" t="s">
        <v>432</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7.6888800000000012E-4</v>
      </c>
      <c r="J73" s="138">
        <v>1.0892580000000001E-3</v>
      </c>
      <c r="K73" s="138">
        <v>1.28148E-3</v>
      </c>
      <c r="L73" s="138" t="s">
        <v>443</v>
      </c>
      <c r="M73" s="138" t="s">
        <v>432</v>
      </c>
      <c r="N73" s="138">
        <v>3.5256588235294116E-2</v>
      </c>
      <c r="O73" s="138">
        <v>7.5984614379084967E-3</v>
      </c>
      <c r="P73" s="138" t="s">
        <v>432</v>
      </c>
      <c r="Q73" s="138">
        <v>1.1752745098039215E-3</v>
      </c>
      <c r="R73" s="138">
        <v>4.3093398692810462E-3</v>
      </c>
      <c r="S73" s="138" t="s">
        <v>432</v>
      </c>
      <c r="T73" s="138">
        <v>1.9587908496732026E-3</v>
      </c>
      <c r="U73" s="138" t="s">
        <v>432</v>
      </c>
      <c r="V73" s="138">
        <v>4.0787908496732028E-2</v>
      </c>
      <c r="W73" s="138" t="s">
        <v>430</v>
      </c>
      <c r="X73" s="138" t="s">
        <v>430</v>
      </c>
      <c r="Y73" s="138" t="s">
        <v>430</v>
      </c>
      <c r="Z73" s="138" t="s">
        <v>430</v>
      </c>
      <c r="AA73" s="138" t="s">
        <v>430</v>
      </c>
      <c r="AB73" s="138" t="s">
        <v>430</v>
      </c>
      <c r="AC73" s="138" t="s">
        <v>432</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t="s">
        <v>432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t="s">
        <v>432</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t="s">
        <v>432</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t="s">
        <v>432</v>
      </c>
      <c r="O80" s="138" t="s">
        <v>432</v>
      </c>
      <c r="P80" s="138" t="s">
        <v>432</v>
      </c>
      <c r="Q80" s="138" t="s">
        <v>432</v>
      </c>
      <c r="R80" s="138" t="s">
        <v>432</v>
      </c>
      <c r="S80" s="138" t="s">
        <v>432</v>
      </c>
      <c r="T80" s="138" t="s">
        <v>432</v>
      </c>
      <c r="U80" s="138" t="s">
        <v>432</v>
      </c>
      <c r="V80" s="138">
        <v>3.0999999999999999E-3</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10.298402800000003</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3.6799999999999999E-2</v>
      </c>
      <c r="G83" s="138" t="s">
        <v>443</v>
      </c>
      <c r="H83" s="138" t="s">
        <v>429</v>
      </c>
      <c r="I83" s="138">
        <v>0.23</v>
      </c>
      <c r="J83" s="138">
        <v>4.5999999999999996</v>
      </c>
      <c r="K83" s="138">
        <v>34.5</v>
      </c>
      <c r="L83" s="138">
        <v>1.311E-2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2.2999999999999998</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3.3728790851105521</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0.88544904284371151</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1.7249930000000002</v>
      </c>
      <c r="AL86" s="45" t="s">
        <v>220</v>
      </c>
    </row>
    <row r="87" spans="1:38" s="2" customFormat="1" ht="26.25" customHeight="1" thickBot="1" x14ac:dyDescent="0.25">
      <c r="A87" s="65" t="s">
        <v>209</v>
      </c>
      <c r="B87" s="71" t="s">
        <v>221</v>
      </c>
      <c r="C87" s="75" t="s">
        <v>222</v>
      </c>
      <c r="D87" s="67"/>
      <c r="E87" s="138" t="s">
        <v>429</v>
      </c>
      <c r="F87" s="138">
        <v>5.3367310024411252E-2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0.17065599999999997</v>
      </c>
      <c r="AL87" s="45" t="s">
        <v>220</v>
      </c>
    </row>
    <row r="88" spans="1:38" s="2" customFormat="1" ht="26.25" customHeight="1" thickBot="1" x14ac:dyDescent="0.25">
      <c r="A88" s="65" t="s">
        <v>209</v>
      </c>
      <c r="B88" s="71" t="s">
        <v>223</v>
      </c>
      <c r="C88" s="75" t="s">
        <v>224</v>
      </c>
      <c r="D88" s="67"/>
      <c r="E88" s="138" t="s">
        <v>443</v>
      </c>
      <c r="F88" s="138">
        <v>0.998733078809524</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2.4743800000000005</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1.457140106</v>
      </c>
      <c r="G90" s="138" t="s">
        <v>429</v>
      </c>
      <c r="H90" s="138" t="s">
        <v>429</v>
      </c>
      <c r="I90" s="138">
        <v>1.686E-2</v>
      </c>
      <c r="J90" s="138">
        <v>2.529E-2</v>
      </c>
      <c r="K90" s="138">
        <v>3.0910000000000003E-2</v>
      </c>
      <c r="L90" s="138" t="s">
        <v>429</v>
      </c>
      <c r="M90" s="138" t="s">
        <v>429</v>
      </c>
      <c r="N90" s="138">
        <v>2.4859275682784785E-4</v>
      </c>
      <c r="O90" s="138">
        <v>3.4144065395632126E-2</v>
      </c>
      <c r="P90" s="138" t="s">
        <v>432</v>
      </c>
      <c r="Q90" s="138" t="s">
        <v>432</v>
      </c>
      <c r="R90" s="138">
        <v>0.14376448587634574</v>
      </c>
      <c r="S90" s="138">
        <v>5.8254567714477608</v>
      </c>
      <c r="T90" s="138">
        <v>0.23878382576024307</v>
      </c>
      <c r="U90" s="138">
        <v>3.3994310722844263E-2</v>
      </c>
      <c r="V90" s="138">
        <v>3.3709776844547319</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28.1</v>
      </c>
      <c r="AL90" s="148" t="s">
        <v>441</v>
      </c>
    </row>
    <row r="91" spans="1:38" s="2" customFormat="1" ht="26.25" customHeight="1" thickBot="1" x14ac:dyDescent="0.25">
      <c r="A91" s="65" t="s">
        <v>209</v>
      </c>
      <c r="B91" s="69" t="s">
        <v>405</v>
      </c>
      <c r="C91" s="71" t="s">
        <v>229</v>
      </c>
      <c r="D91" s="67"/>
      <c r="E91" s="138">
        <v>9.0802571621171942E-3</v>
      </c>
      <c r="F91" s="138">
        <v>2.4383907173999998E-2</v>
      </c>
      <c r="G91" s="138">
        <v>1.3778090382280149E-4</v>
      </c>
      <c r="H91" s="138">
        <v>2.0907689002499997E-2</v>
      </c>
      <c r="I91" s="138">
        <v>0.1383955775044888</v>
      </c>
      <c r="J91" s="138">
        <v>0.14058456020826962</v>
      </c>
      <c r="K91" s="138">
        <v>0.14103668231319808</v>
      </c>
      <c r="L91" s="138">
        <v>5.4410371379999996E-2</v>
      </c>
      <c r="M91" s="138">
        <v>0.27791985711822281</v>
      </c>
      <c r="N91" s="138">
        <v>3.5768287614925946E-2</v>
      </c>
      <c r="O91" s="138">
        <v>2.7272707457436339E-2</v>
      </c>
      <c r="P91" s="138">
        <v>2.6005005026157898E-6</v>
      </c>
      <c r="Q91" s="138">
        <v>6.0678345061035095E-5</v>
      </c>
      <c r="R91" s="138">
        <v>7.1171592703168983E-4</v>
      </c>
      <c r="S91" s="138">
        <v>4.746171592090194E-2</v>
      </c>
      <c r="T91" s="138">
        <v>1.4971277320060941E-2</v>
      </c>
      <c r="U91" s="138" t="s">
        <v>443</v>
      </c>
      <c r="V91" s="138">
        <v>2.5464524962194826E-2</v>
      </c>
      <c r="W91" s="138">
        <v>5.0379973500000008E-4</v>
      </c>
      <c r="X91" s="138">
        <v>6.0650571585000007E-4</v>
      </c>
      <c r="Y91" s="138">
        <v>2.5057906674999996E-4</v>
      </c>
      <c r="Z91" s="138">
        <v>2.5057906674999996E-4</v>
      </c>
      <c r="AA91" s="138">
        <v>2.5057906674999996E-4</v>
      </c>
      <c r="AB91" s="138">
        <v>1.3582429161000001E-3</v>
      </c>
      <c r="AC91" s="138" t="s">
        <v>443</v>
      </c>
      <c r="AD91" s="138" t="s">
        <v>443</v>
      </c>
      <c r="AE91" s="55"/>
      <c r="AF91" s="147" t="s">
        <v>429</v>
      </c>
      <c r="AG91" s="147" t="s">
        <v>429</v>
      </c>
      <c r="AH91" s="147" t="s">
        <v>429</v>
      </c>
      <c r="AI91" s="147" t="s">
        <v>429</v>
      </c>
      <c r="AJ91" s="147" t="s">
        <v>429</v>
      </c>
      <c r="AK91" s="147">
        <v>5037.9973499999996</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18.198349178421253</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6.2502737293321064E-7</v>
      </c>
      <c r="X98" s="138" t="s">
        <v>443</v>
      </c>
      <c r="Y98" s="138" t="s">
        <v>443</v>
      </c>
      <c r="Z98" s="138" t="s">
        <v>443</v>
      </c>
      <c r="AA98" s="138" t="s">
        <v>443</v>
      </c>
      <c r="AB98" s="138" t="s">
        <v>443</v>
      </c>
      <c r="AC98" s="138" t="s">
        <v>443</v>
      </c>
      <c r="AD98" s="138">
        <v>7.48535775967917E-3</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3.8620213591802718E-2</v>
      </c>
      <c r="F99" s="138">
        <v>7.9230299719588926</v>
      </c>
      <c r="G99" s="138" t="s">
        <v>429</v>
      </c>
      <c r="H99" s="138">
        <v>10.463284011307913</v>
      </c>
      <c r="I99" s="138">
        <v>0.16156291523760866</v>
      </c>
      <c r="J99" s="138">
        <v>0.2469486639559616</v>
      </c>
      <c r="K99" s="138">
        <v>0.5423427595880973</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1038.8810000000001</v>
      </c>
      <c r="AL99" s="45" t="s">
        <v>246</v>
      </c>
    </row>
    <row r="100" spans="1:38" s="2" customFormat="1" ht="26.25" customHeight="1" thickBot="1" x14ac:dyDescent="0.25">
      <c r="A100" s="65" t="s">
        <v>244</v>
      </c>
      <c r="B100" s="65" t="s">
        <v>247</v>
      </c>
      <c r="C100" s="66" t="s">
        <v>409</v>
      </c>
      <c r="D100" s="79"/>
      <c r="E100" s="138">
        <v>0.60119973785693581</v>
      </c>
      <c r="F100" s="138">
        <v>23.667068265470014</v>
      </c>
      <c r="G100" s="138" t="s">
        <v>429</v>
      </c>
      <c r="H100" s="138">
        <v>32.064781355619708</v>
      </c>
      <c r="I100" s="138">
        <v>0.3009852020378776</v>
      </c>
      <c r="J100" s="138">
        <v>0.4496500262409619</v>
      </c>
      <c r="K100" s="138">
        <v>0.9947828786855224</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5506.954999999999</v>
      </c>
      <c r="AL100" s="45" t="s">
        <v>246</v>
      </c>
    </row>
    <row r="101" spans="1:38" s="2" customFormat="1" ht="26.25" customHeight="1" thickBot="1" x14ac:dyDescent="0.25">
      <c r="A101" s="65" t="s">
        <v>244</v>
      </c>
      <c r="B101" s="65" t="s">
        <v>248</v>
      </c>
      <c r="C101" s="66" t="s">
        <v>249</v>
      </c>
      <c r="D101" s="79"/>
      <c r="E101" s="138">
        <v>4.7070189995075375E-2</v>
      </c>
      <c r="F101" s="138">
        <v>0.3146554560399063</v>
      </c>
      <c r="G101" s="138" t="s">
        <v>429</v>
      </c>
      <c r="H101" s="138">
        <v>0.93999842216004159</v>
      </c>
      <c r="I101" s="138">
        <v>7.8937057276438332E-3</v>
      </c>
      <c r="J101" s="138">
        <v>2.3681117182931505E-2</v>
      </c>
      <c r="K101" s="138">
        <v>5.5255940093506858E-2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4328.1230000000005</v>
      </c>
      <c r="AL101" s="45" t="s">
        <v>246</v>
      </c>
    </row>
    <row r="102" spans="1:38" s="2" customFormat="1" ht="26.25" customHeight="1" thickBot="1" x14ac:dyDescent="0.25">
      <c r="A102" s="65" t="s">
        <v>244</v>
      </c>
      <c r="B102" s="65" t="s">
        <v>250</v>
      </c>
      <c r="C102" s="66" t="s">
        <v>387</v>
      </c>
      <c r="D102" s="79"/>
      <c r="E102" s="138">
        <v>2.2769149259571431E-3</v>
      </c>
      <c r="F102" s="138">
        <v>2.7067332417262762</v>
      </c>
      <c r="G102" s="138" t="s">
        <v>429</v>
      </c>
      <c r="H102" s="138">
        <v>4.5496085305370562</v>
      </c>
      <c r="I102" s="138">
        <v>7.9343000000000018E-3</v>
      </c>
      <c r="J102" s="138">
        <v>0.17882750000000003</v>
      </c>
      <c r="K102" s="138">
        <v>1.2202605000000002</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1508.3500000000001</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1.5011136938450757E-3</v>
      </c>
      <c r="F104" s="138">
        <v>1.667881049386285E-3</v>
      </c>
      <c r="G104" s="138" t="s">
        <v>429</v>
      </c>
      <c r="H104" s="138">
        <v>2.0543022336000204E-2</v>
      </c>
      <c r="I104" s="138">
        <v>2.2748350684931506E-5</v>
      </c>
      <c r="J104" s="138">
        <v>6.8245052054794511E-5</v>
      </c>
      <c r="K104" s="138">
        <v>1.5923845479452056E-4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10.5</v>
      </c>
      <c r="AL104" s="45" t="s">
        <v>246</v>
      </c>
    </row>
    <row r="105" spans="1:38" s="2" customFormat="1" ht="26.25" customHeight="1" thickBot="1" x14ac:dyDescent="0.25">
      <c r="A105" s="65" t="s">
        <v>244</v>
      </c>
      <c r="B105" s="65" t="s">
        <v>255</v>
      </c>
      <c r="C105" s="66" t="s">
        <v>256</v>
      </c>
      <c r="D105" s="79"/>
      <c r="E105" s="138">
        <v>3.864443411164932E-2</v>
      </c>
      <c r="F105" s="138">
        <v>0.1954051514950392</v>
      </c>
      <c r="G105" s="138" t="s">
        <v>429</v>
      </c>
      <c r="H105" s="138">
        <v>0.90538987246985525</v>
      </c>
      <c r="I105" s="138">
        <v>7.3183561643835621E-3</v>
      </c>
      <c r="J105" s="138">
        <v>1.150027397260274E-2</v>
      </c>
      <c r="K105" s="138">
        <v>2.5091506849315062E-2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106</v>
      </c>
      <c r="AL105" s="45" t="s">
        <v>246</v>
      </c>
    </row>
    <row r="106" spans="1:38" s="2" customFormat="1" ht="26.25" customHeight="1" thickBot="1" x14ac:dyDescent="0.25">
      <c r="A106" s="65" t="s">
        <v>244</v>
      </c>
      <c r="B106" s="65" t="s">
        <v>257</v>
      </c>
      <c r="C106" s="66" t="s">
        <v>258</v>
      </c>
      <c r="D106" s="79"/>
      <c r="E106" s="138">
        <v>1.8642790898630132E-3</v>
      </c>
      <c r="F106" s="138">
        <v>7.5392563120355522E-3</v>
      </c>
      <c r="G106" s="138" t="s">
        <v>429</v>
      </c>
      <c r="H106" s="138">
        <v>4.3677684671037179E-2</v>
      </c>
      <c r="I106" s="138">
        <v>3.6986301369863013E-4</v>
      </c>
      <c r="J106" s="138">
        <v>5.9178082191780809E-4</v>
      </c>
      <c r="K106" s="138">
        <v>1.2575342465753424E-3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7.5</v>
      </c>
      <c r="AL106" s="45" t="s">
        <v>246</v>
      </c>
    </row>
    <row r="107" spans="1:38" s="2" customFormat="1" ht="26.25" customHeight="1" thickBot="1" x14ac:dyDescent="0.25">
      <c r="A107" s="65" t="s">
        <v>244</v>
      </c>
      <c r="B107" s="65" t="s">
        <v>259</v>
      </c>
      <c r="C107" s="66" t="s">
        <v>380</v>
      </c>
      <c r="D107" s="79"/>
      <c r="E107" s="138">
        <v>2.3901649035264004E-2</v>
      </c>
      <c r="F107" s="138">
        <v>0.35392499999999999</v>
      </c>
      <c r="G107" s="138" t="s">
        <v>429</v>
      </c>
      <c r="H107" s="138">
        <v>0.29149619801702409</v>
      </c>
      <c r="I107" s="138">
        <v>6.4350000000000006E-3</v>
      </c>
      <c r="J107" s="138">
        <v>8.5800000000000001E-2</v>
      </c>
      <c r="K107" s="138">
        <v>0.40755000000000002</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2145</v>
      </c>
      <c r="AL107" s="45" t="s">
        <v>246</v>
      </c>
    </row>
    <row r="108" spans="1:38" s="2" customFormat="1" ht="26.25" customHeight="1" thickBot="1" x14ac:dyDescent="0.25">
      <c r="A108" s="65" t="s">
        <v>244</v>
      </c>
      <c r="B108" s="65" t="s">
        <v>260</v>
      </c>
      <c r="C108" s="66" t="s">
        <v>381</v>
      </c>
      <c r="D108" s="79"/>
      <c r="E108" s="138">
        <v>7.6698448128000002E-2</v>
      </c>
      <c r="F108" s="138">
        <v>1.2856320000000001</v>
      </c>
      <c r="G108" s="138" t="s">
        <v>429</v>
      </c>
      <c r="H108" s="138">
        <v>1.6038291340799999</v>
      </c>
      <c r="I108" s="138">
        <v>2.3807999999999999E-2</v>
      </c>
      <c r="J108" s="138">
        <v>0.23808000000000001</v>
      </c>
      <c r="K108" s="138">
        <v>0.47616000000000003</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11904</v>
      </c>
      <c r="AL108" s="45" t="s">
        <v>246</v>
      </c>
    </row>
    <row r="109" spans="1:38" s="2" customFormat="1" ht="26.25" customHeight="1" thickBot="1" x14ac:dyDescent="0.25">
      <c r="A109" s="65" t="s">
        <v>244</v>
      </c>
      <c r="B109" s="65" t="s">
        <v>261</v>
      </c>
      <c r="C109" s="66" t="s">
        <v>382</v>
      </c>
      <c r="D109" s="79"/>
      <c r="E109" s="138">
        <v>2.007442944000001E-2</v>
      </c>
      <c r="F109" s="138">
        <v>0.42748380000000002</v>
      </c>
      <c r="G109" s="138" t="s">
        <v>429</v>
      </c>
      <c r="H109" s="138">
        <v>0.57752589312000024</v>
      </c>
      <c r="I109" s="138">
        <v>1.7484000000000003E-2</v>
      </c>
      <c r="J109" s="138">
        <v>9.6162000000000011E-2</v>
      </c>
      <c r="K109" s="138">
        <v>9.6162000000000011E-2</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874.2</v>
      </c>
      <c r="AL109" s="45" t="s">
        <v>246</v>
      </c>
    </row>
    <row r="110" spans="1:38" s="2" customFormat="1" ht="26.25" customHeight="1" thickBot="1" x14ac:dyDescent="0.25">
      <c r="A110" s="65" t="s">
        <v>244</v>
      </c>
      <c r="B110" s="65" t="s">
        <v>262</v>
      </c>
      <c r="C110" s="66" t="s">
        <v>383</v>
      </c>
      <c r="D110" s="79"/>
      <c r="E110" s="138">
        <v>4.0402132634648012E-3</v>
      </c>
      <c r="F110" s="138">
        <v>0.141129801</v>
      </c>
      <c r="G110" s="138" t="s">
        <v>429</v>
      </c>
      <c r="H110" s="138">
        <v>8.4807617136510402E-2</v>
      </c>
      <c r="I110" s="138">
        <v>5.8696299999999998E-3</v>
      </c>
      <c r="J110" s="138">
        <v>4.1379759999999995E-2</v>
      </c>
      <c r="K110" s="138">
        <v>4.1379759999999995E-2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288.60899999999998</v>
      </c>
      <c r="AL110" s="45" t="s">
        <v>246</v>
      </c>
    </row>
    <row r="111" spans="1:38" s="2" customFormat="1" ht="26.25" customHeight="1" thickBot="1" x14ac:dyDescent="0.25">
      <c r="A111" s="65" t="s">
        <v>244</v>
      </c>
      <c r="B111" s="65" t="s">
        <v>263</v>
      </c>
      <c r="C111" s="66" t="s">
        <v>377</v>
      </c>
      <c r="D111" s="79"/>
      <c r="E111" s="138">
        <v>1.2350774653425571E-2</v>
      </c>
      <c r="F111" s="138">
        <v>0.35616811000000004</v>
      </c>
      <c r="G111" s="138" t="s">
        <v>429</v>
      </c>
      <c r="H111" s="138">
        <v>0.21320213072046224</v>
      </c>
      <c r="I111" s="138">
        <v>7.3350666666666673E-4</v>
      </c>
      <c r="J111" s="138">
        <v>1.4670133333333335E-3</v>
      </c>
      <c r="K111" s="138">
        <v>3.3007799999999997E-3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188.57666666666665</v>
      </c>
      <c r="AL111" s="45" t="s">
        <v>246</v>
      </c>
    </row>
    <row r="112" spans="1:38" s="2" customFormat="1" ht="26.25" customHeight="1" thickBot="1" x14ac:dyDescent="0.25">
      <c r="A112" s="65" t="s">
        <v>264</v>
      </c>
      <c r="B112" s="65" t="s">
        <v>265</v>
      </c>
      <c r="C112" s="66" t="s">
        <v>266</v>
      </c>
      <c r="D112" s="67"/>
      <c r="E112" s="138">
        <v>13.943268876867386</v>
      </c>
      <c r="F112" s="138" t="s">
        <v>429</v>
      </c>
      <c r="G112" s="138" t="s">
        <v>429</v>
      </c>
      <c r="H112" s="138">
        <v>13.1569555</v>
      </c>
      <c r="I112" s="138">
        <v>0.27413399999999999</v>
      </c>
      <c r="J112" s="138">
        <v>7.1274840000000008</v>
      </c>
      <c r="K112" s="138">
        <v>7.1274840000000008</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362395300.00000012</v>
      </c>
      <c r="AL112" s="45" t="s">
        <v>419</v>
      </c>
    </row>
    <row r="113" spans="1:38" s="2" customFormat="1" ht="26.25" customHeight="1" thickBot="1" x14ac:dyDescent="0.25">
      <c r="A113" s="65" t="s">
        <v>264</v>
      </c>
      <c r="B113" s="80" t="s">
        <v>267</v>
      </c>
      <c r="C113" s="81" t="s">
        <v>268</v>
      </c>
      <c r="D113" s="67"/>
      <c r="E113" s="138">
        <v>6.049945286084208</v>
      </c>
      <c r="F113" s="138" t="s">
        <v>443</v>
      </c>
      <c r="G113" s="138" t="s">
        <v>429</v>
      </c>
      <c r="H113" s="138">
        <v>35.178704114350687</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157242304.96418944</v>
      </c>
      <c r="AL113" s="148" t="s">
        <v>437</v>
      </c>
    </row>
    <row r="114" spans="1:38" s="2" customFormat="1" ht="26.25" customHeight="1" thickBot="1" x14ac:dyDescent="0.25">
      <c r="A114" s="65" t="s">
        <v>264</v>
      </c>
      <c r="B114" s="80" t="s">
        <v>269</v>
      </c>
      <c r="C114" s="81" t="s">
        <v>388</v>
      </c>
      <c r="D114" s="67"/>
      <c r="E114" s="138">
        <v>0.1590376638508593</v>
      </c>
      <c r="F114" s="138" t="s">
        <v>443</v>
      </c>
      <c r="G114" s="138" t="s">
        <v>429</v>
      </c>
      <c r="H114" s="138">
        <v>0.53735500000000003</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4133500</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10.346236608800583</v>
      </c>
      <c r="F116" s="138" t="s">
        <v>443</v>
      </c>
      <c r="G116" s="138" t="s">
        <v>429</v>
      </c>
      <c r="H116" s="138">
        <v>12.420579009696846</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268905918.1766026</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5.6952959999999999E-3</v>
      </c>
      <c r="J119" s="138">
        <v>4.5562367999999999E-2</v>
      </c>
      <c r="K119" s="138">
        <v>0.14238239999999999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1423.8240000000001</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8.1615999999999998E-3</v>
      </c>
      <c r="J120" s="138">
        <v>5.101E-2</v>
      </c>
      <c r="K120" s="138">
        <v>0.20404</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2040.4</v>
      </c>
      <c r="AL120" s="148" t="s">
        <v>436</v>
      </c>
    </row>
    <row r="121" spans="1:38" s="2" customFormat="1" ht="26.25" customHeight="1" thickBot="1" x14ac:dyDescent="0.25">
      <c r="A121" s="65" t="s">
        <v>264</v>
      </c>
      <c r="B121" s="65" t="s">
        <v>280</v>
      </c>
      <c r="C121" s="71" t="s">
        <v>281</v>
      </c>
      <c r="D121" s="68"/>
      <c r="E121" s="138" t="s">
        <v>443</v>
      </c>
      <c r="F121" s="138">
        <v>4.7507531438254809</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2.1512081666666658</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0.1763275098402354</v>
      </c>
      <c r="G125" s="138" t="s">
        <v>429</v>
      </c>
      <c r="H125" s="138" t="s">
        <v>429</v>
      </c>
      <c r="I125" s="138">
        <v>4.9353655230000011E-5</v>
      </c>
      <c r="J125" s="138">
        <v>3.2752880289000009E-4</v>
      </c>
      <c r="K125" s="138">
        <v>6.9244673853000006E-4</v>
      </c>
      <c r="L125" s="138" t="s">
        <v>443</v>
      </c>
      <c r="M125" s="138" t="s">
        <v>429</v>
      </c>
      <c r="N125" s="138" t="s">
        <v>429</v>
      </c>
      <c r="O125" s="138" t="s">
        <v>429</v>
      </c>
      <c r="P125" s="138">
        <v>2.1707977323754533E-2</v>
      </c>
      <c r="Q125" s="138" t="s">
        <v>429</v>
      </c>
      <c r="R125" s="138" t="s">
        <v>429</v>
      </c>
      <c r="S125" s="138" t="s">
        <v>429</v>
      </c>
      <c r="T125" s="138" t="s">
        <v>429</v>
      </c>
      <c r="U125" s="138" t="s">
        <v>429</v>
      </c>
      <c r="V125" s="138" t="s">
        <v>429</v>
      </c>
      <c r="W125" s="138">
        <v>8.2504817903744407E-2</v>
      </c>
      <c r="X125" s="138" t="s">
        <v>429</v>
      </c>
      <c r="Y125" s="138" t="s">
        <v>429</v>
      </c>
      <c r="Z125" s="138" t="s">
        <v>429</v>
      </c>
      <c r="AA125" s="138" t="s">
        <v>429</v>
      </c>
      <c r="AB125" s="138" t="s">
        <v>429</v>
      </c>
      <c r="AC125" s="138" t="s">
        <v>429</v>
      </c>
      <c r="AD125" s="138">
        <v>1.7788793028129943E-2</v>
      </c>
      <c r="AE125" s="55"/>
      <c r="AF125" s="147" t="s">
        <v>429</v>
      </c>
      <c r="AG125" s="147" t="s">
        <v>429</v>
      </c>
      <c r="AH125" s="147" t="s">
        <v>429</v>
      </c>
      <c r="AI125" s="147" t="s">
        <v>429</v>
      </c>
      <c r="AJ125" s="147" t="s">
        <v>429</v>
      </c>
      <c r="AK125" s="147">
        <v>1476.85196</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v>2.9372160000000001E-2</v>
      </c>
      <c r="I126" s="138" t="s">
        <v>443</v>
      </c>
      <c r="J126" s="138" t="s">
        <v>443</v>
      </c>
      <c r="K126" s="138" t="s">
        <v>443</v>
      </c>
      <c r="L126" s="138" t="s">
        <v>443</v>
      </c>
      <c r="M126" s="138">
        <v>6.8535040000000005E-2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429</v>
      </c>
      <c r="AH128" s="147" t="s">
        <v>429</v>
      </c>
      <c r="AI128" s="147" t="s">
        <v>429</v>
      </c>
      <c r="AJ128" s="147" t="s">
        <v>429</v>
      </c>
      <c r="AK128" s="147" t="s">
        <v>432</v>
      </c>
      <c r="AL128" s="45" t="s">
        <v>301</v>
      </c>
    </row>
    <row r="129" spans="1:38" s="2" customFormat="1" ht="26.25" customHeight="1" thickBot="1" x14ac:dyDescent="0.25">
      <c r="A129" s="65" t="s">
        <v>289</v>
      </c>
      <c r="B129" s="69" t="s">
        <v>299</v>
      </c>
      <c r="C129" s="77" t="s">
        <v>300</v>
      </c>
      <c r="D129" s="67"/>
      <c r="E129" s="138">
        <v>1.5866045014500001E-2</v>
      </c>
      <c r="F129" s="138">
        <v>0.13495256679000001</v>
      </c>
      <c r="G129" s="138">
        <v>8.5713116745000006E-4</v>
      </c>
      <c r="H129" s="138" t="s">
        <v>443</v>
      </c>
      <c r="I129" s="138">
        <v>7.2947333400000009E-5</v>
      </c>
      <c r="J129" s="138">
        <v>1.2765783345E-4</v>
      </c>
      <c r="K129" s="138">
        <v>1.823683335E-4</v>
      </c>
      <c r="L129" s="138">
        <v>2.5531566690000006E-6</v>
      </c>
      <c r="M129" s="138">
        <v>1.2765783345000002E-3</v>
      </c>
      <c r="N129" s="138">
        <v>2.3707883355000004E-2</v>
      </c>
      <c r="O129" s="138">
        <v>1.8236833350000002E-3</v>
      </c>
      <c r="P129" s="138">
        <v>1.0212626676E-3</v>
      </c>
      <c r="Q129" s="138">
        <v>0.65347098929535874</v>
      </c>
      <c r="R129" s="138">
        <v>0.63140655996303341</v>
      </c>
      <c r="S129" s="138">
        <v>0.34836223997960464</v>
      </c>
      <c r="T129" s="138">
        <v>2.553156669E-4</v>
      </c>
      <c r="U129" s="138" t="s">
        <v>432</v>
      </c>
      <c r="V129" s="138" t="s">
        <v>443</v>
      </c>
      <c r="W129" s="138">
        <v>7.1026817756999986E-3</v>
      </c>
      <c r="X129" s="138">
        <v>2.7355250024999999E-6</v>
      </c>
      <c r="Y129" s="138">
        <v>1.1853941677500001E-5</v>
      </c>
      <c r="Z129" s="138">
        <v>1.1853941677500001E-5</v>
      </c>
      <c r="AA129" s="138" t="s">
        <v>443</v>
      </c>
      <c r="AB129" s="138">
        <v>2.6443408357500003E-5</v>
      </c>
      <c r="AC129" s="138">
        <v>9.1184166750000011E-3</v>
      </c>
      <c r="AD129" s="138">
        <v>1.3987651179450002E-2</v>
      </c>
      <c r="AE129" s="55"/>
      <c r="AF129" s="147" t="s">
        <v>429</v>
      </c>
      <c r="AG129" s="147" t="s">
        <v>429</v>
      </c>
      <c r="AH129" s="147" t="s">
        <v>429</v>
      </c>
      <c r="AI129" s="147" t="s">
        <v>429</v>
      </c>
      <c r="AJ129" s="147" t="s">
        <v>429</v>
      </c>
      <c r="AK129" s="147">
        <v>18.236833350000001</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25">
      <c r="A131" s="65" t="s">
        <v>289</v>
      </c>
      <c r="B131" s="69" t="s">
        <v>304</v>
      </c>
      <c r="C131" s="77" t="s">
        <v>305</v>
      </c>
      <c r="D131" s="67"/>
      <c r="E131" s="138" t="s">
        <v>432</v>
      </c>
      <c r="F131" s="138" t="s">
        <v>432</v>
      </c>
      <c r="G131" s="138" t="s">
        <v>432</v>
      </c>
      <c r="H131" s="138" t="s">
        <v>432</v>
      </c>
      <c r="I131" s="138" t="s">
        <v>432</v>
      </c>
      <c r="J131" s="138" t="s">
        <v>432</v>
      </c>
      <c r="K131" s="138" t="s">
        <v>432</v>
      </c>
      <c r="L131" s="138" t="s">
        <v>432</v>
      </c>
      <c r="M131" s="138" t="s">
        <v>432</v>
      </c>
      <c r="N131" s="138" t="s">
        <v>432</v>
      </c>
      <c r="O131" s="138" t="s">
        <v>432</v>
      </c>
      <c r="P131" s="138" t="s">
        <v>432</v>
      </c>
      <c r="Q131" s="138" t="s">
        <v>432</v>
      </c>
      <c r="R131" s="138" t="s">
        <v>432</v>
      </c>
      <c r="S131" s="138" t="s">
        <v>432</v>
      </c>
      <c r="T131" s="138" t="s">
        <v>432</v>
      </c>
      <c r="U131" s="138" t="s">
        <v>432</v>
      </c>
      <c r="V131" s="138" t="s">
        <v>432</v>
      </c>
      <c r="W131" s="138" t="s">
        <v>432</v>
      </c>
      <c r="X131" s="138" t="s">
        <v>432</v>
      </c>
      <c r="Y131" s="138" t="s">
        <v>432</v>
      </c>
      <c r="Z131" s="138" t="s">
        <v>432</v>
      </c>
      <c r="AA131" s="138" t="s">
        <v>432</v>
      </c>
      <c r="AB131" s="138" t="s">
        <v>432</v>
      </c>
      <c r="AC131" s="138" t="s">
        <v>432</v>
      </c>
      <c r="AD131" s="138" t="s">
        <v>432</v>
      </c>
      <c r="AE131" s="55"/>
      <c r="AF131" s="147" t="s">
        <v>429</v>
      </c>
      <c r="AG131" s="147" t="s">
        <v>429</v>
      </c>
      <c r="AH131" s="147" t="s">
        <v>429</v>
      </c>
      <c r="AI131" s="147" t="s">
        <v>429</v>
      </c>
      <c r="AJ131" s="147" t="s">
        <v>429</v>
      </c>
      <c r="AK131" s="147" t="s">
        <v>432</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2.5434749999999999E-3</v>
      </c>
      <c r="F133" s="138">
        <v>4.0079E-5</v>
      </c>
      <c r="G133" s="138">
        <v>3.4837900000000001E-4</v>
      </c>
      <c r="H133" s="138" t="s">
        <v>443</v>
      </c>
      <c r="I133" s="138">
        <v>1.069801E-4</v>
      </c>
      <c r="J133" s="138">
        <v>1.069801E-4</v>
      </c>
      <c r="K133" s="138">
        <v>1.1888047999999999E-4</v>
      </c>
      <c r="L133" s="138" t="s">
        <v>443</v>
      </c>
      <c r="M133" s="138">
        <v>4.3162000000000007E-4</v>
      </c>
      <c r="N133" s="138">
        <v>9.2582489999999996E-5</v>
      </c>
      <c r="O133" s="138">
        <v>1.5507489999999999E-5</v>
      </c>
      <c r="P133" s="138">
        <v>4.5936699999999994E-3</v>
      </c>
      <c r="Q133" s="138">
        <v>4.1959629999999999E-5</v>
      </c>
      <c r="R133" s="138">
        <v>4.1805479999999997E-5</v>
      </c>
      <c r="S133" s="138">
        <v>3.8321689999999995E-5</v>
      </c>
      <c r="T133" s="138">
        <v>5.3428389999999991E-5</v>
      </c>
      <c r="U133" s="138">
        <v>6.0981740000000002E-5</v>
      </c>
      <c r="V133" s="138">
        <v>4.9364996000000004E-4</v>
      </c>
      <c r="W133" s="138">
        <v>8.3240999999999998E-5</v>
      </c>
      <c r="X133" s="138">
        <v>4.0695599999999994E-8</v>
      </c>
      <c r="Y133" s="138">
        <v>2.222843E-8</v>
      </c>
      <c r="Z133" s="138">
        <v>1.9854520000000001E-8</v>
      </c>
      <c r="AA133" s="138">
        <v>2.1550169999999999E-8</v>
      </c>
      <c r="AB133" s="138">
        <v>1.0432871999999998E-7</v>
      </c>
      <c r="AC133" s="138">
        <v>4.6244999999999999E-4</v>
      </c>
      <c r="AD133" s="138">
        <v>1.26403E-3</v>
      </c>
      <c r="AE133" s="55"/>
      <c r="AF133" s="147" t="s">
        <v>429</v>
      </c>
      <c r="AG133" s="147" t="s">
        <v>429</v>
      </c>
      <c r="AH133" s="147" t="s">
        <v>429</v>
      </c>
      <c r="AI133" s="147" t="s">
        <v>429</v>
      </c>
      <c r="AJ133" s="147" t="s">
        <v>429</v>
      </c>
      <c r="AK133" s="147">
        <v>3083</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1.1511503999999999</v>
      </c>
      <c r="X135" s="138">
        <v>3.4342653599999995E-4</v>
      </c>
      <c r="Y135" s="138">
        <v>1.5540530399999997E-3</v>
      </c>
      <c r="Z135" s="138">
        <v>1.5540530399999997E-3</v>
      </c>
      <c r="AA135" s="138" t="s">
        <v>443</v>
      </c>
      <c r="AB135" s="138">
        <v>3.4515326159999995E-3</v>
      </c>
      <c r="AC135" s="138" t="s">
        <v>443</v>
      </c>
      <c r="AD135" s="138">
        <v>1.9569556799999999</v>
      </c>
      <c r="AE135" s="55"/>
      <c r="AF135" s="147" t="s">
        <v>429</v>
      </c>
      <c r="AG135" s="147" t="s">
        <v>429</v>
      </c>
      <c r="AH135" s="147" t="s">
        <v>429</v>
      </c>
      <c r="AI135" s="147" t="s">
        <v>429</v>
      </c>
      <c r="AJ135" s="147" t="s">
        <v>429</v>
      </c>
      <c r="AK135" s="147">
        <v>3.8371679999999997</v>
      </c>
      <c r="AL135" s="148" t="s">
        <v>434</v>
      </c>
    </row>
    <row r="136" spans="1:38" s="2" customFormat="1" ht="26.25" customHeight="1" thickBot="1" x14ac:dyDescent="0.25">
      <c r="A136" s="65" t="s">
        <v>289</v>
      </c>
      <c r="B136" s="65" t="s">
        <v>314</v>
      </c>
      <c r="C136" s="66" t="s">
        <v>315</v>
      </c>
      <c r="D136" s="67"/>
      <c r="E136" s="138" t="s">
        <v>429</v>
      </c>
      <c r="F136" s="138">
        <v>5.492246688E-3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0.42821598999999999</v>
      </c>
      <c r="J139" s="138">
        <v>0.42821598999999999</v>
      </c>
      <c r="K139" s="138">
        <v>0.42821598999999999</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5.0096222925693858</v>
      </c>
      <c r="X139" s="138">
        <v>1.3561787923692772E-2</v>
      </c>
      <c r="Y139" s="138">
        <v>1.6489823253534618E-2</v>
      </c>
      <c r="Z139" s="138">
        <v>6.2455462348125013E-3</v>
      </c>
      <c r="AA139" s="138">
        <v>9.3364622246616517E-4</v>
      </c>
      <c r="AB139" s="138">
        <v>3.7230803634506059E-2</v>
      </c>
      <c r="AC139" s="138" t="s">
        <v>443</v>
      </c>
      <c r="AD139" s="138">
        <v>6.426307958727004</v>
      </c>
      <c r="AE139" s="55"/>
      <c r="AF139" s="147" t="s">
        <v>429</v>
      </c>
      <c r="AG139" s="147" t="s">
        <v>429</v>
      </c>
      <c r="AH139" s="147" t="s">
        <v>429</v>
      </c>
      <c r="AI139" s="147" t="s">
        <v>429</v>
      </c>
      <c r="AJ139" s="147" t="s">
        <v>429</v>
      </c>
      <c r="AK139" s="147">
        <v>2.0099999999999998</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121.63477037475138</v>
      </c>
      <c r="F141" s="19">
        <f t="shared" ref="F141:AD141" si="0">SUM(F14:F140)</f>
        <v>111.00310299304812</v>
      </c>
      <c r="G141" s="19">
        <f t="shared" si="0"/>
        <v>26.674277027815354</v>
      </c>
      <c r="H141" s="19">
        <f t="shared" si="0"/>
        <v>114.83583295779978</v>
      </c>
      <c r="I141" s="19">
        <f t="shared" si="0"/>
        <v>16.245485470818235</v>
      </c>
      <c r="J141" s="19">
        <f t="shared" si="0"/>
        <v>35.05368368226047</v>
      </c>
      <c r="K141" s="19">
        <f t="shared" si="0"/>
        <v>80.993200667866574</v>
      </c>
      <c r="L141" s="19">
        <f t="shared" si="0"/>
        <v>2.6731129382129382</v>
      </c>
      <c r="M141" s="19">
        <f t="shared" si="0"/>
        <v>145.3846136762923</v>
      </c>
      <c r="N141" s="19">
        <f t="shared" si="0"/>
        <v>6.1929831977029535</v>
      </c>
      <c r="O141" s="19">
        <f t="shared" si="0"/>
        <v>0.29223220254440579</v>
      </c>
      <c r="P141" s="19">
        <f t="shared" si="0"/>
        <v>0.36574485534961237</v>
      </c>
      <c r="Q141" s="19">
        <f t="shared" si="0"/>
        <v>1.2819478738811763</v>
      </c>
      <c r="R141" s="19">
        <f>SUM(R14:R140)</f>
        <v>2.4958613044637152</v>
      </c>
      <c r="S141" s="19">
        <f t="shared" si="0"/>
        <v>18.494027842039856</v>
      </c>
      <c r="T141" s="19">
        <f t="shared" si="0"/>
        <v>9.8663775010243793</v>
      </c>
      <c r="U141" s="19">
        <f t="shared" si="0"/>
        <v>3.9902307623943445</v>
      </c>
      <c r="V141" s="19">
        <f t="shared" si="0"/>
        <v>19.795499837929285</v>
      </c>
      <c r="W141" s="19">
        <f t="shared" si="0"/>
        <v>27.057406460332661</v>
      </c>
      <c r="X141" s="19">
        <f t="shared" si="0"/>
        <v>5.2120342102747363</v>
      </c>
      <c r="Y141" s="19">
        <f t="shared" si="0"/>
        <v>7.8691105433127166</v>
      </c>
      <c r="Z141" s="19">
        <f t="shared" si="0"/>
        <v>3.0132841658303051</v>
      </c>
      <c r="AA141" s="19">
        <f t="shared" si="0"/>
        <v>2.5710896579886078</v>
      </c>
      <c r="AB141" s="19">
        <f t="shared" si="0"/>
        <v>18.665518577406374</v>
      </c>
      <c r="AC141" s="19">
        <f t="shared" si="0"/>
        <v>2.5976246865064532</v>
      </c>
      <c r="AD141" s="19">
        <f t="shared" si="0"/>
        <v>12.413562473114627</v>
      </c>
      <c r="AE141" s="56"/>
      <c r="AF141" s="145">
        <f>SUM(AF14:AF140)</f>
        <v>283724.22911378421</v>
      </c>
      <c r="AG141" s="145">
        <f t="shared" ref="AG141:AI141" si="1">SUM(AG14:AG140)</f>
        <v>104363.24804085639</v>
      </c>
      <c r="AH141" s="145">
        <f t="shared" si="1"/>
        <v>199771.74074133969</v>
      </c>
      <c r="AI141" s="145">
        <f t="shared" si="1"/>
        <v>9199.0123552404184</v>
      </c>
      <c r="AJ141" s="145" t="str">
        <f>IF(SUM(AJ14:AJ140)=0, "NA",SUM(AJ14:AJ140))</f>
        <v>NA</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10.343570115447797</v>
      </c>
      <c r="F143" s="139">
        <v>5.0134300938590837</v>
      </c>
      <c r="G143" s="139">
        <v>1.9031452059434566E-2</v>
      </c>
      <c r="H143" s="139">
        <v>1.4723790841209341</v>
      </c>
      <c r="I143" s="139">
        <v>0.46337479899492845</v>
      </c>
      <c r="J143" s="139">
        <v>0.46337479899492817</v>
      </c>
      <c r="K143" s="139">
        <v>0.46337479899492817</v>
      </c>
      <c r="L143" s="139">
        <v>0.40612617694437086</v>
      </c>
      <c r="M143" s="139">
        <v>76.015214542203012</v>
      </c>
      <c r="N143" s="139">
        <v>3.5823077632246125E-2</v>
      </c>
      <c r="O143" s="139">
        <v>2.9353423278817234E-4</v>
      </c>
      <c r="P143" s="139">
        <v>1.4448410888006974E-2</v>
      </c>
      <c r="Q143" s="139">
        <v>4.537387232760304E-4</v>
      </c>
      <c r="R143" s="139">
        <v>1.2968480956802225E-2</v>
      </c>
      <c r="S143" s="139">
        <v>9.0635596968941193E-3</v>
      </c>
      <c r="T143" s="139">
        <v>3.1740830656574051E-3</v>
      </c>
      <c r="U143" s="139">
        <v>3.2040898097571602E-4</v>
      </c>
      <c r="V143" s="139">
        <v>5.3673724306619458E-2</v>
      </c>
      <c r="W143" s="139">
        <v>1.0674628000000002</v>
      </c>
      <c r="X143" s="139">
        <v>2.7559557298100001E-2</v>
      </c>
      <c r="Y143" s="139">
        <v>3.0933420250200003E-2</v>
      </c>
      <c r="Z143" s="139">
        <v>2.36775073219E-2</v>
      </c>
      <c r="AA143" s="139">
        <v>2.8054942245100002E-2</v>
      </c>
      <c r="AB143" s="139">
        <v>0.11022542711530001</v>
      </c>
      <c r="AC143" s="139">
        <v>1.0674631000000001E-3</v>
      </c>
      <c r="AD143" s="139">
        <v>2.1350460000000001E-4</v>
      </c>
      <c r="AE143" s="58"/>
      <c r="AF143" s="144">
        <v>86634.695304188892</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7.3842718841361199</v>
      </c>
      <c r="F144" s="139">
        <v>0.63776179370642361</v>
      </c>
      <c r="G144" s="139">
        <v>7.5241060994358832E-3</v>
      </c>
      <c r="H144" s="139">
        <v>8.9895598398305795E-3</v>
      </c>
      <c r="I144" s="139">
        <v>0.48912862245313404</v>
      </c>
      <c r="J144" s="139">
        <v>0.48912862245313415</v>
      </c>
      <c r="K144" s="139">
        <v>0.48912862245313415</v>
      </c>
      <c r="L144" s="139">
        <v>0.41208237956071736</v>
      </c>
      <c r="M144" s="139">
        <v>3.1389290670515577</v>
      </c>
      <c r="N144" s="139">
        <v>2.9879594748404215E-4</v>
      </c>
      <c r="O144" s="139">
        <v>2.6060100817062883E-5</v>
      </c>
      <c r="P144" s="139">
        <v>2.7428851234025092E-3</v>
      </c>
      <c r="Q144" s="139">
        <v>5.1964317128476527E-5</v>
      </c>
      <c r="R144" s="139">
        <v>4.3870371308358481E-3</v>
      </c>
      <c r="S144" s="139">
        <v>2.9423246286113557E-3</v>
      </c>
      <c r="T144" s="139">
        <v>1.0657867085299026E-4</v>
      </c>
      <c r="U144" s="139">
        <v>5.1808432622827261E-5</v>
      </c>
      <c r="V144" s="139">
        <v>9.3208413369394276E-3</v>
      </c>
      <c r="W144" s="139">
        <v>0.49191410000000002</v>
      </c>
      <c r="X144" s="139">
        <v>1.41872720113E-2</v>
      </c>
      <c r="Y144" s="139">
        <v>1.58996256116E-2</v>
      </c>
      <c r="Z144" s="139">
        <v>1.2474574271899999E-2</v>
      </c>
      <c r="AA144" s="139">
        <v>1.32107493406E-2</v>
      </c>
      <c r="AB144" s="139">
        <v>5.5772221235400002E-2</v>
      </c>
      <c r="AC144" s="139">
        <v>4.9191390000000005E-4</v>
      </c>
      <c r="AD144" s="139">
        <v>9.8496699999999995E-5</v>
      </c>
      <c r="AE144" s="58"/>
      <c r="AF144" s="144">
        <v>23676.889519295692</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21.431880745011281</v>
      </c>
      <c r="F145" s="139">
        <v>0.65545035971931631</v>
      </c>
      <c r="G145" s="139">
        <v>1.1170118940128546E-2</v>
      </c>
      <c r="H145" s="139">
        <v>3.747273698350171E-2</v>
      </c>
      <c r="I145" s="139">
        <v>0.37080763479928525</v>
      </c>
      <c r="J145" s="139">
        <v>0.37080763479928547</v>
      </c>
      <c r="K145" s="139">
        <v>0.37080763479928536</v>
      </c>
      <c r="L145" s="139">
        <v>0.2642068556280982</v>
      </c>
      <c r="M145" s="139">
        <v>4.417231224233733</v>
      </c>
      <c r="N145" s="139">
        <v>3.893393179763017E-4</v>
      </c>
      <c r="O145" s="139">
        <v>3.8336132965861005E-5</v>
      </c>
      <c r="P145" s="139">
        <v>4.0604073853696496E-3</v>
      </c>
      <c r="Q145" s="139">
        <v>7.6646484259629071E-5</v>
      </c>
      <c r="R145" s="139">
        <v>6.5100010810266269E-3</v>
      </c>
      <c r="S145" s="139">
        <v>4.3656011121151464E-3</v>
      </c>
      <c r="T145" s="139">
        <v>1.5373125694483812E-4</v>
      </c>
      <c r="U145" s="139">
        <v>7.6620702587536132E-5</v>
      </c>
      <c r="V145" s="139">
        <v>1.3790953015593715E-2</v>
      </c>
      <c r="W145" s="139">
        <v>0.23874089999999998</v>
      </c>
      <c r="X145" s="139">
        <v>3.4218530778999997E-3</v>
      </c>
      <c r="Y145" s="139">
        <v>2.0721221416500003E-2</v>
      </c>
      <c r="Z145" s="139">
        <v>2.3154539161399999E-2</v>
      </c>
      <c r="AA145" s="139">
        <v>5.3228825658999997E-3</v>
      </c>
      <c r="AB145" s="139">
        <v>5.2620496221700001E-2</v>
      </c>
      <c r="AC145" s="139">
        <v>2.3496899999999999E-4</v>
      </c>
      <c r="AD145" s="139">
        <v>4.75079E-5</v>
      </c>
      <c r="AE145" s="58"/>
      <c r="AF145" s="144">
        <v>35108.957080574408</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3.4625376820484804E-2</v>
      </c>
      <c r="F146" s="139">
        <v>0.23312422831374913</v>
      </c>
      <c r="G146" s="139">
        <v>4.204543081179384E-5</v>
      </c>
      <c r="H146" s="139">
        <v>3.0522184789484591E-4</v>
      </c>
      <c r="I146" s="139">
        <v>5.7289473645499968E-3</v>
      </c>
      <c r="J146" s="139">
        <v>5.7289473645499977E-3</v>
      </c>
      <c r="K146" s="139">
        <v>5.7289473645499977E-3</v>
      </c>
      <c r="L146" s="139">
        <v>8.7464157013251455E-4</v>
      </c>
      <c r="M146" s="139">
        <v>1.459476508077056</v>
      </c>
      <c r="N146" s="139">
        <v>1.3430376150196731E-4</v>
      </c>
      <c r="O146" s="139">
        <v>1.0161634940914066E-4</v>
      </c>
      <c r="P146" s="139">
        <v>4.3577609500573946E-5</v>
      </c>
      <c r="Q146" s="139">
        <v>1.5026761896749643E-6</v>
      </c>
      <c r="R146" s="139">
        <v>4.5519647485766144E-4</v>
      </c>
      <c r="S146" s="139">
        <v>1.7188797114321738E-2</v>
      </c>
      <c r="T146" s="139">
        <v>7.1516053650351821E-4</v>
      </c>
      <c r="U146" s="139">
        <v>1.011750574561464E-4</v>
      </c>
      <c r="V146" s="139">
        <v>1.009877624276498E-2</v>
      </c>
      <c r="W146" s="139">
        <v>3.7115999999999998E-3</v>
      </c>
      <c r="X146" s="139">
        <v>5.1664442200000004E-5</v>
      </c>
      <c r="Y146" s="139">
        <v>7.18086785E-5</v>
      </c>
      <c r="Z146" s="139">
        <v>3.8354546799999999E-5</v>
      </c>
      <c r="AA146" s="139">
        <v>8.0878834499999993E-5</v>
      </c>
      <c r="AB146" s="139">
        <v>2.4270650199999998E-4</v>
      </c>
      <c r="AC146" s="139">
        <v>3.7115E-6</v>
      </c>
      <c r="AD146" s="139">
        <v>1.7565E-6</v>
      </c>
      <c r="AE146" s="58"/>
      <c r="AF146" s="144">
        <v>187.43101434209737</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2.4914012728084876</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0.50192808327331906</v>
      </c>
      <c r="J148" s="139">
        <v>0.92258644672274071</v>
      </c>
      <c r="K148" s="139">
        <v>1.2297875284095912</v>
      </c>
      <c r="L148" s="139">
        <v>5.8316657996485777E-2</v>
      </c>
      <c r="M148" s="139" t="s">
        <v>429</v>
      </c>
      <c r="N148" s="139">
        <v>1.2060724964888638</v>
      </c>
      <c r="O148" s="139">
        <v>5.714536350753638E-3</v>
      </c>
      <c r="P148" s="139">
        <v>0</v>
      </c>
      <c r="Q148" s="139">
        <v>1.3983242913715896E-2</v>
      </c>
      <c r="R148" s="139">
        <v>0.44554142254850748</v>
      </c>
      <c r="S148" s="139">
        <v>9.7438977982149879</v>
      </c>
      <c r="T148" s="139">
        <v>7.1330329473405618E-2</v>
      </c>
      <c r="U148" s="139">
        <v>1.0038561665466381E-2</v>
      </c>
      <c r="V148" s="139">
        <v>3.9667853006773739</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0.26091406513796994</v>
      </c>
      <c r="J149" s="139">
        <v>0.48317419469994433</v>
      </c>
      <c r="K149" s="139">
        <v>0.96634838939988865</v>
      </c>
      <c r="L149" s="139">
        <v>1.0613593302283631E-2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v>-46.581192272615098</v>
      </c>
      <c r="F151" s="140">
        <v>-54.416791078877026</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70.866790305140427</v>
      </c>
      <c r="F152" s="13">
        <f t="shared" ref="F152:AD152" si="2">SUM(F$141, F$151, IF(AND(ISNUMBER(SEARCH($B$4,"AT|BE|CH|GB|IE|LT|LU|NL")),SUM(F$143:F$149)&gt;0),SUM(F$143:F$149)-SUM(F$27:F$33),0))</f>
        <v>56.313036295588788</v>
      </c>
      <c r="G152" s="13">
        <f t="shared" si="2"/>
        <v>26.671431647064821</v>
      </c>
      <c r="H152" s="13">
        <f t="shared" si="2"/>
        <v>114.81029662766051</v>
      </c>
      <c r="I152" s="13">
        <f t="shared" si="2"/>
        <v>16.059009096758761</v>
      </c>
      <c r="J152" s="13">
        <f t="shared" si="2"/>
        <v>34.825319226197109</v>
      </c>
      <c r="K152" s="13">
        <f t="shared" si="2"/>
        <v>80.715396719294432</v>
      </c>
      <c r="L152" s="13">
        <f t="shared" si="2"/>
        <v>2.5645007948068095</v>
      </c>
      <c r="M152" s="13">
        <f t="shared" si="2"/>
        <v>143.30668732675778</v>
      </c>
      <c r="N152" s="13">
        <f t="shared" si="2"/>
        <v>6.1101111116749891</v>
      </c>
      <c r="O152" s="13">
        <f t="shared" si="2"/>
        <v>0.29183412846455925</v>
      </c>
      <c r="P152" s="13">
        <f t="shared" si="2"/>
        <v>0.36461558600364874</v>
      </c>
      <c r="Q152" s="13">
        <f t="shared" si="2"/>
        <v>1.2809724396506266</v>
      </c>
      <c r="R152" s="13">
        <f t="shared" si="2"/>
        <v>2.4636970603346526</v>
      </c>
      <c r="S152" s="13">
        <f t="shared" si="2"/>
        <v>17.825623826386035</v>
      </c>
      <c r="T152" s="13">
        <f t="shared" si="2"/>
        <v>9.8614534408060806</v>
      </c>
      <c r="U152" s="13">
        <f t="shared" si="2"/>
        <v>3.989550735620532</v>
      </c>
      <c r="V152" s="13">
        <f t="shared" si="2"/>
        <v>19.531203537922455</v>
      </c>
      <c r="W152" s="13">
        <f t="shared" si="2"/>
        <v>26.938489160332661</v>
      </c>
      <c r="X152" s="13">
        <f t="shared" si="2"/>
        <v>5.2090481245964364</v>
      </c>
      <c r="Y152" s="13">
        <f t="shared" si="2"/>
        <v>7.8638116040102171</v>
      </c>
      <c r="Z152" s="13">
        <f t="shared" si="2"/>
        <v>3.0083371781749051</v>
      </c>
      <c r="AA152" s="13">
        <f t="shared" si="2"/>
        <v>2.568031914210108</v>
      </c>
      <c r="AB152" s="13">
        <f t="shared" si="2"/>
        <v>18.649228820991674</v>
      </c>
      <c r="AC152" s="13">
        <f t="shared" si="2"/>
        <v>2.5975062442064534</v>
      </c>
      <c r="AD152" s="13">
        <f t="shared" si="2"/>
        <v>12.413538694314628</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f>E151</f>
        <v>-46.581192272615098</v>
      </c>
      <c r="F153" s="140">
        <f>F151</f>
        <v>-54.416791078877026</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70.866790305140427</v>
      </c>
      <c r="F154" s="13">
        <f>SUM(F$141, F$153, -1 * IF(OR($B$6=2005,$B$6&gt;=2020),SUM(F$99:F$122),0), IF(AND(ISNUMBER(SEARCH($B$4,"AT|BE|CH|GB|IE|LT|LU|NL")),SUM(F$143:F$149)&gt;0),SUM(F$143:F$149)-SUM(F$27:F$33),0))</f>
        <v>56.313036295588788</v>
      </c>
      <c r="G154" s="13">
        <f>SUM(G$141, G$153, IF(AND(ISNUMBER(SEARCH($B$4,"AT|BE|CH|GB|IE|LT|LU|NL")),SUM(G$143:G$149)&gt;0),SUM(G$143:G$149)-SUM(G$27:G$33),0))</f>
        <v>26.671431647064821</v>
      </c>
      <c r="H154" s="13">
        <f>SUM(H$141, H$153, IF(AND(ISNUMBER(SEARCH($B$4,"AT|BE|CH|GB|IE|LT|LU|NL")),SUM(H$143:H$149)&gt;0),SUM(H$143:H$149)-SUM(H$27:H$33),0))</f>
        <v>114.81029662766051</v>
      </c>
      <c r="I154" s="13">
        <f t="shared" ref="I154:AD154" si="3">SUM(I$141, I$153, IF(AND(ISNUMBER(SEARCH($B$4,"AT|BE|CH|GB|IE|LT|LU|NL")),SUM(I$143:I$149)&gt;0),SUM(I$143:I$149)-SUM(I$27:I$33),0))</f>
        <v>16.059009096758761</v>
      </c>
      <c r="J154" s="13">
        <f t="shared" si="3"/>
        <v>34.825319226197109</v>
      </c>
      <c r="K154" s="13">
        <f t="shared" si="3"/>
        <v>80.715396719294432</v>
      </c>
      <c r="L154" s="13">
        <f t="shared" si="3"/>
        <v>2.5645007948068095</v>
      </c>
      <c r="M154" s="13">
        <f t="shared" si="3"/>
        <v>143.30668732675778</v>
      </c>
      <c r="N154" s="13">
        <f t="shared" si="3"/>
        <v>6.1101111116749891</v>
      </c>
      <c r="O154" s="13">
        <f t="shared" si="3"/>
        <v>0.29183412846455925</v>
      </c>
      <c r="P154" s="13">
        <f t="shared" si="3"/>
        <v>0.36461558600364874</v>
      </c>
      <c r="Q154" s="13">
        <f t="shared" si="3"/>
        <v>1.2809724396506266</v>
      </c>
      <c r="R154" s="13">
        <f t="shared" si="3"/>
        <v>2.4636970603346526</v>
      </c>
      <c r="S154" s="13">
        <f t="shared" si="3"/>
        <v>17.825623826386035</v>
      </c>
      <c r="T154" s="13">
        <f t="shared" si="3"/>
        <v>9.8614534408060806</v>
      </c>
      <c r="U154" s="13">
        <f t="shared" si="3"/>
        <v>3.989550735620532</v>
      </c>
      <c r="V154" s="13">
        <f t="shared" si="3"/>
        <v>19.531203537922455</v>
      </c>
      <c r="W154" s="13">
        <f t="shared" si="3"/>
        <v>26.938489160332661</v>
      </c>
      <c r="X154" s="13">
        <f t="shared" si="3"/>
        <v>5.2090481245964364</v>
      </c>
      <c r="Y154" s="13">
        <f t="shared" si="3"/>
        <v>7.8638116040102171</v>
      </c>
      <c r="Z154" s="13">
        <f t="shared" si="3"/>
        <v>3.0083371781749051</v>
      </c>
      <c r="AA154" s="13">
        <f t="shared" si="3"/>
        <v>2.568031914210108</v>
      </c>
      <c r="AB154" s="13">
        <f t="shared" si="3"/>
        <v>18.649228820991674</v>
      </c>
      <c r="AC154" s="13">
        <f t="shared" si="3"/>
        <v>2.5975062442064534</v>
      </c>
      <c r="AD154" s="13">
        <f t="shared" si="3"/>
        <v>12.413538694314628</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8.8409414179719636</v>
      </c>
      <c r="F157" s="141">
        <v>0.34568380041120145</v>
      </c>
      <c r="G157" s="141">
        <v>0.55395285203002287</v>
      </c>
      <c r="H157" s="141" t="s">
        <v>443</v>
      </c>
      <c r="I157" s="141">
        <v>0.10367946926815369</v>
      </c>
      <c r="J157" s="141">
        <v>0.10367946926815369</v>
      </c>
      <c r="K157" s="141">
        <v>0.10367946926815369</v>
      </c>
      <c r="L157" s="141">
        <v>4.976614524871377E-2</v>
      </c>
      <c r="M157" s="141">
        <v>2.8635976100212273</v>
      </c>
      <c r="N157" s="141">
        <v>2.3265790316348419E-3</v>
      </c>
      <c r="O157" s="141">
        <v>1.7449342737261317E-4</v>
      </c>
      <c r="P157" s="141">
        <v>3.4898685474522629E-3</v>
      </c>
      <c r="Q157" s="141">
        <v>8.7246713686306573E-4</v>
      </c>
      <c r="R157" s="141">
        <v>5.8164475790871062E-3</v>
      </c>
      <c r="S157" s="141">
        <v>6.398092336995816E-3</v>
      </c>
      <c r="T157" s="141">
        <v>2.3265790316348423E-4</v>
      </c>
      <c r="U157" s="141">
        <v>3.199046168497908E-3</v>
      </c>
      <c r="V157" s="141">
        <v>0.84338489896763025</v>
      </c>
      <c r="W157" s="141" t="s">
        <v>443</v>
      </c>
      <c r="X157" s="141" t="s">
        <v>443</v>
      </c>
      <c r="Y157" s="141" t="s">
        <v>443</v>
      </c>
      <c r="Z157" s="141" t="s">
        <v>443</v>
      </c>
      <c r="AA157" s="141" t="s">
        <v>443</v>
      </c>
      <c r="AB157" s="141" t="s">
        <v>443</v>
      </c>
      <c r="AC157" s="141" t="s">
        <v>443</v>
      </c>
      <c r="AD157" s="141" t="s">
        <v>443</v>
      </c>
      <c r="AE157" s="58"/>
      <c r="AF157" s="142">
        <v>29082.237895435526</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0.16218062264607302</v>
      </c>
      <c r="F158" s="141">
        <v>5.1946763769984946E-3</v>
      </c>
      <c r="G158" s="141">
        <v>8.0720376175821978E-3</v>
      </c>
      <c r="H158" s="141" t="s">
        <v>443</v>
      </c>
      <c r="I158" s="141">
        <v>9.1329053349870721E-4</v>
      </c>
      <c r="J158" s="141">
        <v>9.1329053349870721E-4</v>
      </c>
      <c r="K158" s="141">
        <v>9.1329053349870721E-4</v>
      </c>
      <c r="L158" s="141">
        <v>4.3837945607937948E-4</v>
      </c>
      <c r="M158" s="141">
        <v>6.1725169252784338E-2</v>
      </c>
      <c r="N158" s="141">
        <v>3.3923613084676451E-5</v>
      </c>
      <c r="O158" s="141">
        <v>2.5442709813507339E-6</v>
      </c>
      <c r="P158" s="141">
        <v>5.0885419627014673E-5</v>
      </c>
      <c r="Q158" s="141">
        <v>1.2721354906753668E-5</v>
      </c>
      <c r="R158" s="141">
        <v>8.4809032711691138E-5</v>
      </c>
      <c r="S158" s="141">
        <v>9.3289935982860249E-5</v>
      </c>
      <c r="T158" s="141">
        <v>3.3923613084676454E-6</v>
      </c>
      <c r="U158" s="141">
        <v>4.6644967991430124E-5</v>
      </c>
      <c r="V158" s="141">
        <v>1.2297309743195215E-2</v>
      </c>
      <c r="W158" s="141" t="s">
        <v>443</v>
      </c>
      <c r="X158" s="141" t="s">
        <v>443</v>
      </c>
      <c r="Y158" s="141" t="s">
        <v>443</v>
      </c>
      <c r="Z158" s="141" t="s">
        <v>443</v>
      </c>
      <c r="AA158" s="141" t="s">
        <v>443</v>
      </c>
      <c r="AB158" s="141" t="s">
        <v>443</v>
      </c>
      <c r="AC158" s="141" t="s">
        <v>443</v>
      </c>
      <c r="AD158" s="141" t="s">
        <v>443</v>
      </c>
      <c r="AE158" s="58"/>
      <c r="AF158" s="143">
        <v>424.04516355845567</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10.709453644055079</v>
      </c>
      <c r="F159" s="141">
        <v>0.37697674571391782</v>
      </c>
      <c r="G159" s="141">
        <v>1.3207022533141772</v>
      </c>
      <c r="H159" s="141" t="s">
        <v>443</v>
      </c>
      <c r="I159" s="141">
        <v>0.35435869748031107</v>
      </c>
      <c r="J159" s="141">
        <v>0.3874756953498355</v>
      </c>
      <c r="K159" s="141">
        <v>0.3874756953498355</v>
      </c>
      <c r="L159" s="141">
        <v>7.4142114404023421E-2</v>
      </c>
      <c r="M159" s="141">
        <v>1.0066103103297475</v>
      </c>
      <c r="N159" s="141">
        <v>1.5388685576098852E-2</v>
      </c>
      <c r="O159" s="141">
        <v>2.1847416553694654E-2</v>
      </c>
      <c r="P159" s="141">
        <v>2.8491157927664473E-3</v>
      </c>
      <c r="Q159" s="141">
        <v>1.5388685576098852E-2</v>
      </c>
      <c r="R159" s="141">
        <v>2.4482323748130228E-2</v>
      </c>
      <c r="S159" s="141">
        <v>5.5922590624558566E-2</v>
      </c>
      <c r="T159" s="141">
        <v>1.4624367700274217</v>
      </c>
      <c r="U159" s="141">
        <v>3.9923295397730429E-2</v>
      </c>
      <c r="V159" s="141">
        <v>7.3871687906686578E-2</v>
      </c>
      <c r="W159" s="141">
        <v>3.095332061079617E-2</v>
      </c>
      <c r="X159" s="141" t="s">
        <v>443</v>
      </c>
      <c r="Y159" s="141" t="s">
        <v>443</v>
      </c>
      <c r="Z159" s="141" t="s">
        <v>443</v>
      </c>
      <c r="AA159" s="141" t="s">
        <v>443</v>
      </c>
      <c r="AB159" s="141" t="s">
        <v>443</v>
      </c>
      <c r="AC159" s="141" t="s">
        <v>443</v>
      </c>
      <c r="AD159" s="141">
        <v>2.448591110689461E-2</v>
      </c>
      <c r="AE159" s="58"/>
      <c r="AF159" s="143">
        <v>5810.2692365751518</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1.3001035207990934</v>
      </c>
      <c r="X163" s="22">
        <v>9.3607453497534738</v>
      </c>
      <c r="Y163" s="22">
        <v>6.1104865477557393</v>
      </c>
      <c r="Z163" s="22">
        <v>2.9902380978379148</v>
      </c>
      <c r="AA163" s="22">
        <v>3.510279506157552</v>
      </c>
      <c r="AB163" s="22">
        <v>21.971749501504679</v>
      </c>
      <c r="AC163" s="22" t="s">
        <v>443</v>
      </c>
      <c r="AD163" s="22">
        <v>0.37703002103173705</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E38A-2464-42AF-9161-C7D7050A2E43}">
  <dimension ref="A1:AL170"/>
  <sheetViews>
    <sheetView zoomScale="75" zoomScaleNormal="75" workbookViewId="0">
      <pane xSplit="4" ySplit="13" topLeftCell="Z113"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2011</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2011</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8.3703291658573047</v>
      </c>
      <c r="F14" s="138">
        <v>0.31032785029789051</v>
      </c>
      <c r="G14" s="138">
        <v>9.7277710000000006</v>
      </c>
      <c r="H14" s="138" t="s">
        <v>443</v>
      </c>
      <c r="I14" s="138">
        <v>0.38208520948648128</v>
      </c>
      <c r="J14" s="138">
        <v>0.57539071066271896</v>
      </c>
      <c r="K14" s="138">
        <v>0.69183027029547284</v>
      </c>
      <c r="L14" s="138">
        <v>8.6988194909863141E-3</v>
      </c>
      <c r="M14" s="138">
        <v>16.019880348939452</v>
      </c>
      <c r="N14" s="138">
        <v>0.45852640156469487</v>
      </c>
      <c r="O14" s="138">
        <v>5.6908903522036133E-2</v>
      </c>
      <c r="P14" s="138">
        <v>9.3682947125730387E-2</v>
      </c>
      <c r="Q14" s="138">
        <v>0.44183114637118115</v>
      </c>
      <c r="R14" s="138">
        <v>0.27686066334565507</v>
      </c>
      <c r="S14" s="138">
        <v>0.48693492882229383</v>
      </c>
      <c r="T14" s="138">
        <v>0.73415376300419311</v>
      </c>
      <c r="U14" s="138">
        <v>1.3432774906713445</v>
      </c>
      <c r="V14" s="138">
        <v>1.4576937465124677</v>
      </c>
      <c r="W14" s="138">
        <v>0.49528816954384802</v>
      </c>
      <c r="X14" s="138">
        <v>1.3611053304836333E-3</v>
      </c>
      <c r="Y14" s="138">
        <v>2.2743620981272609E-3</v>
      </c>
      <c r="Z14" s="138">
        <v>1.8190515904231428E-3</v>
      </c>
      <c r="AA14" s="138">
        <v>2.0249726581929176E-4</v>
      </c>
      <c r="AB14" s="138">
        <v>5.6570162848533292E-3</v>
      </c>
      <c r="AC14" s="138">
        <v>0.40324831436563624</v>
      </c>
      <c r="AD14" s="138">
        <v>4.1498604763618701E-3</v>
      </c>
      <c r="AE14" s="55"/>
      <c r="AF14" s="147">
        <v>2020.7218930861902</v>
      </c>
      <c r="AG14" s="147">
        <v>76759.230034389606</v>
      </c>
      <c r="AH14" s="147">
        <v>96190.860101511513</v>
      </c>
      <c r="AI14" s="147">
        <v>1129.949433183858</v>
      </c>
      <c r="AJ14" s="147">
        <v>173.03171120491945</v>
      </c>
      <c r="AK14" s="147" t="s">
        <v>429</v>
      </c>
      <c r="AL14" s="45" t="s">
        <v>50</v>
      </c>
    </row>
    <row r="15" spans="1:38" s="1" customFormat="1" ht="26.25" customHeight="1" thickBot="1" x14ac:dyDescent="0.25">
      <c r="A15" s="65" t="s">
        <v>54</v>
      </c>
      <c r="B15" s="65" t="s">
        <v>55</v>
      </c>
      <c r="C15" s="66" t="s">
        <v>56</v>
      </c>
      <c r="D15" s="67"/>
      <c r="E15" s="138">
        <v>0.62541999999999998</v>
      </c>
      <c r="F15" s="138">
        <v>1.4427554596255429E-2</v>
      </c>
      <c r="G15" s="138">
        <v>0.89695999999999976</v>
      </c>
      <c r="H15" s="138" t="s">
        <v>443</v>
      </c>
      <c r="I15" s="138">
        <v>5.0056000218221524E-3</v>
      </c>
      <c r="J15" s="138">
        <v>5.1244767900941015E-3</v>
      </c>
      <c r="K15" s="138">
        <v>5.2835026898468331E-3</v>
      </c>
      <c r="L15" s="138">
        <v>7.0127550001394389E-4</v>
      </c>
      <c r="M15" s="138">
        <v>9.2955999999999997E-2</v>
      </c>
      <c r="N15" s="138">
        <v>5.0199677622836635E-3</v>
      </c>
      <c r="O15" s="138">
        <v>6.6187924203599422E-3</v>
      </c>
      <c r="P15" s="138">
        <v>1.4324286705976825E-3</v>
      </c>
      <c r="Q15" s="138">
        <v>1.4524326449299127E-3</v>
      </c>
      <c r="R15" s="138">
        <v>2.0081880398471523E-2</v>
      </c>
      <c r="S15" s="138">
        <v>9.9757480831222916E-3</v>
      </c>
      <c r="T15" s="138">
        <v>2.2115456065990486E-2</v>
      </c>
      <c r="U15" s="138">
        <v>5.02900138299852E-3</v>
      </c>
      <c r="V15" s="138">
        <v>5.0948288825603455E-2</v>
      </c>
      <c r="W15" s="138">
        <v>1.3186439285038057E-3</v>
      </c>
      <c r="X15" s="138">
        <v>3.4507114169252947E-6</v>
      </c>
      <c r="Y15" s="138">
        <v>5.5844074211804349E-6</v>
      </c>
      <c r="Z15" s="138">
        <v>4.0617318859542164E-6</v>
      </c>
      <c r="AA15" s="138">
        <v>4.4013797953026436E-6</v>
      </c>
      <c r="AB15" s="138">
        <v>1.7498230519362592E-5</v>
      </c>
      <c r="AC15" s="138" t="s">
        <v>429</v>
      </c>
      <c r="AD15" s="138">
        <v>1.133325663270461E-3</v>
      </c>
      <c r="AE15" s="55"/>
      <c r="AF15" s="147">
        <v>3523.4125091054116</v>
      </c>
      <c r="AG15" s="147" t="s">
        <v>432</v>
      </c>
      <c r="AH15" s="147">
        <v>2105.3793463819989</v>
      </c>
      <c r="AI15" s="147" t="s">
        <v>432</v>
      </c>
      <c r="AJ15" s="147" t="s">
        <v>432</v>
      </c>
      <c r="AK15" s="147" t="s">
        <v>429</v>
      </c>
      <c r="AL15" s="45" t="s">
        <v>50</v>
      </c>
    </row>
    <row r="16" spans="1:38" s="1" customFormat="1" ht="26.25" customHeight="1" thickBot="1" x14ac:dyDescent="0.25">
      <c r="A16" s="65" t="s">
        <v>54</v>
      </c>
      <c r="B16" s="65" t="s">
        <v>57</v>
      </c>
      <c r="C16" s="66" t="s">
        <v>58</v>
      </c>
      <c r="D16" s="67"/>
      <c r="E16" s="138">
        <v>0.21236777106618451</v>
      </c>
      <c r="F16" s="138">
        <v>2.5528106805600545E-3</v>
      </c>
      <c r="G16" s="138">
        <v>0.25499923066137792</v>
      </c>
      <c r="H16" s="138" t="s">
        <v>443</v>
      </c>
      <c r="I16" s="138">
        <v>4.5689610714150654E-2</v>
      </c>
      <c r="J16" s="138">
        <v>6.4674691052097E-2</v>
      </c>
      <c r="K16" s="138">
        <v>6.7937368062946937E-2</v>
      </c>
      <c r="L16" s="138">
        <v>2.2827519845694248E-2</v>
      </c>
      <c r="M16" s="138">
        <v>0.49004917373939189</v>
      </c>
      <c r="N16" s="138">
        <v>2.3358141338315905E-2</v>
      </c>
      <c r="O16" s="138">
        <v>1.3160873024052123E-3</v>
      </c>
      <c r="P16" s="138">
        <v>2.4562082640908801E-2</v>
      </c>
      <c r="Q16" s="138">
        <v>9.0260705349610396E-3</v>
      </c>
      <c r="R16" s="138">
        <v>4.9317944786620126E-3</v>
      </c>
      <c r="S16" s="138">
        <v>2.0615957788128889E-2</v>
      </c>
      <c r="T16" s="138">
        <v>9.6478578806740017E-3</v>
      </c>
      <c r="U16" s="138">
        <v>2.3741342284946997E-3</v>
      </c>
      <c r="V16" s="138">
        <v>3.7824551315282319E-2</v>
      </c>
      <c r="W16" s="138">
        <v>2.1783450258724774E-2</v>
      </c>
      <c r="X16" s="138">
        <v>6.8123573460674597E-7</v>
      </c>
      <c r="Y16" s="138">
        <v>9.2010521374662889E-7</v>
      </c>
      <c r="Z16" s="138">
        <v>6.4270825749501092E-7</v>
      </c>
      <c r="AA16" s="138">
        <v>8.1307784372831417E-7</v>
      </c>
      <c r="AB16" s="138">
        <v>3.0571270495766999E-6</v>
      </c>
      <c r="AC16" s="138">
        <v>4.5614373613688E-9</v>
      </c>
      <c r="AD16" s="138">
        <v>2.6953948044452004E-9</v>
      </c>
      <c r="AE16" s="55"/>
      <c r="AF16" s="147">
        <v>25.219125357068094</v>
      </c>
      <c r="AG16" s="147">
        <v>818.66697534299999</v>
      </c>
      <c r="AH16" s="147">
        <v>722.19299999999998</v>
      </c>
      <c r="AI16" s="147" t="s">
        <v>432</v>
      </c>
      <c r="AJ16" s="147" t="s">
        <v>432</v>
      </c>
      <c r="AK16" s="147" t="s">
        <v>429</v>
      </c>
      <c r="AL16" s="45" t="s">
        <v>50</v>
      </c>
    </row>
    <row r="17" spans="1:38" s="2" customFormat="1" ht="26.25" customHeight="1" thickBot="1" x14ac:dyDescent="0.25">
      <c r="A17" s="65" t="s">
        <v>54</v>
      </c>
      <c r="B17" s="65" t="s">
        <v>59</v>
      </c>
      <c r="C17" s="66" t="s">
        <v>60</v>
      </c>
      <c r="D17" s="67"/>
      <c r="E17" s="138">
        <v>3.0982319999999998E-3</v>
      </c>
      <c r="F17" s="138">
        <v>9.6296400000000007E-4</v>
      </c>
      <c r="G17" s="138">
        <v>4.4338440941084125E-6</v>
      </c>
      <c r="H17" s="138" t="s">
        <v>432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432</v>
      </c>
      <c r="AD17" s="138" t="s">
        <v>432</v>
      </c>
      <c r="AE17" s="55"/>
      <c r="AF17" s="147" t="s">
        <v>432</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1.589078881504512</v>
      </c>
      <c r="F18" s="138">
        <v>0.41779719933361248</v>
      </c>
      <c r="G18" s="138">
        <v>2.0585100573999751</v>
      </c>
      <c r="H18" s="138" t="s">
        <v>443</v>
      </c>
      <c r="I18" s="138">
        <v>0.11399704506773972</v>
      </c>
      <c r="J18" s="138">
        <v>0.14488284303757826</v>
      </c>
      <c r="K18" s="138">
        <v>0.18194580060138449</v>
      </c>
      <c r="L18" s="138">
        <v>5.7559911118952492E-2</v>
      </c>
      <c r="M18" s="138">
        <v>0.69598823151627887</v>
      </c>
      <c r="N18" s="138">
        <v>9.8834553672785527E-2</v>
      </c>
      <c r="O18" s="138">
        <v>1.853147892042314E-3</v>
      </c>
      <c r="P18" s="138">
        <v>8.9377434953288072E-3</v>
      </c>
      <c r="Q18" s="138">
        <v>6.1771611330790977E-3</v>
      </c>
      <c r="R18" s="138">
        <v>7.9067643002871113E-2</v>
      </c>
      <c r="S18" s="138">
        <v>4.4475549116584384E-2</v>
      </c>
      <c r="T18" s="138">
        <v>1.6060614946316878</v>
      </c>
      <c r="U18" s="138">
        <v>6.1771685208137858E-4</v>
      </c>
      <c r="V18" s="138">
        <v>4.941728798725481E-2</v>
      </c>
      <c r="W18" s="138">
        <v>1.6697297943069848E-2</v>
      </c>
      <c r="X18" s="138">
        <v>2.2881752552174877E-2</v>
      </c>
      <c r="Y18" s="138">
        <v>0.13754757868527268</v>
      </c>
      <c r="Z18" s="138">
        <v>2.7528482776411577E-2</v>
      </c>
      <c r="AA18" s="138">
        <v>2.5983463376405919E-2</v>
      </c>
      <c r="AB18" s="138">
        <v>0.21394127739026503</v>
      </c>
      <c r="AC18" s="138" t="s">
        <v>432</v>
      </c>
      <c r="AD18" s="138" t="s">
        <v>432</v>
      </c>
      <c r="AE18" s="55"/>
      <c r="AF18" s="147">
        <v>6265.4197230475747</v>
      </c>
      <c r="AG18" s="147" t="s">
        <v>432</v>
      </c>
      <c r="AH18" s="147">
        <v>15391.113931526017</v>
      </c>
      <c r="AI18" s="147" t="s">
        <v>432</v>
      </c>
      <c r="AJ18" s="147" t="s">
        <v>432</v>
      </c>
      <c r="AK18" s="147" t="s">
        <v>429</v>
      </c>
      <c r="AL18" s="45" t="s">
        <v>50</v>
      </c>
    </row>
    <row r="19" spans="1:38" s="2" customFormat="1" ht="26.25" customHeight="1" thickBot="1" x14ac:dyDescent="0.25">
      <c r="A19" s="65" t="s">
        <v>54</v>
      </c>
      <c r="B19" s="65" t="s">
        <v>63</v>
      </c>
      <c r="C19" s="66" t="s">
        <v>64</v>
      </c>
      <c r="D19" s="67"/>
      <c r="E19" s="138">
        <v>0.47647041562544967</v>
      </c>
      <c r="F19" s="138">
        <v>0.12360818762974485</v>
      </c>
      <c r="G19" s="138">
        <v>6.8841703811899094E-2</v>
      </c>
      <c r="H19" s="138">
        <v>2.9694292847999999E-8</v>
      </c>
      <c r="I19" s="138">
        <v>2.2969838161669774E-2</v>
      </c>
      <c r="J19" s="138">
        <v>1.589498931551836E-2</v>
      </c>
      <c r="K19" s="138">
        <v>3.5749203243255999E-2</v>
      </c>
      <c r="L19" s="138">
        <v>5.3504001397300955E-3</v>
      </c>
      <c r="M19" s="138">
        <v>0.18768006463256467</v>
      </c>
      <c r="N19" s="138">
        <v>1.8642032852961801E-2</v>
      </c>
      <c r="O19" s="138">
        <v>3.5322503657806765E-4</v>
      </c>
      <c r="P19" s="138">
        <v>2.7453627658167142E-3</v>
      </c>
      <c r="Q19" s="138">
        <v>1.648626947854843E-3</v>
      </c>
      <c r="R19" s="138">
        <v>1.4934110065469942E-2</v>
      </c>
      <c r="S19" s="138">
        <v>8.3773208200026098E-3</v>
      </c>
      <c r="T19" s="138">
        <v>0.30211521568124033</v>
      </c>
      <c r="U19" s="138">
        <v>3.9857905163466348E-4</v>
      </c>
      <c r="V19" s="138">
        <v>1.286082853903554E-2</v>
      </c>
      <c r="W19" s="138">
        <v>4.1582314086573329E-3</v>
      </c>
      <c r="X19" s="138">
        <v>5.7128689517453079E-3</v>
      </c>
      <c r="Y19" s="138">
        <v>3.154571361349201E-2</v>
      </c>
      <c r="Z19" s="138">
        <v>7.3306816223835782E-3</v>
      </c>
      <c r="AA19" s="138">
        <v>7.0009571731318825E-3</v>
      </c>
      <c r="AB19" s="138">
        <v>5.159022136075278E-2</v>
      </c>
      <c r="AC19" s="138">
        <v>0</v>
      </c>
      <c r="AD19" s="138">
        <v>0</v>
      </c>
      <c r="AE19" s="55"/>
      <c r="AF19" s="147">
        <v>1234.8797861816731</v>
      </c>
      <c r="AG19" s="147" t="s">
        <v>432</v>
      </c>
      <c r="AH19" s="147">
        <v>4795.7009798292247</v>
      </c>
      <c r="AI19" s="147">
        <v>2.4745244039999999E-2</v>
      </c>
      <c r="AJ19" s="147" t="s">
        <v>432</v>
      </c>
      <c r="AK19" s="147" t="s">
        <v>429</v>
      </c>
      <c r="AL19" s="45" t="s">
        <v>50</v>
      </c>
    </row>
    <row r="20" spans="1:38" s="2" customFormat="1" ht="26.25" customHeight="1" thickBot="1" x14ac:dyDescent="0.25">
      <c r="A20" s="65" t="s">
        <v>54</v>
      </c>
      <c r="B20" s="65" t="s">
        <v>65</v>
      </c>
      <c r="C20" s="66" t="s">
        <v>66</v>
      </c>
      <c r="D20" s="67"/>
      <c r="E20" s="138">
        <v>1.2745203807971716E-2</v>
      </c>
      <c r="F20" s="138">
        <v>3.1120652568215278E-3</v>
      </c>
      <c r="G20" s="138">
        <v>5.1623818402902807E-3</v>
      </c>
      <c r="H20" s="138" t="s">
        <v>432</v>
      </c>
      <c r="I20" s="138">
        <v>7.5660363261287192E-4</v>
      </c>
      <c r="J20" s="138">
        <v>9.580358716467064E-4</v>
      </c>
      <c r="K20" s="138">
        <v>1.199754558487308E-3</v>
      </c>
      <c r="L20" s="138">
        <v>3.7592186748657496E-4</v>
      </c>
      <c r="M20" s="138">
        <v>5.0274067202646724E-3</v>
      </c>
      <c r="N20" s="138">
        <v>6.458788696285441E-4</v>
      </c>
      <c r="O20" s="138">
        <v>1.2191946546416092E-5</v>
      </c>
      <c r="P20" s="138">
        <v>6.7635967412289029E-5</v>
      </c>
      <c r="Q20" s="138">
        <v>5.2065581627435861E-5</v>
      </c>
      <c r="R20" s="138">
        <v>5.1719781932330338E-4</v>
      </c>
      <c r="S20" s="138">
        <v>2.9036868168805919E-4</v>
      </c>
      <c r="T20" s="138">
        <v>1.0476007717156082E-2</v>
      </c>
      <c r="U20" s="138">
        <v>1.0860542396664684E-5</v>
      </c>
      <c r="V20" s="138">
        <v>4.082792593450186E-4</v>
      </c>
      <c r="W20" s="138">
        <v>1.1765252279695223E-4</v>
      </c>
      <c r="X20" s="138">
        <v>1.6135401434167357E-4</v>
      </c>
      <c r="Y20" s="138">
        <v>9.4589159790090329E-4</v>
      </c>
      <c r="Z20" s="138">
        <v>1.9805743329886222E-4</v>
      </c>
      <c r="AA20" s="138">
        <v>1.8764431697337506E-4</v>
      </c>
      <c r="AB20" s="138">
        <v>1.4929473625148143E-3</v>
      </c>
      <c r="AC20" s="138" t="s">
        <v>432</v>
      </c>
      <c r="AD20" s="138">
        <v>0</v>
      </c>
      <c r="AE20" s="55"/>
      <c r="AF20" s="147">
        <v>44.13601727496107</v>
      </c>
      <c r="AG20" s="147" t="s">
        <v>432</v>
      </c>
      <c r="AH20" s="147">
        <v>113.94176873849537</v>
      </c>
      <c r="AI20" s="147" t="s">
        <v>432</v>
      </c>
      <c r="AJ20" s="147" t="s">
        <v>432</v>
      </c>
      <c r="AK20" s="147" t="s">
        <v>429</v>
      </c>
      <c r="AL20" s="45" t="s">
        <v>50</v>
      </c>
    </row>
    <row r="21" spans="1:38" s="2" customFormat="1" ht="26.25" customHeight="1" thickBot="1" x14ac:dyDescent="0.25">
      <c r="A21" s="65" t="s">
        <v>54</v>
      </c>
      <c r="B21" s="65" t="s">
        <v>67</v>
      </c>
      <c r="C21" s="66" t="s">
        <v>68</v>
      </c>
      <c r="D21" s="67"/>
      <c r="E21" s="138">
        <v>1.2215812093730081</v>
      </c>
      <c r="F21" s="138">
        <v>0.69389171439195774</v>
      </c>
      <c r="G21" s="138">
        <v>0.82601607602925642</v>
      </c>
      <c r="H21" s="138">
        <v>1.4276399964838723E-3</v>
      </c>
      <c r="I21" s="138">
        <v>0.28440720822270843</v>
      </c>
      <c r="J21" s="138">
        <v>0.30320744880990519</v>
      </c>
      <c r="K21" s="138">
        <v>0.32693999781228977</v>
      </c>
      <c r="L21" s="138">
        <v>6.87703530998411E-2</v>
      </c>
      <c r="M21" s="138">
        <v>1.7683590901898891</v>
      </c>
      <c r="N21" s="138">
        <v>0.15803743616999133</v>
      </c>
      <c r="O21" s="138">
        <v>1.7309167592577755E-2</v>
      </c>
      <c r="P21" s="138">
        <v>1.2601060361431174E-2</v>
      </c>
      <c r="Q21" s="138">
        <v>5.9615544104823625E-3</v>
      </c>
      <c r="R21" s="138">
        <v>5.9036524095838962E-2</v>
      </c>
      <c r="S21" s="138">
        <v>3.220867747709754E-2</v>
      </c>
      <c r="T21" s="138">
        <v>0.45033130107375502</v>
      </c>
      <c r="U21" s="138">
        <v>2.7289147904103164E-3</v>
      </c>
      <c r="V21" s="138">
        <v>0.77814310875574755</v>
      </c>
      <c r="W21" s="138">
        <v>0.18158998212482902</v>
      </c>
      <c r="X21" s="138">
        <v>4.6898917447094846E-2</v>
      </c>
      <c r="Y21" s="138">
        <v>0.10375457670154582</v>
      </c>
      <c r="Z21" s="138">
        <v>3.3377071902365614E-2</v>
      </c>
      <c r="AA21" s="138">
        <v>2.8750493703894271E-2</v>
      </c>
      <c r="AB21" s="138">
        <v>0.21278105975490053</v>
      </c>
      <c r="AC21" s="138">
        <v>1.653216931493229E-3</v>
      </c>
      <c r="AD21" s="138">
        <v>0.12539198971611662</v>
      </c>
      <c r="AE21" s="55"/>
      <c r="AF21" s="147">
        <v>2314.7657794835895</v>
      </c>
      <c r="AG21" s="147">
        <v>755.97886639185265</v>
      </c>
      <c r="AH21" s="147">
        <v>10370.532134055105</v>
      </c>
      <c r="AI21" s="147">
        <v>1189.6999970698935</v>
      </c>
      <c r="AJ21" s="147" t="s">
        <v>432</v>
      </c>
      <c r="AK21" s="147" t="s">
        <v>429</v>
      </c>
      <c r="AL21" s="45" t="s">
        <v>50</v>
      </c>
    </row>
    <row r="22" spans="1:38" s="2" customFormat="1" ht="26.25" customHeight="1" thickBot="1" x14ac:dyDescent="0.25">
      <c r="A22" s="65" t="s">
        <v>54</v>
      </c>
      <c r="B22" s="69" t="s">
        <v>69</v>
      </c>
      <c r="C22" s="66" t="s">
        <v>70</v>
      </c>
      <c r="D22" s="67"/>
      <c r="E22" s="138">
        <v>3.254374051977249</v>
      </c>
      <c r="F22" s="138">
        <v>0.56977251061739853</v>
      </c>
      <c r="G22" s="138">
        <v>1.6883583916667972</v>
      </c>
      <c r="H22" s="138">
        <v>7.8287338809369131E-4</v>
      </c>
      <c r="I22" s="138">
        <v>0.54462152597913982</v>
      </c>
      <c r="J22" s="138">
        <v>0.59568889582300533</v>
      </c>
      <c r="K22" s="138">
        <v>0.64507570253660618</v>
      </c>
      <c r="L22" s="138">
        <v>8.02495229990252E-2</v>
      </c>
      <c r="M22" s="138">
        <v>3.9711086740745514</v>
      </c>
      <c r="N22" s="138">
        <v>8.4873533545708646E-2</v>
      </c>
      <c r="O22" s="138">
        <v>6.1188603155065049E-3</v>
      </c>
      <c r="P22" s="138">
        <v>2.6341865770869024E-2</v>
      </c>
      <c r="Q22" s="138">
        <v>5.0602213206573536E-2</v>
      </c>
      <c r="R22" s="138">
        <v>9.4626518141791197E-2</v>
      </c>
      <c r="S22" s="138">
        <v>0.13210080294783402</v>
      </c>
      <c r="T22" s="138">
        <v>0.40899057392310972</v>
      </c>
      <c r="U22" s="138">
        <v>4.6491575281462735E-2</v>
      </c>
      <c r="V22" s="138">
        <v>0.85066721604826256</v>
      </c>
      <c r="W22" s="138">
        <v>1.3366343524873966E-2</v>
      </c>
      <c r="X22" s="138">
        <v>2.8278902428056979E-3</v>
      </c>
      <c r="Y22" s="138">
        <v>2.0342887513016331E-2</v>
      </c>
      <c r="Z22" s="138">
        <v>2.8198930745169234E-3</v>
      </c>
      <c r="AA22" s="138">
        <v>2.5045024266766324E-3</v>
      </c>
      <c r="AB22" s="138">
        <v>2.8495173257015588E-2</v>
      </c>
      <c r="AC22" s="138">
        <v>8.5352972407654517E-3</v>
      </c>
      <c r="AD22" s="138">
        <v>0.1858867503512503</v>
      </c>
      <c r="AE22" s="55"/>
      <c r="AF22" s="147">
        <v>3170.4974965496604</v>
      </c>
      <c r="AG22" s="147">
        <v>3713.7311487640086</v>
      </c>
      <c r="AH22" s="147">
        <v>527.7639501501352</v>
      </c>
      <c r="AI22" s="147">
        <v>207.21317426351999</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0.10578854833616347</v>
      </c>
      <c r="X23" s="138">
        <v>2.0812209033827227E-2</v>
      </c>
      <c r="Y23" s="138">
        <v>6.9898825085435545E-2</v>
      </c>
      <c r="Z23" s="138">
        <v>1.534180553514255E-2</v>
      </c>
      <c r="AA23" s="138">
        <v>1.3355997984581265E-2</v>
      </c>
      <c r="AB23" s="138">
        <v>0.1194088376389866</v>
      </c>
      <c r="AC23" s="138">
        <v>3.8613292052549104E-3</v>
      </c>
      <c r="AD23" s="138">
        <v>2.0466295188754421E-2</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0.92298985810482836</v>
      </c>
      <c r="F24" s="138">
        <v>0.39022760357711311</v>
      </c>
      <c r="G24" s="138">
        <v>0.27530132868312546</v>
      </c>
      <c r="H24" s="138">
        <v>0.11686384886633937</v>
      </c>
      <c r="I24" s="138">
        <v>0.28147325178715132</v>
      </c>
      <c r="J24" s="138">
        <v>0.30114956997660441</v>
      </c>
      <c r="K24" s="138">
        <v>0.32938742542695898</v>
      </c>
      <c r="L24" s="138">
        <v>7.2407742794590377E-2</v>
      </c>
      <c r="M24" s="138">
        <v>1.7005436005686128</v>
      </c>
      <c r="N24" s="138">
        <v>0.16339559770971823</v>
      </c>
      <c r="O24" s="138">
        <v>5.1597831111300306E-2</v>
      </c>
      <c r="P24" s="138">
        <v>5.4656265851179189E-3</v>
      </c>
      <c r="Q24" s="138">
        <v>4.2415930347603631E-3</v>
      </c>
      <c r="R24" s="138">
        <v>0.12493704050561914</v>
      </c>
      <c r="S24" s="138">
        <v>4.4451736648302077E-2</v>
      </c>
      <c r="T24" s="138">
        <v>0.69528793144727885</v>
      </c>
      <c r="U24" s="138">
        <v>2.6482894899001862E-3</v>
      </c>
      <c r="V24" s="138">
        <v>2.0402561736036144</v>
      </c>
      <c r="W24" s="138" t="s">
        <v>430</v>
      </c>
      <c r="X24" s="138" t="s">
        <v>430</v>
      </c>
      <c r="Y24" s="138" t="s">
        <v>430</v>
      </c>
      <c r="Z24" s="138" t="s">
        <v>430</v>
      </c>
      <c r="AA24" s="138" t="s">
        <v>430</v>
      </c>
      <c r="AB24" s="138" t="s">
        <v>430</v>
      </c>
      <c r="AC24" s="138" t="s">
        <v>429</v>
      </c>
      <c r="AD24" s="138" t="s">
        <v>429</v>
      </c>
      <c r="AE24" s="55"/>
      <c r="AF24" s="147">
        <v>3111.0756207157319</v>
      </c>
      <c r="AG24" s="147">
        <v>119.99361506594383</v>
      </c>
      <c r="AH24" s="147">
        <v>3369.0953109427383</v>
      </c>
      <c r="AI24" s="147">
        <v>757.38663278280501</v>
      </c>
      <c r="AJ24" s="147" t="s">
        <v>432</v>
      </c>
      <c r="AK24" s="147" t="s">
        <v>429</v>
      </c>
      <c r="AL24" s="45" t="s">
        <v>50</v>
      </c>
    </row>
    <row r="25" spans="1:38" s="2" customFormat="1" ht="26.25" customHeight="1" thickBot="1" x14ac:dyDescent="0.25">
      <c r="A25" s="65" t="s">
        <v>74</v>
      </c>
      <c r="B25" s="69" t="s">
        <v>75</v>
      </c>
      <c r="C25" s="71" t="s">
        <v>76</v>
      </c>
      <c r="D25" s="67"/>
      <c r="E25" s="138">
        <v>0.92550163543753661</v>
      </c>
      <c r="F25" s="138">
        <v>0.11756961535964081</v>
      </c>
      <c r="G25" s="138">
        <v>6.1688440413469971E-2</v>
      </c>
      <c r="H25" s="138" t="s">
        <v>443</v>
      </c>
      <c r="I25" s="138">
        <v>7.5803719315196832E-3</v>
      </c>
      <c r="J25" s="138">
        <v>7.5803719315196832E-3</v>
      </c>
      <c r="K25" s="138">
        <v>7.5803719315196832E-3</v>
      </c>
      <c r="L25" s="138">
        <v>3.6385785271294481E-3</v>
      </c>
      <c r="M25" s="138">
        <v>0.90432305040917726</v>
      </c>
      <c r="N25" s="138">
        <v>2.5908886853977838E-4</v>
      </c>
      <c r="O25" s="138">
        <v>1.9431665140483379E-5</v>
      </c>
      <c r="P25" s="138">
        <v>3.8863330280966752E-4</v>
      </c>
      <c r="Q25" s="138">
        <v>9.7158325702416881E-5</v>
      </c>
      <c r="R25" s="138">
        <v>6.4772217134944601E-4</v>
      </c>
      <c r="S25" s="138">
        <v>7.1249438848439053E-4</v>
      </c>
      <c r="T25" s="138">
        <v>2.5908886853977838E-5</v>
      </c>
      <c r="U25" s="138">
        <v>3.5624719424219526E-4</v>
      </c>
      <c r="V25" s="138">
        <v>9.3919714845669661E-2</v>
      </c>
      <c r="W25" s="138" t="s">
        <v>443</v>
      </c>
      <c r="X25" s="138" t="s">
        <v>443</v>
      </c>
      <c r="Y25" s="138" t="s">
        <v>443</v>
      </c>
      <c r="Z25" s="138" t="s">
        <v>443</v>
      </c>
      <c r="AA25" s="138" t="s">
        <v>443</v>
      </c>
      <c r="AB25" s="138" t="s">
        <v>443</v>
      </c>
      <c r="AC25" s="138" t="s">
        <v>429</v>
      </c>
      <c r="AD25" s="138" t="s">
        <v>429</v>
      </c>
      <c r="AE25" s="55"/>
      <c r="AF25" s="147">
        <v>3238.6108567472297</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3.7296699993197999E-2</v>
      </c>
      <c r="F26" s="138">
        <v>3.5269067295094743E-3</v>
      </c>
      <c r="G26" s="138">
        <v>2.392942848227999E-3</v>
      </c>
      <c r="H26" s="138" t="s">
        <v>443</v>
      </c>
      <c r="I26" s="138">
        <v>2.1349904611718141E-4</v>
      </c>
      <c r="J26" s="138">
        <v>2.1349904611718141E-4</v>
      </c>
      <c r="K26" s="138">
        <v>2.1349904611718141E-4</v>
      </c>
      <c r="L26" s="138">
        <v>1.0247954213624706E-4</v>
      </c>
      <c r="M26" s="138">
        <v>3.1320247531661509E-2</v>
      </c>
      <c r="N26" s="138">
        <v>0.58878719211023622</v>
      </c>
      <c r="O26" s="138">
        <v>2.3416171146118151E-6</v>
      </c>
      <c r="P26" s="138">
        <v>2.1995909330695109E-5</v>
      </c>
      <c r="Q26" s="138">
        <v>4.0111718437635624E-6</v>
      </c>
      <c r="R26" s="138">
        <v>3.0153179546324512E-5</v>
      </c>
      <c r="S26" s="138">
        <v>3.1240301587329321E-5</v>
      </c>
      <c r="T26" s="138">
        <v>2.8312075238733113E-6</v>
      </c>
      <c r="U26" s="138">
        <v>1.3993483459122826E-5</v>
      </c>
      <c r="V26" s="138">
        <v>3.6735375766248171E-3</v>
      </c>
      <c r="W26" s="138" t="s">
        <v>443</v>
      </c>
      <c r="X26" s="138" t="s">
        <v>443</v>
      </c>
      <c r="Y26" s="138" t="s">
        <v>443</v>
      </c>
      <c r="Z26" s="138" t="s">
        <v>443</v>
      </c>
      <c r="AA26" s="138" t="s">
        <v>443</v>
      </c>
      <c r="AB26" s="138" t="s">
        <v>443</v>
      </c>
      <c r="AC26" s="138" t="s">
        <v>429</v>
      </c>
      <c r="AD26" s="138" t="s">
        <v>429</v>
      </c>
      <c r="AE26" s="55"/>
      <c r="AF26" s="147">
        <v>125.77076551793094</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10.990963030538195</v>
      </c>
      <c r="F27" s="138">
        <v>4.5443661217602553</v>
      </c>
      <c r="G27" s="138">
        <v>1.9908614213572044E-2</v>
      </c>
      <c r="H27" s="138">
        <v>1.3259265855189857</v>
      </c>
      <c r="I27" s="138">
        <v>0.48074391068773104</v>
      </c>
      <c r="J27" s="138">
        <v>0.4807439106877307</v>
      </c>
      <c r="K27" s="138">
        <v>0.48074391068773092</v>
      </c>
      <c r="L27" s="138">
        <v>0.42219759980803662</v>
      </c>
      <c r="M27" s="138">
        <v>70.605353962092536</v>
      </c>
      <c r="N27" s="138">
        <v>3.4401669506660786E-2</v>
      </c>
      <c r="O27" s="138">
        <v>2.8712727680640281E-4</v>
      </c>
      <c r="P27" s="138">
        <v>1.4457058548606532E-2</v>
      </c>
      <c r="Q27" s="138">
        <v>4.4642709126982812E-4</v>
      </c>
      <c r="R27" s="138">
        <v>1.3403429988083746E-2</v>
      </c>
      <c r="S27" s="138">
        <v>9.3400839471650624E-3</v>
      </c>
      <c r="T27" s="138">
        <v>3.0659210423702719E-3</v>
      </c>
      <c r="U27" s="138">
        <v>3.1859962892685079E-4</v>
      </c>
      <c r="V27" s="138">
        <v>5.3513109336543824E-2</v>
      </c>
      <c r="W27" s="138">
        <v>1.0603193</v>
      </c>
      <c r="X27" s="138">
        <v>3.0767868583599998E-2</v>
      </c>
      <c r="Y27" s="138">
        <v>3.4524771575600001E-2</v>
      </c>
      <c r="Z27" s="138">
        <v>2.65225326177E-2</v>
      </c>
      <c r="AA27" s="138">
        <v>3.0938516448000001E-2</v>
      </c>
      <c r="AB27" s="138">
        <v>0.1227536892249</v>
      </c>
      <c r="AC27" s="138">
        <v>1.0603196999999999E-3</v>
      </c>
      <c r="AD27" s="138">
        <v>2.120771E-4</v>
      </c>
      <c r="AE27" s="55"/>
      <c r="AF27" s="147">
        <v>89064.826133259514</v>
      </c>
      <c r="AG27" s="147" t="s">
        <v>429</v>
      </c>
      <c r="AH27" s="147" t="s">
        <v>432</v>
      </c>
      <c r="AI27" s="147">
        <v>2592.5553539736247</v>
      </c>
      <c r="AJ27" s="147" t="s">
        <v>432</v>
      </c>
      <c r="AK27" s="147" t="s">
        <v>429</v>
      </c>
      <c r="AL27" s="45" t="s">
        <v>50</v>
      </c>
    </row>
    <row r="28" spans="1:38" s="2" customFormat="1" ht="26.25" customHeight="1" thickBot="1" x14ac:dyDescent="0.25">
      <c r="A28" s="65" t="s">
        <v>79</v>
      </c>
      <c r="B28" s="65" t="s">
        <v>82</v>
      </c>
      <c r="C28" s="66" t="s">
        <v>83</v>
      </c>
      <c r="D28" s="67"/>
      <c r="E28" s="138">
        <v>7.9167395783977339</v>
      </c>
      <c r="F28" s="138">
        <v>0.62147624820302827</v>
      </c>
      <c r="G28" s="138">
        <v>7.9444959267744308E-3</v>
      </c>
      <c r="H28" s="138">
        <v>9.7182261456510936E-3</v>
      </c>
      <c r="I28" s="138">
        <v>0.47649693842770879</v>
      </c>
      <c r="J28" s="138">
        <v>0.47649693842770863</v>
      </c>
      <c r="K28" s="138">
        <v>0.47649693842770879</v>
      </c>
      <c r="L28" s="138">
        <v>0.40514942782012064</v>
      </c>
      <c r="M28" s="138">
        <v>3.0974042951245613</v>
      </c>
      <c r="N28" s="138">
        <v>3.0753183066369765E-4</v>
      </c>
      <c r="O28" s="138">
        <v>2.7469994538889127E-5</v>
      </c>
      <c r="P28" s="138">
        <v>2.8950163876946293E-3</v>
      </c>
      <c r="Q28" s="138">
        <v>5.4805564810357299E-5</v>
      </c>
      <c r="R28" s="138">
        <v>4.632663549535552E-3</v>
      </c>
      <c r="S28" s="138">
        <v>3.1069797364953284E-3</v>
      </c>
      <c r="T28" s="138">
        <v>1.1189634216687047E-4</v>
      </c>
      <c r="U28" s="138">
        <v>5.4671140542936357E-5</v>
      </c>
      <c r="V28" s="138">
        <v>9.8367725697059167E-3</v>
      </c>
      <c r="W28" s="138">
        <v>0.49553959999999997</v>
      </c>
      <c r="X28" s="138">
        <v>1.50226482685E-2</v>
      </c>
      <c r="Y28" s="138">
        <v>1.6835781762100002E-2</v>
      </c>
      <c r="Z28" s="138">
        <v>1.3209198012600001E-2</v>
      </c>
      <c r="AA28" s="138">
        <v>1.39882110005E-2</v>
      </c>
      <c r="AB28" s="138">
        <v>5.9055839043700001E-2</v>
      </c>
      <c r="AC28" s="138">
        <v>4.9553949999999998E-4</v>
      </c>
      <c r="AD28" s="138">
        <v>9.9193700000000005E-5</v>
      </c>
      <c r="AE28" s="55"/>
      <c r="AF28" s="147">
        <v>24951.637239044143</v>
      </c>
      <c r="AG28" s="147" t="s">
        <v>429</v>
      </c>
      <c r="AH28" s="147" t="s">
        <v>432</v>
      </c>
      <c r="AI28" s="147">
        <v>577.51298460689998</v>
      </c>
      <c r="AJ28" s="147" t="s">
        <v>432</v>
      </c>
      <c r="AK28" s="147" t="s">
        <v>429</v>
      </c>
      <c r="AL28" s="45" t="s">
        <v>50</v>
      </c>
    </row>
    <row r="29" spans="1:38" s="2" customFormat="1" ht="26.25" customHeight="1" thickBot="1" x14ac:dyDescent="0.25">
      <c r="A29" s="65" t="s">
        <v>79</v>
      </c>
      <c r="B29" s="65" t="s">
        <v>84</v>
      </c>
      <c r="C29" s="66" t="s">
        <v>85</v>
      </c>
      <c r="D29" s="67"/>
      <c r="E29" s="138">
        <v>22.399204776336067</v>
      </c>
      <c r="F29" s="138">
        <v>0.66622665243689971</v>
      </c>
      <c r="G29" s="138">
        <v>1.1954838539453252E-2</v>
      </c>
      <c r="H29" s="138">
        <v>4.0488787332271181E-2</v>
      </c>
      <c r="I29" s="138">
        <v>0.37767233880442014</v>
      </c>
      <c r="J29" s="138">
        <v>0.37767233880442014</v>
      </c>
      <c r="K29" s="138">
        <v>0.37767233880441997</v>
      </c>
      <c r="L29" s="138">
        <v>0.27126758290722014</v>
      </c>
      <c r="M29" s="138">
        <v>4.6877792622395997</v>
      </c>
      <c r="N29" s="138">
        <v>4.2045419889673573E-4</v>
      </c>
      <c r="O29" s="138">
        <v>4.1062038837484675E-5</v>
      </c>
      <c r="P29" s="138">
        <v>4.3473438133484156E-3</v>
      </c>
      <c r="Q29" s="138">
        <v>8.2082219247569675E-5</v>
      </c>
      <c r="R29" s="138">
        <v>6.9689518179826852E-3</v>
      </c>
      <c r="S29" s="138">
        <v>4.6734123352591131E-3</v>
      </c>
      <c r="T29" s="138">
        <v>1.6487603176093391E-4</v>
      </c>
      <c r="U29" s="138">
        <v>8.2040360820170001E-5</v>
      </c>
      <c r="V29" s="138">
        <v>1.4766009194808605E-2</v>
      </c>
      <c r="W29" s="138">
        <v>0.25221680000000002</v>
      </c>
      <c r="X29" s="138">
        <v>3.6838319757000002E-3</v>
      </c>
      <c r="Y29" s="138">
        <v>2.2307649188799999E-2</v>
      </c>
      <c r="Z29" s="138">
        <v>2.49272630383E-2</v>
      </c>
      <c r="AA29" s="138">
        <v>5.7304052958E-3</v>
      </c>
      <c r="AB29" s="138">
        <v>5.6649149498600004E-2</v>
      </c>
      <c r="AC29" s="138">
        <v>2.4463300000000001E-4</v>
      </c>
      <c r="AD29" s="138">
        <v>4.9357999999999997E-5</v>
      </c>
      <c r="AE29" s="55"/>
      <c r="AF29" s="147">
        <v>37409.771265556432</v>
      </c>
      <c r="AG29" s="147" t="s">
        <v>429</v>
      </c>
      <c r="AH29" s="147" t="s">
        <v>432</v>
      </c>
      <c r="AI29" s="147">
        <v>738.97383443328067</v>
      </c>
      <c r="AJ29" s="147" t="s">
        <v>432</v>
      </c>
      <c r="AK29" s="147" t="s">
        <v>429</v>
      </c>
      <c r="AL29" s="45" t="s">
        <v>50</v>
      </c>
    </row>
    <row r="30" spans="1:38" s="2" customFormat="1" ht="26.25" customHeight="1" thickBot="1" x14ac:dyDescent="0.25">
      <c r="A30" s="65" t="s">
        <v>79</v>
      </c>
      <c r="B30" s="65" t="s">
        <v>86</v>
      </c>
      <c r="C30" s="66" t="s">
        <v>87</v>
      </c>
      <c r="D30" s="67"/>
      <c r="E30" s="138">
        <v>3.1542209964545036E-2</v>
      </c>
      <c r="F30" s="138">
        <v>0.20767604037122078</v>
      </c>
      <c r="G30" s="138">
        <v>3.9750033445384548E-5</v>
      </c>
      <c r="H30" s="138">
        <v>2.870265143029396E-4</v>
      </c>
      <c r="I30" s="138">
        <v>5.1239393193849587E-3</v>
      </c>
      <c r="J30" s="138">
        <v>5.1239393193849578E-3</v>
      </c>
      <c r="K30" s="138">
        <v>5.1239393193849561E-3</v>
      </c>
      <c r="L30" s="138">
        <v>7.9004999805905752E-4</v>
      </c>
      <c r="M30" s="138">
        <v>1.3025985123432666</v>
      </c>
      <c r="N30" s="138">
        <v>1.2693392388705684E-4</v>
      </c>
      <c r="O30" s="138">
        <v>9.0441514375615205E-5</v>
      </c>
      <c r="P30" s="138">
        <v>4.1199614036778532E-5</v>
      </c>
      <c r="Q30" s="138">
        <v>1.4206763460958117E-6</v>
      </c>
      <c r="R30" s="138">
        <v>4.0665271615875455E-4</v>
      </c>
      <c r="S30" s="138">
        <v>1.5290310302951733E-2</v>
      </c>
      <c r="T30" s="138">
        <v>6.3676385074120225E-4</v>
      </c>
      <c r="U30" s="138">
        <v>9.0048995091354019E-5</v>
      </c>
      <c r="V30" s="138">
        <v>8.9918834867899287E-3</v>
      </c>
      <c r="W30" s="138">
        <v>3.4030000000000002E-3</v>
      </c>
      <c r="X30" s="138">
        <v>4.8354725000000001E-5</v>
      </c>
      <c r="Y30" s="138">
        <v>6.6378166299999996E-5</v>
      </c>
      <c r="Z30" s="138">
        <v>3.6117275499999997E-5</v>
      </c>
      <c r="AA30" s="138">
        <v>7.4610850299999999E-5</v>
      </c>
      <c r="AB30" s="138">
        <v>2.2546101709999998E-4</v>
      </c>
      <c r="AC30" s="138">
        <v>3.4031000000000001E-6</v>
      </c>
      <c r="AD30" s="138">
        <v>1.5685999999999999E-6</v>
      </c>
      <c r="AE30" s="55"/>
      <c r="AF30" s="147">
        <v>221.01654297795156</v>
      </c>
      <c r="AG30" s="147" t="s">
        <v>429</v>
      </c>
      <c r="AH30" s="147" t="s">
        <v>432</v>
      </c>
      <c r="AI30" s="147">
        <v>4.5010122256636809</v>
      </c>
      <c r="AJ30" s="147" t="s">
        <v>432</v>
      </c>
      <c r="AK30" s="147" t="s">
        <v>429</v>
      </c>
      <c r="AL30" s="45" t="s">
        <v>50</v>
      </c>
    </row>
    <row r="31" spans="1:38" s="2" customFormat="1" ht="26.25" customHeight="1" thickBot="1" x14ac:dyDescent="0.25">
      <c r="A31" s="65" t="s">
        <v>79</v>
      </c>
      <c r="B31" s="65" t="s">
        <v>88</v>
      </c>
      <c r="C31" s="66" t="s">
        <v>89</v>
      </c>
      <c r="D31" s="67"/>
      <c r="E31" s="138" t="s">
        <v>429</v>
      </c>
      <c r="F31" s="138">
        <v>2.3890118045764908</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0.52388084218555175</v>
      </c>
      <c r="J32" s="138">
        <v>0.96319246225540245</v>
      </c>
      <c r="K32" s="138">
        <v>1.2836176458230388</v>
      </c>
      <c r="L32" s="138">
        <v>5.7128645214124599E-2</v>
      </c>
      <c r="M32" s="138" t="s">
        <v>429</v>
      </c>
      <c r="N32" s="138">
        <v>1.2602088695450924</v>
      </c>
      <c r="O32" s="138">
        <v>5.9686346990067774E-3</v>
      </c>
      <c r="P32" s="138" t="s">
        <v>429</v>
      </c>
      <c r="Q32" s="138">
        <v>1.4609806238994319E-2</v>
      </c>
      <c r="R32" s="138">
        <v>0.46556588105013841</v>
      </c>
      <c r="S32" s="138">
        <v>10.182044266740469</v>
      </c>
      <c r="T32" s="138">
        <v>7.4519962462267456E-2</v>
      </c>
      <c r="U32" s="138">
        <v>1.0477616843711034E-2</v>
      </c>
      <c r="V32" s="138">
        <v>4.1405721168521632</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50777.232069759448</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0.27270336872091422</v>
      </c>
      <c r="J33" s="138">
        <v>0.50500623837206338</v>
      </c>
      <c r="K33" s="138">
        <v>1.0100124767441268</v>
      </c>
      <c r="L33" s="138">
        <v>1.0405148426049256E-2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50777.232069759448</v>
      </c>
      <c r="AL33" s="45" t="s">
        <v>414</v>
      </c>
    </row>
    <row r="34" spans="1:38" s="2" customFormat="1" ht="26.25" customHeight="1" thickBot="1" x14ac:dyDescent="0.25">
      <c r="A34" s="65" t="s">
        <v>71</v>
      </c>
      <c r="B34" s="65" t="s">
        <v>94</v>
      </c>
      <c r="C34" s="66" t="s">
        <v>95</v>
      </c>
      <c r="D34" s="67"/>
      <c r="E34" s="138">
        <v>2.0348496194115486</v>
      </c>
      <c r="F34" s="138">
        <v>0.18057348721877298</v>
      </c>
      <c r="G34" s="138">
        <v>5.5684295216014278E-2</v>
      </c>
      <c r="H34" s="138">
        <v>2.7183105602826042E-4</v>
      </c>
      <c r="I34" s="138">
        <v>5.3201220965530968E-2</v>
      </c>
      <c r="J34" s="138">
        <v>5.5919531525813561E-2</v>
      </c>
      <c r="K34" s="138">
        <v>5.902617216613653E-2</v>
      </c>
      <c r="L34" s="138">
        <v>3.797494102538071E-2</v>
      </c>
      <c r="M34" s="138">
        <v>0.41551318564319789</v>
      </c>
      <c r="N34" s="138" t="s">
        <v>443</v>
      </c>
      <c r="O34" s="138">
        <v>3.8436175126903559E-4</v>
      </c>
      <c r="P34" s="138" t="s">
        <v>443</v>
      </c>
      <c r="Q34" s="138" t="s">
        <v>443</v>
      </c>
      <c r="R34" s="138">
        <v>1.921808756345178E-3</v>
      </c>
      <c r="S34" s="138">
        <v>6.5341497715736038E-2</v>
      </c>
      <c r="T34" s="138">
        <v>2.6905322588832493E-3</v>
      </c>
      <c r="U34" s="138">
        <v>3.8436175126903559E-4</v>
      </c>
      <c r="V34" s="138">
        <v>3.843617512690356E-2</v>
      </c>
      <c r="W34" s="138">
        <v>1.7327603218018801E-2</v>
      </c>
      <c r="X34" s="138">
        <v>1.1649902401211158E-3</v>
      </c>
      <c r="Y34" s="138">
        <v>1.94165040020186E-3</v>
      </c>
      <c r="Z34" s="138">
        <v>1.761796451707092E-3</v>
      </c>
      <c r="AA34" s="138">
        <v>4.0501067855335421E-4</v>
      </c>
      <c r="AB34" s="138">
        <v>5.2734477705834223E-3</v>
      </c>
      <c r="AC34" s="138" t="s">
        <v>429</v>
      </c>
      <c r="AD34" s="138" t="s">
        <v>429</v>
      </c>
      <c r="AE34" s="55"/>
      <c r="AF34" s="147">
        <v>1664.6038350525321</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4.2513202895775146</v>
      </c>
      <c r="F36" s="138">
        <v>0.15163944981932537</v>
      </c>
      <c r="G36" s="138">
        <v>7.7657939581188246E-2</v>
      </c>
      <c r="H36" s="138" t="s">
        <v>443</v>
      </c>
      <c r="I36" s="138">
        <v>7.5819724909662684E-2</v>
      </c>
      <c r="J36" s="138">
        <v>8.1235419546067153E-2</v>
      </c>
      <c r="K36" s="138">
        <v>8.1235419546067153E-2</v>
      </c>
      <c r="L36" s="138">
        <v>2.5182980059280817E-2</v>
      </c>
      <c r="M36" s="138">
        <v>0.40076140309393132</v>
      </c>
      <c r="N36" s="138">
        <v>7.0404030273258211E-3</v>
      </c>
      <c r="O36" s="138">
        <v>5.4156946364044775E-4</v>
      </c>
      <c r="P36" s="138">
        <v>1.6247083909213429E-3</v>
      </c>
      <c r="Q36" s="138">
        <v>2.166277854561791E-3</v>
      </c>
      <c r="R36" s="138">
        <v>2.7078473182022386E-3</v>
      </c>
      <c r="S36" s="138">
        <v>1.0831389272808955E-2</v>
      </c>
      <c r="T36" s="138">
        <v>5.4156946364044771E-2</v>
      </c>
      <c r="U36" s="138">
        <v>5.4156946364044775E-4</v>
      </c>
      <c r="V36" s="138">
        <v>6.4988335636853717E-2</v>
      </c>
      <c r="W36" s="138">
        <v>7.0404030273258211E-3</v>
      </c>
      <c r="X36" s="138">
        <v>1.0831389272808954E-4</v>
      </c>
      <c r="Y36" s="138">
        <v>1.0831389272808954E-4</v>
      </c>
      <c r="Z36" s="138">
        <v>5.4156946364044775E-4</v>
      </c>
      <c r="AA36" s="138">
        <v>5.4156946364044768E-5</v>
      </c>
      <c r="AB36" s="138">
        <v>8.1235419546067157E-4</v>
      </c>
      <c r="AC36" s="138">
        <v>4.332555709123582E-3</v>
      </c>
      <c r="AD36" s="138">
        <v>2.0579639618337016E-3</v>
      </c>
      <c r="AE36" s="55"/>
      <c r="AF36" s="147">
        <v>2345.4430706145486</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0.12644334681331801</v>
      </c>
      <c r="F37" s="138">
        <v>4.2147782271105992E-3</v>
      </c>
      <c r="G37" s="138">
        <v>2.7896707435050424E-4</v>
      </c>
      <c r="H37" s="138" t="s">
        <v>443</v>
      </c>
      <c r="I37" s="138">
        <v>5.268472783888249E-4</v>
      </c>
      <c r="J37" s="138">
        <v>5.268472783888249E-4</v>
      </c>
      <c r="K37" s="138">
        <v>5.268472783888249E-4</v>
      </c>
      <c r="L37" s="138">
        <v>1.3171181959720625E-5</v>
      </c>
      <c r="M37" s="138">
        <v>1.26443346813318E-2</v>
      </c>
      <c r="N37" s="138">
        <v>3.9513545879161878E-6</v>
      </c>
      <c r="O37" s="138">
        <v>6.5855909798603126E-7</v>
      </c>
      <c r="P37" s="138">
        <v>2.634236391944125E-4</v>
      </c>
      <c r="Q37" s="138">
        <v>3.1610836703329498E-4</v>
      </c>
      <c r="R37" s="138">
        <v>2.0020196578775351E-6</v>
      </c>
      <c r="S37" s="138">
        <v>2.0020196578775352E-7</v>
      </c>
      <c r="T37" s="138">
        <v>1.3434605598915038E-6</v>
      </c>
      <c r="U37" s="138">
        <v>2.8976600311385374E-5</v>
      </c>
      <c r="V37" s="138">
        <v>3.9513545879161878E-6</v>
      </c>
      <c r="W37" s="138">
        <v>1.3171181959720625E-3</v>
      </c>
      <c r="X37" s="138" t="s">
        <v>443</v>
      </c>
      <c r="Y37" s="138" t="s">
        <v>443</v>
      </c>
      <c r="Z37" s="138" t="s">
        <v>443</v>
      </c>
      <c r="AA37" s="138" t="s">
        <v>443</v>
      </c>
      <c r="AB37" s="138" t="s">
        <v>443</v>
      </c>
      <c r="AC37" s="138" t="s">
        <v>443</v>
      </c>
      <c r="AD37" s="138" t="s">
        <v>443</v>
      </c>
      <c r="AE37" s="55"/>
      <c r="AF37" s="147" t="s">
        <v>432</v>
      </c>
      <c r="AG37" s="147" t="s">
        <v>429</v>
      </c>
      <c r="AH37" s="147">
        <v>2634.236391944125</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2.1561938179917259</v>
      </c>
      <c r="F39" s="138">
        <v>0.50379445506128662</v>
      </c>
      <c r="G39" s="138">
        <v>0.30634440637976518</v>
      </c>
      <c r="H39" s="138">
        <v>2.19685962231932E-2</v>
      </c>
      <c r="I39" s="138">
        <v>0.15894718964941526</v>
      </c>
      <c r="J39" s="138">
        <v>0.19702054105712993</v>
      </c>
      <c r="K39" s="138">
        <v>0.24311499832257388</v>
      </c>
      <c r="L39" s="138">
        <v>7.2596307293311957E-2</v>
      </c>
      <c r="M39" s="138">
        <v>1.0235700525965705</v>
      </c>
      <c r="N39" s="138">
        <v>0.13806501208558289</v>
      </c>
      <c r="O39" s="138">
        <v>1.0006657443020537E-2</v>
      </c>
      <c r="P39" s="138">
        <v>3.049346165867568E-3</v>
      </c>
      <c r="Q39" s="138">
        <v>9.4763951877640806E-3</v>
      </c>
      <c r="R39" s="138">
        <v>0.10966945619199502</v>
      </c>
      <c r="S39" s="138">
        <v>5.7662546742478046E-2</v>
      </c>
      <c r="T39" s="138">
        <v>1.9421553275155372</v>
      </c>
      <c r="U39" s="138">
        <v>2.1359157884054182E-3</v>
      </c>
      <c r="V39" s="138">
        <v>0.38065808378069271</v>
      </c>
      <c r="W39" s="138">
        <v>0.11732329858062178</v>
      </c>
      <c r="X39" s="138">
        <v>3.4100310008878705E-2</v>
      </c>
      <c r="Y39" s="138">
        <v>0.17552540638563807</v>
      </c>
      <c r="Z39" s="138">
        <v>3.6191850198074138E-2</v>
      </c>
      <c r="AA39" s="138">
        <v>3.3646001123138626E-2</v>
      </c>
      <c r="AB39" s="138">
        <v>0.27946356771572956</v>
      </c>
      <c r="AC39" s="138">
        <v>4.6218733605163783E-3</v>
      </c>
      <c r="AD39" s="138">
        <v>3.072333525218668E-3</v>
      </c>
      <c r="AE39" s="55"/>
      <c r="AF39" s="147">
        <v>10631.920443771447</v>
      </c>
      <c r="AG39" s="147">
        <v>18.042394449924814</v>
      </c>
      <c r="AH39" s="147">
        <v>15111.215327687687</v>
      </c>
      <c r="AI39" s="147">
        <v>593.74584387008645</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429</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6.1049293045984001</v>
      </c>
      <c r="F41" s="138">
        <v>9.9693088073369864</v>
      </c>
      <c r="G41" s="138">
        <v>8.4654178006713501</v>
      </c>
      <c r="H41" s="138">
        <v>5.2408201272718717E-2</v>
      </c>
      <c r="I41" s="138">
        <v>8.3803636267546864</v>
      </c>
      <c r="J41" s="138">
        <v>8.5101227111100179</v>
      </c>
      <c r="K41" s="138">
        <v>9.3217643132314425</v>
      </c>
      <c r="L41" s="138">
        <v>0.56102623413333319</v>
      </c>
      <c r="M41" s="138">
        <v>24.557395516648722</v>
      </c>
      <c r="N41" s="138">
        <v>2.5864187883847651</v>
      </c>
      <c r="O41" s="138">
        <v>4.1846516979606938E-2</v>
      </c>
      <c r="P41" s="138">
        <v>0.11012833245701649</v>
      </c>
      <c r="Q41" s="138">
        <v>5.2558139199616424E-2</v>
      </c>
      <c r="R41" s="138">
        <v>0.25331203105348526</v>
      </c>
      <c r="S41" s="138">
        <v>0.45202526139337024</v>
      </c>
      <c r="T41" s="138">
        <v>0.2522933785376682</v>
      </c>
      <c r="U41" s="138">
        <v>2.3642036841040417</v>
      </c>
      <c r="V41" s="138">
        <v>4.838238281967306</v>
      </c>
      <c r="W41" s="138">
        <v>16.485381122477278</v>
      </c>
      <c r="X41" s="138">
        <v>4.6105920517332466</v>
      </c>
      <c r="Y41" s="138">
        <v>6.5738357383146937</v>
      </c>
      <c r="Z41" s="138">
        <v>2.5912202418340939</v>
      </c>
      <c r="AA41" s="138">
        <v>2.2194685678299928</v>
      </c>
      <c r="AB41" s="138">
        <v>15.995116599712027</v>
      </c>
      <c r="AC41" s="138">
        <v>1.6919508510529688E-2</v>
      </c>
      <c r="AD41" s="138">
        <v>3.3481106874163076</v>
      </c>
      <c r="AE41" s="55"/>
      <c r="AF41" s="147">
        <v>56700.554169339142</v>
      </c>
      <c r="AG41" s="147">
        <v>19694.535831845569</v>
      </c>
      <c r="AH41" s="147">
        <v>23834.377105830721</v>
      </c>
      <c r="AI41" s="147">
        <v>941.77925895708677</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8.9009373277516471E-2</v>
      </c>
      <c r="F43" s="138">
        <v>8.9009373277516447E-3</v>
      </c>
      <c r="G43" s="138">
        <v>2.9471124747161997E-2</v>
      </c>
      <c r="H43" s="138" t="s">
        <v>443</v>
      </c>
      <c r="I43" s="138">
        <v>1.4686546590790217E-2</v>
      </c>
      <c r="J43" s="138">
        <v>1.9137015254666039E-2</v>
      </c>
      <c r="K43" s="138">
        <v>2.4477577651317028E-2</v>
      </c>
      <c r="L43" s="138">
        <v>8.2244660908425225E-3</v>
      </c>
      <c r="M43" s="138">
        <v>3.5603749311006579E-2</v>
      </c>
      <c r="N43" s="138">
        <v>1.4241499724402635E-2</v>
      </c>
      <c r="O43" s="138">
        <v>2.6702811983254937E-4</v>
      </c>
      <c r="P43" s="138">
        <v>8.9009373277516469E-5</v>
      </c>
      <c r="Q43" s="138">
        <v>8.9009373277516466E-4</v>
      </c>
      <c r="R43" s="138">
        <v>1.1393199779522108E-2</v>
      </c>
      <c r="S43" s="138">
        <v>6.4086748759811856E-3</v>
      </c>
      <c r="T43" s="138">
        <v>0.2314243705215428</v>
      </c>
      <c r="U43" s="138">
        <v>8.9009373277516469E-5</v>
      </c>
      <c r="V43" s="138">
        <v>7.1207498622013173E-3</v>
      </c>
      <c r="W43" s="138">
        <v>5.3405623966509882E-3</v>
      </c>
      <c r="X43" s="138">
        <v>1.6911780922728127E-3</v>
      </c>
      <c r="Y43" s="138">
        <v>1.335140599162747E-2</v>
      </c>
      <c r="Z43" s="138">
        <v>1.51315934571778E-3</v>
      </c>
      <c r="AA43" s="138">
        <v>1.335140599162747E-3</v>
      </c>
      <c r="AB43" s="138">
        <v>1.7890884028780807E-2</v>
      </c>
      <c r="AC43" s="138">
        <v>1.9582062121053622E-4</v>
      </c>
      <c r="AD43" s="138">
        <v>1.1571218526077142E-7</v>
      </c>
      <c r="AE43" s="55"/>
      <c r="AF43" s="147">
        <v>890.09373277516465</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4.9267368254259294</v>
      </c>
      <c r="F44" s="138">
        <v>0.46952886834593083</v>
      </c>
      <c r="G44" s="138">
        <v>3.0822603940588332E-3</v>
      </c>
      <c r="H44" s="138">
        <v>1.458564859597683E-3</v>
      </c>
      <c r="I44" s="138">
        <v>0.24069794039348957</v>
      </c>
      <c r="J44" s="138">
        <v>0.24069794039348957</v>
      </c>
      <c r="K44" s="138">
        <v>0.24073537250631158</v>
      </c>
      <c r="L44" s="138">
        <v>0.13479084662035418</v>
      </c>
      <c r="M44" s="138">
        <v>1.7125260706604091</v>
      </c>
      <c r="N44" s="138" t="s">
        <v>443</v>
      </c>
      <c r="O44" s="138">
        <v>1.8497265286009188E-3</v>
      </c>
      <c r="P44" s="138" t="s">
        <v>443</v>
      </c>
      <c r="Q44" s="138" t="s">
        <v>443</v>
      </c>
      <c r="R44" s="138">
        <v>9.2486326430045937E-3</v>
      </c>
      <c r="S44" s="138">
        <v>0.31445350986215614</v>
      </c>
      <c r="T44" s="138">
        <v>1.2948085700206433E-2</v>
      </c>
      <c r="U44" s="138">
        <v>1.8497265286009188E-3</v>
      </c>
      <c r="V44" s="138">
        <v>0.18497265286009187</v>
      </c>
      <c r="W44" s="138" t="s">
        <v>443</v>
      </c>
      <c r="X44" s="138">
        <v>5.5491795858027566E-3</v>
      </c>
      <c r="Y44" s="138">
        <v>9.2486326430045937E-3</v>
      </c>
      <c r="Z44" s="138" t="s">
        <v>443</v>
      </c>
      <c r="AA44" s="138" t="s">
        <v>443</v>
      </c>
      <c r="AB44" s="138">
        <v>1.479781222880735E-2</v>
      </c>
      <c r="AC44" s="138" t="s">
        <v>430</v>
      </c>
      <c r="AD44" s="138" t="s">
        <v>430</v>
      </c>
      <c r="AE44" s="55"/>
      <c r="AF44" s="147">
        <v>8010.8435949764817</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1.5441329477656236</v>
      </c>
      <c r="F45" s="138">
        <v>5.5077353550875736E-2</v>
      </c>
      <c r="G45" s="138">
        <v>2.82063394416283E-2</v>
      </c>
      <c r="H45" s="138" t="s">
        <v>443</v>
      </c>
      <c r="I45" s="138">
        <v>2.7538676775437868E-2</v>
      </c>
      <c r="J45" s="138">
        <v>2.9505725116540576E-2</v>
      </c>
      <c r="K45" s="138">
        <v>2.9505725116540576E-2</v>
      </c>
      <c r="L45" s="138">
        <v>9.1467747861275778E-3</v>
      </c>
      <c r="M45" s="138">
        <v>0.14556157724160018</v>
      </c>
      <c r="N45" s="138">
        <v>2.5571628434335166E-3</v>
      </c>
      <c r="O45" s="138">
        <v>1.9670483411027051E-4</v>
      </c>
      <c r="P45" s="138">
        <v>5.9011450233081148E-4</v>
      </c>
      <c r="Q45" s="138">
        <v>7.8681933644108204E-4</v>
      </c>
      <c r="R45" s="138">
        <v>9.835241705513525E-4</v>
      </c>
      <c r="S45" s="138">
        <v>3.93409668220541E-3</v>
      </c>
      <c r="T45" s="138">
        <v>1.9670483411027052E-2</v>
      </c>
      <c r="U45" s="138">
        <v>1.9670483411027051E-4</v>
      </c>
      <c r="V45" s="138">
        <v>2.3604580093232456E-2</v>
      </c>
      <c r="W45" s="138">
        <v>2.5571628434335166E-3</v>
      </c>
      <c r="X45" s="138" t="s">
        <v>443</v>
      </c>
      <c r="Y45" s="138" t="s">
        <v>443</v>
      </c>
      <c r="Z45" s="138" t="s">
        <v>443</v>
      </c>
      <c r="AA45" s="138" t="s">
        <v>443</v>
      </c>
      <c r="AB45" s="138" t="s">
        <v>443</v>
      </c>
      <c r="AC45" s="138">
        <v>1.5736386728821641E-3</v>
      </c>
      <c r="AD45" s="138">
        <v>7.4747836961902797E-4</v>
      </c>
      <c r="AE45" s="55"/>
      <c r="AF45" s="147">
        <v>851.89439415405968</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1.3204423423861328E-2</v>
      </c>
      <c r="J48" s="138">
        <v>0.13204423423861331</v>
      </c>
      <c r="K48" s="138">
        <v>0.33011058559653328</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2.490694</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2.9493031571999997</v>
      </c>
      <c r="AL52" s="45" t="s">
        <v>133</v>
      </c>
    </row>
    <row r="53" spans="1:38" s="2" customFormat="1" ht="26.25" customHeight="1" thickBot="1" x14ac:dyDescent="0.25">
      <c r="A53" s="65" t="s">
        <v>120</v>
      </c>
      <c r="B53" s="69" t="s">
        <v>134</v>
      </c>
      <c r="C53" s="71" t="s">
        <v>135</v>
      </c>
      <c r="D53" s="68"/>
      <c r="E53" s="138" t="s">
        <v>429</v>
      </c>
      <c r="F53" s="138">
        <v>2.9656918851915361</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1.3140302430391115</v>
      </c>
      <c r="AL53" s="45" t="s">
        <v>136</v>
      </c>
    </row>
    <row r="54" spans="1:38" s="2" customFormat="1" ht="37.5" customHeight="1" thickBot="1" x14ac:dyDescent="0.25">
      <c r="A54" s="65" t="s">
        <v>120</v>
      </c>
      <c r="B54" s="69" t="s">
        <v>137</v>
      </c>
      <c r="C54" s="71" t="s">
        <v>138</v>
      </c>
      <c r="D54" s="68"/>
      <c r="E54" s="138" t="s">
        <v>429</v>
      </c>
      <c r="F54" s="138">
        <v>0.33583929016017006</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1804.725731565537</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262.67864147399996</v>
      </c>
      <c r="AL58" s="45" t="s">
        <v>149</v>
      </c>
    </row>
    <row r="59" spans="1:38" s="2" customFormat="1" ht="26.25" customHeight="1" thickBot="1" x14ac:dyDescent="0.25">
      <c r="A59" s="65" t="s">
        <v>54</v>
      </c>
      <c r="B59" s="73" t="s">
        <v>150</v>
      </c>
      <c r="C59" s="66" t="s">
        <v>403</v>
      </c>
      <c r="D59" s="67"/>
      <c r="E59" s="138" t="s">
        <v>432</v>
      </c>
      <c r="F59" s="138" t="s">
        <v>432</v>
      </c>
      <c r="G59" s="138" t="s">
        <v>432</v>
      </c>
      <c r="H59" s="138" t="s">
        <v>429</v>
      </c>
      <c r="I59" s="138" t="s">
        <v>432</v>
      </c>
      <c r="J59" s="138" t="s">
        <v>432</v>
      </c>
      <c r="K59" s="138" t="s">
        <v>432</v>
      </c>
      <c r="L59" s="138" t="s">
        <v>432</v>
      </c>
      <c r="M59" s="138" t="s">
        <v>432</v>
      </c>
      <c r="N59" s="138" t="s">
        <v>432</v>
      </c>
      <c r="O59" s="138" t="s">
        <v>432</v>
      </c>
      <c r="P59" s="138" t="s">
        <v>432</v>
      </c>
      <c r="Q59" s="138" t="s">
        <v>432</v>
      </c>
      <c r="R59" s="138" t="s">
        <v>432</v>
      </c>
      <c r="S59" s="138" t="s">
        <v>432</v>
      </c>
      <c r="T59" s="138" t="s">
        <v>432</v>
      </c>
      <c r="U59" s="138" t="s">
        <v>432</v>
      </c>
      <c r="V59" s="138" t="s">
        <v>432</v>
      </c>
      <c r="W59" s="138" t="s">
        <v>432</v>
      </c>
      <c r="X59" s="138" t="s">
        <v>432</v>
      </c>
      <c r="Y59" s="138" t="s">
        <v>432</v>
      </c>
      <c r="Z59" s="138" t="s">
        <v>432</v>
      </c>
      <c r="AA59" s="138" t="s">
        <v>432</v>
      </c>
      <c r="AB59" s="138" t="s">
        <v>432</v>
      </c>
      <c r="AC59" s="138" t="s">
        <v>432</v>
      </c>
      <c r="AD59" s="138" t="s">
        <v>429</v>
      </c>
      <c r="AE59" s="55"/>
      <c r="AF59" s="147" t="s">
        <v>429</v>
      </c>
      <c r="AG59" s="147" t="s">
        <v>429</v>
      </c>
      <c r="AH59" s="147" t="s">
        <v>429</v>
      </c>
      <c r="AI59" s="147" t="s">
        <v>429</v>
      </c>
      <c r="AJ59" s="147" t="s">
        <v>429</v>
      </c>
      <c r="AK59" s="147" t="s">
        <v>432</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0.15013225838235295</v>
      </c>
      <c r="J60" s="138">
        <v>1.5013225838235298</v>
      </c>
      <c r="K60" s="138">
        <v>3.0626980710000007</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30.026451676470593</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1.591100786108857E-2</v>
      </c>
      <c r="J61" s="138">
        <v>0.15911007861088569</v>
      </c>
      <c r="K61" s="138">
        <v>0.52737298648637954</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2054022.5522781673</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1.8015871005882352E-8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30.026451676470593</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1.50790865E-2</v>
      </c>
      <c r="X63" s="138">
        <v>9.9468000000000004E-3</v>
      </c>
      <c r="Y63" s="138" t="s">
        <v>429</v>
      </c>
      <c r="Z63" s="138">
        <v>1.6542000000000002E-3</v>
      </c>
      <c r="AA63" s="138" t="s">
        <v>429</v>
      </c>
      <c r="AB63" s="138">
        <v>1.1601E-2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t="s">
        <v>432</v>
      </c>
      <c r="F65" s="138" t="s">
        <v>429</v>
      </c>
      <c r="G65" s="138" t="s">
        <v>429</v>
      </c>
      <c r="H65" s="138" t="s">
        <v>443</v>
      </c>
      <c r="I65" s="138" t="s">
        <v>432</v>
      </c>
      <c r="J65" s="138" t="s">
        <v>432</v>
      </c>
      <c r="K65" s="138" t="s">
        <v>432</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432</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0.16600000000000001</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t="s">
        <v>432</v>
      </c>
      <c r="O72" s="138" t="s">
        <v>432</v>
      </c>
      <c r="P72" s="138" t="s">
        <v>432</v>
      </c>
      <c r="Q72" s="138" t="s">
        <v>432</v>
      </c>
      <c r="R72" s="138" t="s">
        <v>432</v>
      </c>
      <c r="S72" s="138" t="s">
        <v>432</v>
      </c>
      <c r="T72" s="138" t="s">
        <v>432</v>
      </c>
      <c r="U72" s="138" t="s">
        <v>432</v>
      </c>
      <c r="V72" s="138" t="s">
        <v>432</v>
      </c>
      <c r="W72" s="138" t="s">
        <v>432</v>
      </c>
      <c r="X72" s="138" t="s">
        <v>432</v>
      </c>
      <c r="Y72" s="138" t="s">
        <v>432</v>
      </c>
      <c r="Z72" s="138" t="s">
        <v>432</v>
      </c>
      <c r="AA72" s="138" t="s">
        <v>432</v>
      </c>
      <c r="AB72" s="138" t="s">
        <v>432</v>
      </c>
      <c r="AC72" s="138" t="s">
        <v>430</v>
      </c>
      <c r="AD72" s="138" t="s">
        <v>432</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3.9409800000000001E-4</v>
      </c>
      <c r="J73" s="138">
        <v>5.583055E-4</v>
      </c>
      <c r="K73" s="138">
        <v>6.5683000000000007E-4</v>
      </c>
      <c r="L73" s="138" t="s">
        <v>443</v>
      </c>
      <c r="M73" s="138" t="s">
        <v>432</v>
      </c>
      <c r="N73" s="138">
        <v>1.5552470588235294E-2</v>
      </c>
      <c r="O73" s="138">
        <v>4.0046470588235296E-4</v>
      </c>
      <c r="P73" s="138" t="s">
        <v>432</v>
      </c>
      <c r="Q73" s="138">
        <v>6.4385294117647062E-4</v>
      </c>
      <c r="R73" s="138">
        <v>2.360794117647059E-3</v>
      </c>
      <c r="S73" s="138" t="s">
        <v>432</v>
      </c>
      <c r="T73" s="138">
        <v>1.0730882352941178E-3</v>
      </c>
      <c r="U73" s="138" t="s">
        <v>432</v>
      </c>
      <c r="V73" s="138">
        <v>1.0830882352941178E-2</v>
      </c>
      <c r="W73" s="138" t="s">
        <v>430</v>
      </c>
      <c r="X73" s="138" t="s">
        <v>430</v>
      </c>
      <c r="Y73" s="138" t="s">
        <v>430</v>
      </c>
      <c r="Z73" s="138" t="s">
        <v>430</v>
      </c>
      <c r="AA73" s="138" t="s">
        <v>430</v>
      </c>
      <c r="AB73" s="138" t="s">
        <v>430</v>
      </c>
      <c r="AC73" s="138" t="s">
        <v>432</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t="s">
        <v>432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t="s">
        <v>432</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t="s">
        <v>432</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3.0000000000000003E-4</v>
      </c>
      <c r="O80" s="138">
        <v>2.0000000000000001E-4</v>
      </c>
      <c r="P80" s="138" t="s">
        <v>432</v>
      </c>
      <c r="Q80" s="138" t="s">
        <v>432</v>
      </c>
      <c r="R80" s="138" t="s">
        <v>432</v>
      </c>
      <c r="S80" s="138" t="s">
        <v>432</v>
      </c>
      <c r="T80" s="138" t="s">
        <v>432</v>
      </c>
      <c r="U80" s="138" t="s">
        <v>432</v>
      </c>
      <c r="V80" s="138">
        <v>3.0000000000000003E-4</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10.343848899999999</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2.8799999999999999E-2</v>
      </c>
      <c r="G83" s="138" t="s">
        <v>443</v>
      </c>
      <c r="H83" s="138" t="s">
        <v>429</v>
      </c>
      <c r="I83" s="138">
        <v>0.18</v>
      </c>
      <c r="J83" s="138">
        <v>3.6</v>
      </c>
      <c r="K83" s="138">
        <v>27</v>
      </c>
      <c r="L83" s="138">
        <v>1.026E-2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1.8</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3.3944577108437342</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0.92537592686429648</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1.8055472472000003</v>
      </c>
      <c r="AL86" s="45" t="s">
        <v>220</v>
      </c>
    </row>
    <row r="87" spans="1:38" s="2" customFormat="1" ht="26.25" customHeight="1" thickBot="1" x14ac:dyDescent="0.25">
      <c r="A87" s="65" t="s">
        <v>209</v>
      </c>
      <c r="B87" s="71" t="s">
        <v>221</v>
      </c>
      <c r="C87" s="75" t="s">
        <v>222</v>
      </c>
      <c r="D87" s="67"/>
      <c r="E87" s="138" t="s">
        <v>429</v>
      </c>
      <c r="F87" s="138">
        <v>5.7507626442388438E-2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0.18389574992000002</v>
      </c>
      <c r="AL87" s="45" t="s">
        <v>220</v>
      </c>
    </row>
    <row r="88" spans="1:38" s="2" customFormat="1" ht="26.25" customHeight="1" thickBot="1" x14ac:dyDescent="0.25">
      <c r="A88" s="65" t="s">
        <v>209</v>
      </c>
      <c r="B88" s="71" t="s">
        <v>223</v>
      </c>
      <c r="C88" s="75" t="s">
        <v>224</v>
      </c>
      <c r="D88" s="67"/>
      <c r="E88" s="138" t="s">
        <v>443</v>
      </c>
      <c r="F88" s="138">
        <v>1.1494117775384614</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1.7878270000000001</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1.6201286510050001</v>
      </c>
      <c r="G90" s="138" t="s">
        <v>429</v>
      </c>
      <c r="H90" s="138" t="s">
        <v>429</v>
      </c>
      <c r="I90" s="138">
        <v>3.354E-2</v>
      </c>
      <c r="J90" s="138">
        <v>5.0310000000000001E-2</v>
      </c>
      <c r="K90" s="138">
        <v>6.149000000000001E-2</v>
      </c>
      <c r="L90" s="138" t="s">
        <v>429</v>
      </c>
      <c r="M90" s="138" t="s">
        <v>429</v>
      </c>
      <c r="N90" s="138">
        <v>2.4573617253716997E-4</v>
      </c>
      <c r="O90" s="138">
        <v>3.3751715264141398E-2</v>
      </c>
      <c r="P90" s="138" t="s">
        <v>432</v>
      </c>
      <c r="Q90" s="138" t="s">
        <v>432</v>
      </c>
      <c r="R90" s="138">
        <v>0.14211248532270068</v>
      </c>
      <c r="S90" s="138">
        <v>5.7585163323469351</v>
      </c>
      <c r="T90" s="138">
        <v>0.23603995609067316</v>
      </c>
      <c r="U90" s="138">
        <v>3.3603681425263605E-2</v>
      </c>
      <c r="V90" s="138">
        <v>3.3322417131395747</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55.9</v>
      </c>
      <c r="AL90" s="148" t="s">
        <v>441</v>
      </c>
    </row>
    <row r="91" spans="1:38" s="2" customFormat="1" ht="26.25" customHeight="1" thickBot="1" x14ac:dyDescent="0.25">
      <c r="A91" s="65" t="s">
        <v>209</v>
      </c>
      <c r="B91" s="69" t="s">
        <v>405</v>
      </c>
      <c r="C91" s="71" t="s">
        <v>229</v>
      </c>
      <c r="D91" s="67"/>
      <c r="E91" s="138">
        <v>9.1677631079651236E-3</v>
      </c>
      <c r="F91" s="138">
        <v>2.4621071046E-2</v>
      </c>
      <c r="G91" s="138">
        <v>1.2970247174873433E-4</v>
      </c>
      <c r="H91" s="138">
        <v>2.1111042322500002E-2</v>
      </c>
      <c r="I91" s="138">
        <v>0.13957966077272493</v>
      </c>
      <c r="J91" s="138">
        <v>0.14164029805567335</v>
      </c>
      <c r="K91" s="138">
        <v>0.14206591113349784</v>
      </c>
      <c r="L91" s="138">
        <v>5.4939580020000003E-2</v>
      </c>
      <c r="M91" s="138">
        <v>0.28060067510904091</v>
      </c>
      <c r="N91" s="138">
        <v>3.367110524867805E-2</v>
      </c>
      <c r="O91" s="138">
        <v>2.7533352810724551E-2</v>
      </c>
      <c r="P91" s="138">
        <v>2.4480267846615415E-6</v>
      </c>
      <c r="Q91" s="138">
        <v>5.7120624975435975E-5</v>
      </c>
      <c r="R91" s="138">
        <v>6.6998627790736934E-4</v>
      </c>
      <c r="S91" s="138">
        <v>4.6538630227363598E-2</v>
      </c>
      <c r="T91" s="138">
        <v>1.5023330154821867E-2</v>
      </c>
      <c r="U91" s="138" t="s">
        <v>443</v>
      </c>
      <c r="V91" s="138">
        <v>2.4901332970122824E-2</v>
      </c>
      <c r="W91" s="138">
        <v>5.0869981500000004E-4</v>
      </c>
      <c r="X91" s="138">
        <v>6.0926751465000006E-4</v>
      </c>
      <c r="Y91" s="138">
        <v>2.5143270875000004E-4</v>
      </c>
      <c r="Z91" s="138">
        <v>2.5143270875000004E-4</v>
      </c>
      <c r="AA91" s="138">
        <v>2.5143270875000004E-4</v>
      </c>
      <c r="AB91" s="138">
        <v>1.3635656409000003E-3</v>
      </c>
      <c r="AC91" s="138" t="s">
        <v>443</v>
      </c>
      <c r="AD91" s="138" t="s">
        <v>443</v>
      </c>
      <c r="AE91" s="55"/>
      <c r="AF91" s="147" t="s">
        <v>429</v>
      </c>
      <c r="AG91" s="147" t="s">
        <v>429</v>
      </c>
      <c r="AH91" s="147" t="s">
        <v>429</v>
      </c>
      <c r="AI91" s="147" t="s">
        <v>429</v>
      </c>
      <c r="AJ91" s="147" t="s">
        <v>429</v>
      </c>
      <c r="AK91" s="147">
        <v>5086.9981500000004</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18.281160193197788</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5.4578936860661959E-7</v>
      </c>
      <c r="X98" s="138" t="s">
        <v>443</v>
      </c>
      <c r="Y98" s="138" t="s">
        <v>443</v>
      </c>
      <c r="Z98" s="138" t="s">
        <v>443</v>
      </c>
      <c r="AA98" s="138" t="s">
        <v>443</v>
      </c>
      <c r="AB98" s="138" t="s">
        <v>443</v>
      </c>
      <c r="AC98" s="138" t="s">
        <v>443</v>
      </c>
      <c r="AD98" s="138">
        <v>6.5363996240313735E-3</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3.9380186340928346E-2</v>
      </c>
      <c r="F99" s="138">
        <v>8.3796970912476603</v>
      </c>
      <c r="G99" s="138" t="s">
        <v>429</v>
      </c>
      <c r="H99" s="138">
        <v>10.763842088934741</v>
      </c>
      <c r="I99" s="138">
        <v>0.16780227209651127</v>
      </c>
      <c r="J99" s="138">
        <v>0.25649446927133696</v>
      </c>
      <c r="K99" s="138">
        <v>0.56322253730118432</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1076.261</v>
      </c>
      <c r="AL99" s="45" t="s">
        <v>246</v>
      </c>
    </row>
    <row r="100" spans="1:38" s="2" customFormat="1" ht="26.25" customHeight="1" thickBot="1" x14ac:dyDescent="0.25">
      <c r="A100" s="65" t="s">
        <v>244</v>
      </c>
      <c r="B100" s="65" t="s">
        <v>247</v>
      </c>
      <c r="C100" s="66" t="s">
        <v>409</v>
      </c>
      <c r="D100" s="79"/>
      <c r="E100" s="138">
        <v>0.59101150867929464</v>
      </c>
      <c r="F100" s="138">
        <v>22.947480464164741</v>
      </c>
      <c r="G100" s="138" t="s">
        <v>429</v>
      </c>
      <c r="H100" s="138">
        <v>31.155845547496053</v>
      </c>
      <c r="I100" s="138">
        <v>0.29108244984143411</v>
      </c>
      <c r="J100" s="138">
        <v>0.43605471084670477</v>
      </c>
      <c r="K100" s="138">
        <v>0.96279943653667077</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5353.5175000000008</v>
      </c>
      <c r="AL100" s="45" t="s">
        <v>246</v>
      </c>
    </row>
    <row r="101" spans="1:38" s="2" customFormat="1" ht="26.25" customHeight="1" thickBot="1" x14ac:dyDescent="0.25">
      <c r="A101" s="65" t="s">
        <v>244</v>
      </c>
      <c r="B101" s="65" t="s">
        <v>248</v>
      </c>
      <c r="C101" s="66" t="s">
        <v>249</v>
      </c>
      <c r="D101" s="79"/>
      <c r="E101" s="138">
        <v>4.7936213309836287E-2</v>
      </c>
      <c r="F101" s="138">
        <v>0.32159474756993689</v>
      </c>
      <c r="G101" s="138" t="s">
        <v>429</v>
      </c>
      <c r="H101" s="138">
        <v>0.95729303154050616</v>
      </c>
      <c r="I101" s="138">
        <v>8.0672472623561642E-3</v>
      </c>
      <c r="J101" s="138">
        <v>2.4201741787068496E-2</v>
      </c>
      <c r="K101" s="138">
        <v>5.6470730836493156E-2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4429.0530000000008</v>
      </c>
      <c r="AL101" s="45" t="s">
        <v>246</v>
      </c>
    </row>
    <row r="102" spans="1:38" s="2" customFormat="1" ht="26.25" customHeight="1" thickBot="1" x14ac:dyDescent="0.25">
      <c r="A102" s="65" t="s">
        <v>244</v>
      </c>
      <c r="B102" s="65" t="s">
        <v>250</v>
      </c>
      <c r="C102" s="66" t="s">
        <v>387</v>
      </c>
      <c r="D102" s="79"/>
      <c r="E102" s="138">
        <v>2.3035912959000005E-3</v>
      </c>
      <c r="F102" s="138">
        <v>2.7701792237670477</v>
      </c>
      <c r="G102" s="138" t="s">
        <v>429</v>
      </c>
      <c r="H102" s="138">
        <v>4.5780710240651645</v>
      </c>
      <c r="I102" s="138">
        <v>8.0351000000000016E-3</v>
      </c>
      <c r="J102" s="138">
        <v>0.18154250000000002</v>
      </c>
      <c r="K102" s="138">
        <v>1.2395235</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1550.9500000000003</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1.6297805818889395E-3</v>
      </c>
      <c r="F104" s="138">
        <v>1.8108422821908241E-3</v>
      </c>
      <c r="G104" s="138" t="s">
        <v>429</v>
      </c>
      <c r="H104" s="138">
        <v>2.2303852821943082E-2</v>
      </c>
      <c r="I104" s="138">
        <v>2.4698209315068495E-5</v>
      </c>
      <c r="J104" s="138">
        <v>7.4094627945205463E-5</v>
      </c>
      <c r="K104" s="138">
        <v>1.7288746520547949E-4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11.4</v>
      </c>
      <c r="AL104" s="45" t="s">
        <v>246</v>
      </c>
    </row>
    <row r="105" spans="1:38" s="2" customFormat="1" ht="26.25" customHeight="1" thickBot="1" x14ac:dyDescent="0.25">
      <c r="A105" s="65" t="s">
        <v>244</v>
      </c>
      <c r="B105" s="65" t="s">
        <v>255</v>
      </c>
      <c r="C105" s="66" t="s">
        <v>256</v>
      </c>
      <c r="D105" s="79"/>
      <c r="E105" s="138">
        <v>3.864443411164932E-2</v>
      </c>
      <c r="F105" s="138">
        <v>0.1954051514950392</v>
      </c>
      <c r="G105" s="138" t="s">
        <v>429</v>
      </c>
      <c r="H105" s="138">
        <v>0.90538987246985525</v>
      </c>
      <c r="I105" s="138">
        <v>7.3183561643835621E-3</v>
      </c>
      <c r="J105" s="138">
        <v>1.150027397260274E-2</v>
      </c>
      <c r="K105" s="138">
        <v>2.5091506849315062E-2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106</v>
      </c>
      <c r="AL105" s="45" t="s">
        <v>246</v>
      </c>
    </row>
    <row r="106" spans="1:38" s="2" customFormat="1" ht="26.25" customHeight="1" thickBot="1" x14ac:dyDescent="0.25">
      <c r="A106" s="65" t="s">
        <v>244</v>
      </c>
      <c r="B106" s="65" t="s">
        <v>257</v>
      </c>
      <c r="C106" s="66" t="s">
        <v>258</v>
      </c>
      <c r="D106" s="79"/>
      <c r="E106" s="138">
        <v>2.1625637442410947E-3</v>
      </c>
      <c r="F106" s="138">
        <v>8.7455373219612383E-3</v>
      </c>
      <c r="G106" s="138" t="s">
        <v>429</v>
      </c>
      <c r="H106" s="138">
        <v>5.0666114218403099E-2</v>
      </c>
      <c r="I106" s="138">
        <v>4.2904109589041097E-4</v>
      </c>
      <c r="J106" s="138">
        <v>6.8646575342465744E-4</v>
      </c>
      <c r="K106" s="138">
        <v>1.4587397260273974E-3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8.6999999999999993</v>
      </c>
      <c r="AL106" s="45" t="s">
        <v>246</v>
      </c>
    </row>
    <row r="107" spans="1:38" s="2" customFormat="1" ht="26.25" customHeight="1" thickBot="1" x14ac:dyDescent="0.25">
      <c r="A107" s="65" t="s">
        <v>244</v>
      </c>
      <c r="B107" s="65" t="s">
        <v>259</v>
      </c>
      <c r="C107" s="66" t="s">
        <v>380</v>
      </c>
      <c r="D107" s="79"/>
      <c r="E107" s="138">
        <v>2.3901649035264004E-2</v>
      </c>
      <c r="F107" s="138">
        <v>0.35392499999999999</v>
      </c>
      <c r="G107" s="138" t="s">
        <v>429</v>
      </c>
      <c r="H107" s="138">
        <v>0.29149619801702409</v>
      </c>
      <c r="I107" s="138">
        <v>6.4350000000000006E-3</v>
      </c>
      <c r="J107" s="138">
        <v>8.5800000000000001E-2</v>
      </c>
      <c r="K107" s="138">
        <v>0.40755000000000002</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2145</v>
      </c>
      <c r="AL107" s="45" t="s">
        <v>246</v>
      </c>
    </row>
    <row r="108" spans="1:38" s="2" customFormat="1" ht="26.25" customHeight="1" thickBot="1" x14ac:dyDescent="0.25">
      <c r="A108" s="65" t="s">
        <v>244</v>
      </c>
      <c r="B108" s="65" t="s">
        <v>260</v>
      </c>
      <c r="C108" s="66" t="s">
        <v>381</v>
      </c>
      <c r="D108" s="79"/>
      <c r="E108" s="138">
        <v>7.4224304640000002E-2</v>
      </c>
      <c r="F108" s="138">
        <v>1.2441600000000002</v>
      </c>
      <c r="G108" s="138" t="s">
        <v>429</v>
      </c>
      <c r="H108" s="138">
        <v>1.5520927103999997</v>
      </c>
      <c r="I108" s="138">
        <v>2.3039999999999998E-2</v>
      </c>
      <c r="J108" s="138">
        <v>0.23039999999999999</v>
      </c>
      <c r="K108" s="138">
        <v>0.46079999999999999</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11520</v>
      </c>
      <c r="AL108" s="45" t="s">
        <v>246</v>
      </c>
    </row>
    <row r="109" spans="1:38" s="2" customFormat="1" ht="26.25" customHeight="1" thickBot="1" x14ac:dyDescent="0.25">
      <c r="A109" s="65" t="s">
        <v>244</v>
      </c>
      <c r="B109" s="65" t="s">
        <v>261</v>
      </c>
      <c r="C109" s="66" t="s">
        <v>382</v>
      </c>
      <c r="D109" s="79"/>
      <c r="E109" s="138">
        <v>2.4758462976000005E-2</v>
      </c>
      <c r="F109" s="138">
        <v>0.52723001999999985</v>
      </c>
      <c r="G109" s="138" t="s">
        <v>429</v>
      </c>
      <c r="H109" s="138">
        <v>0.71228193484800006</v>
      </c>
      <c r="I109" s="138">
        <v>2.1563599999999999E-2</v>
      </c>
      <c r="J109" s="138">
        <v>0.11859979999999999</v>
      </c>
      <c r="K109" s="138">
        <v>0.11859979999999999</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1078.1799999999998</v>
      </c>
      <c r="AL109" s="45" t="s">
        <v>246</v>
      </c>
    </row>
    <row r="110" spans="1:38" s="2" customFormat="1" ht="26.25" customHeight="1" thickBot="1" x14ac:dyDescent="0.25">
      <c r="A110" s="65" t="s">
        <v>244</v>
      </c>
      <c r="B110" s="65" t="s">
        <v>262</v>
      </c>
      <c r="C110" s="66" t="s">
        <v>383</v>
      </c>
      <c r="D110" s="79"/>
      <c r="E110" s="138">
        <v>3.9677931561876E-3</v>
      </c>
      <c r="F110" s="138">
        <v>0.138425468</v>
      </c>
      <c r="G110" s="138" t="s">
        <v>429</v>
      </c>
      <c r="H110" s="138">
        <v>8.3179734341404812E-2</v>
      </c>
      <c r="I110" s="138">
        <v>5.7515133333333329E-3</v>
      </c>
      <c r="J110" s="138">
        <v>4.0530413333333334E-2</v>
      </c>
      <c r="K110" s="138">
        <v>4.0530413333333334E-2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283.07866666666666</v>
      </c>
      <c r="AL110" s="45" t="s">
        <v>246</v>
      </c>
    </row>
    <row r="111" spans="1:38" s="2" customFormat="1" ht="26.25" customHeight="1" thickBot="1" x14ac:dyDescent="0.25">
      <c r="A111" s="65" t="s">
        <v>244</v>
      </c>
      <c r="B111" s="65" t="s">
        <v>263</v>
      </c>
      <c r="C111" s="66" t="s">
        <v>377</v>
      </c>
      <c r="D111" s="79"/>
      <c r="E111" s="138">
        <v>6.0160584544881523E-3</v>
      </c>
      <c r="F111" s="138">
        <v>0.35607305</v>
      </c>
      <c r="G111" s="138" t="s">
        <v>429</v>
      </c>
      <c r="H111" s="138">
        <v>0.21180166311851709</v>
      </c>
      <c r="I111" s="138">
        <v>7.3353333333333335E-4</v>
      </c>
      <c r="J111" s="138">
        <v>1.4670666666666667E-3</v>
      </c>
      <c r="K111" s="138">
        <v>3.3008999999999998E-3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186.18333333333337</v>
      </c>
      <c r="AL111" s="45" t="s">
        <v>246</v>
      </c>
    </row>
    <row r="112" spans="1:38" s="2" customFormat="1" ht="26.25" customHeight="1" thickBot="1" x14ac:dyDescent="0.25">
      <c r="A112" s="65" t="s">
        <v>264</v>
      </c>
      <c r="B112" s="65" t="s">
        <v>265</v>
      </c>
      <c r="C112" s="66" t="s">
        <v>266</v>
      </c>
      <c r="D112" s="67"/>
      <c r="E112" s="138">
        <v>11.380994548707919</v>
      </c>
      <c r="F112" s="138" t="s">
        <v>429</v>
      </c>
      <c r="G112" s="138" t="s">
        <v>429</v>
      </c>
      <c r="H112" s="138">
        <v>9.9552049999999994</v>
      </c>
      <c r="I112" s="138">
        <v>0.27332999999999996</v>
      </c>
      <c r="J112" s="138">
        <v>7.1065800000000001</v>
      </c>
      <c r="K112" s="138">
        <v>7.1065800000000001</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295800000</v>
      </c>
      <c r="AL112" s="45" t="s">
        <v>419</v>
      </c>
    </row>
    <row r="113" spans="1:38" s="2" customFormat="1" ht="26.25" customHeight="1" thickBot="1" x14ac:dyDescent="0.25">
      <c r="A113" s="65" t="s">
        <v>264</v>
      </c>
      <c r="B113" s="80" t="s">
        <v>267</v>
      </c>
      <c r="C113" s="81" t="s">
        <v>268</v>
      </c>
      <c r="D113" s="67"/>
      <c r="E113" s="138">
        <v>6.0093899412503289</v>
      </c>
      <c r="F113" s="138" t="s">
        <v>443</v>
      </c>
      <c r="G113" s="138" t="s">
        <v>429</v>
      </c>
      <c r="H113" s="138">
        <v>35.052446518281201</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156188243.21672794</v>
      </c>
      <c r="AL113" s="148" t="s">
        <v>437</v>
      </c>
    </row>
    <row r="114" spans="1:38" s="2" customFormat="1" ht="26.25" customHeight="1" thickBot="1" x14ac:dyDescent="0.25">
      <c r="A114" s="65" t="s">
        <v>264</v>
      </c>
      <c r="B114" s="80" t="s">
        <v>269</v>
      </c>
      <c r="C114" s="81" t="s">
        <v>388</v>
      </c>
      <c r="D114" s="67"/>
      <c r="E114" s="138">
        <v>0.11099932462236278</v>
      </c>
      <c r="F114" s="138" t="s">
        <v>443</v>
      </c>
      <c r="G114" s="138" t="s">
        <v>429</v>
      </c>
      <c r="H114" s="138">
        <v>0.37504349999999997</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2884950</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10.11686293104289</v>
      </c>
      <c r="F116" s="138" t="s">
        <v>443</v>
      </c>
      <c r="G116" s="138" t="s">
        <v>429</v>
      </c>
      <c r="H116" s="138">
        <v>12.160511495384226</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262944336.0327619</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4.8140359999999998E-3</v>
      </c>
      <c r="J119" s="138">
        <v>3.8512287999999999E-2</v>
      </c>
      <c r="K119" s="138">
        <v>0.1203509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1203.509</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1.00372E-2</v>
      </c>
      <c r="J120" s="138">
        <v>6.2732499999999997E-2</v>
      </c>
      <c r="K120" s="138">
        <v>0.25092999999999999</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2509.3000000000002</v>
      </c>
      <c r="AL120" s="148" t="s">
        <v>436</v>
      </c>
    </row>
    <row r="121" spans="1:38" s="2" customFormat="1" ht="26.25" customHeight="1" thickBot="1" x14ac:dyDescent="0.25">
      <c r="A121" s="65" t="s">
        <v>264</v>
      </c>
      <c r="B121" s="65" t="s">
        <v>280</v>
      </c>
      <c r="C121" s="71" t="s">
        <v>281</v>
      </c>
      <c r="D121" s="68"/>
      <c r="E121" s="138" t="s">
        <v>443</v>
      </c>
      <c r="F121" s="138">
        <v>4.7424163924268408</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2.1754768333333327</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0.24145188532062739</v>
      </c>
      <c r="G125" s="138" t="s">
        <v>429</v>
      </c>
      <c r="H125" s="138" t="s">
        <v>429</v>
      </c>
      <c r="I125" s="138">
        <v>4.447775772E-5</v>
      </c>
      <c r="J125" s="138">
        <v>2.9517057395999995E-4</v>
      </c>
      <c r="K125" s="138">
        <v>6.2403641891999994E-4</v>
      </c>
      <c r="L125" s="138" t="s">
        <v>443</v>
      </c>
      <c r="M125" s="138" t="s">
        <v>429</v>
      </c>
      <c r="N125" s="138" t="s">
        <v>429</v>
      </c>
      <c r="O125" s="138" t="s">
        <v>429</v>
      </c>
      <c r="P125" s="138">
        <v>2.235484207153797E-2</v>
      </c>
      <c r="Q125" s="138" t="s">
        <v>429</v>
      </c>
      <c r="R125" s="138" t="s">
        <v>429</v>
      </c>
      <c r="S125" s="138" t="s">
        <v>429</v>
      </c>
      <c r="T125" s="138" t="s">
        <v>429</v>
      </c>
      <c r="U125" s="138" t="s">
        <v>429</v>
      </c>
      <c r="V125" s="138" t="s">
        <v>429</v>
      </c>
      <c r="W125" s="138">
        <v>8.337414196023718E-2</v>
      </c>
      <c r="X125" s="138" t="s">
        <v>429</v>
      </c>
      <c r="Y125" s="138" t="s">
        <v>429</v>
      </c>
      <c r="Z125" s="138" t="s">
        <v>429</v>
      </c>
      <c r="AA125" s="138" t="s">
        <v>429</v>
      </c>
      <c r="AB125" s="138" t="s">
        <v>429</v>
      </c>
      <c r="AC125" s="138" t="s">
        <v>429</v>
      </c>
      <c r="AD125" s="138">
        <v>2.4358862766859755E-2</v>
      </c>
      <c r="AE125" s="55"/>
      <c r="AF125" s="147" t="s">
        <v>429</v>
      </c>
      <c r="AG125" s="147" t="s">
        <v>429</v>
      </c>
      <c r="AH125" s="147" t="s">
        <v>429</v>
      </c>
      <c r="AI125" s="147" t="s">
        <v>429</v>
      </c>
      <c r="AJ125" s="147" t="s">
        <v>429</v>
      </c>
      <c r="AK125" s="147">
        <v>1347.8108400000001</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v>3.2058959999999997E-2</v>
      </c>
      <c r="I126" s="138" t="s">
        <v>443</v>
      </c>
      <c r="J126" s="138" t="s">
        <v>443</v>
      </c>
      <c r="K126" s="138" t="s">
        <v>443</v>
      </c>
      <c r="L126" s="138" t="s">
        <v>443</v>
      </c>
      <c r="M126" s="138">
        <v>7.4804240000000008E-2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430</v>
      </c>
      <c r="AH128" s="147" t="s">
        <v>429</v>
      </c>
      <c r="AI128" s="147" t="s">
        <v>430</v>
      </c>
      <c r="AJ128" s="147" t="s">
        <v>430</v>
      </c>
      <c r="AK128" s="147" t="s">
        <v>432</v>
      </c>
      <c r="AL128" s="45" t="s">
        <v>301</v>
      </c>
    </row>
    <row r="129" spans="1:38" s="2" customFormat="1" ht="26.25" customHeight="1" thickBot="1" x14ac:dyDescent="0.25">
      <c r="A129" s="65" t="s">
        <v>289</v>
      </c>
      <c r="B129" s="69" t="s">
        <v>299</v>
      </c>
      <c r="C129" s="77" t="s">
        <v>300</v>
      </c>
      <c r="D129" s="67"/>
      <c r="E129" s="138">
        <v>1.097505E-2</v>
      </c>
      <c r="F129" s="138">
        <v>9.3351000000000003E-2</v>
      </c>
      <c r="G129" s="138">
        <v>5.9290500000000002E-4</v>
      </c>
      <c r="H129" s="138" t="s">
        <v>443</v>
      </c>
      <c r="I129" s="138">
        <v>5.0460000000000001E-5</v>
      </c>
      <c r="J129" s="138">
        <v>8.8305000000000002E-5</v>
      </c>
      <c r="K129" s="138">
        <v>1.2615E-4</v>
      </c>
      <c r="L129" s="138">
        <v>1.7661000000000001E-6</v>
      </c>
      <c r="M129" s="138">
        <v>8.8305000000000002E-4</v>
      </c>
      <c r="N129" s="138">
        <v>1.6399500000000001E-2</v>
      </c>
      <c r="O129" s="138">
        <v>1.2615E-3</v>
      </c>
      <c r="P129" s="138">
        <v>7.0644000000000002E-4</v>
      </c>
      <c r="Q129" s="138">
        <v>0.65081470147924225</v>
      </c>
      <c r="R129" s="138">
        <v>0.62892576609660089</v>
      </c>
      <c r="S129" s="138">
        <v>0.34699352612226253</v>
      </c>
      <c r="T129" s="138">
        <v>1.7661E-4</v>
      </c>
      <c r="U129" s="138" t="s">
        <v>432</v>
      </c>
      <c r="V129" s="138" t="s">
        <v>443</v>
      </c>
      <c r="W129" s="138">
        <v>1.0433728141795376E-2</v>
      </c>
      <c r="X129" s="138">
        <v>1.89225E-6</v>
      </c>
      <c r="Y129" s="138">
        <v>8.1997500000000006E-6</v>
      </c>
      <c r="Z129" s="138">
        <v>8.1997500000000006E-6</v>
      </c>
      <c r="AA129" s="138" t="s">
        <v>443</v>
      </c>
      <c r="AB129" s="138">
        <v>1.8291750000000003E-5</v>
      </c>
      <c r="AC129" s="138">
        <v>6.3074999999999997E-3</v>
      </c>
      <c r="AD129" s="138">
        <v>9.6757049999999997E-3</v>
      </c>
      <c r="AE129" s="55"/>
      <c r="AF129" s="147" t="s">
        <v>429</v>
      </c>
      <c r="AG129" s="147" t="s">
        <v>429</v>
      </c>
      <c r="AH129" s="147" t="s">
        <v>429</v>
      </c>
      <c r="AI129" s="147" t="s">
        <v>429</v>
      </c>
      <c r="AJ129" s="147" t="s">
        <v>429</v>
      </c>
      <c r="AK129" s="147">
        <v>12.615</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430</v>
      </c>
      <c r="AH130" s="147" t="s">
        <v>429</v>
      </c>
      <c r="AI130" s="147" t="s">
        <v>430</v>
      </c>
      <c r="AJ130" s="147" t="s">
        <v>430</v>
      </c>
      <c r="AK130" s="147" t="s">
        <v>430</v>
      </c>
      <c r="AL130" s="45" t="s">
        <v>301</v>
      </c>
    </row>
    <row r="131" spans="1:38" s="2" customFormat="1" ht="26.25" customHeight="1" thickBot="1" x14ac:dyDescent="0.25">
      <c r="A131" s="65" t="s">
        <v>289</v>
      </c>
      <c r="B131" s="69" t="s">
        <v>304</v>
      </c>
      <c r="C131" s="77" t="s">
        <v>305</v>
      </c>
      <c r="D131" s="67"/>
      <c r="E131" s="138" t="s">
        <v>432</v>
      </c>
      <c r="F131" s="138" t="s">
        <v>432</v>
      </c>
      <c r="G131" s="138" t="s">
        <v>432</v>
      </c>
      <c r="H131" s="138" t="s">
        <v>432</v>
      </c>
      <c r="I131" s="138" t="s">
        <v>432</v>
      </c>
      <c r="J131" s="138" t="s">
        <v>432</v>
      </c>
      <c r="K131" s="138" t="s">
        <v>432</v>
      </c>
      <c r="L131" s="138" t="s">
        <v>432</v>
      </c>
      <c r="M131" s="138" t="s">
        <v>432</v>
      </c>
      <c r="N131" s="138" t="s">
        <v>432</v>
      </c>
      <c r="O131" s="138" t="s">
        <v>432</v>
      </c>
      <c r="P131" s="138" t="s">
        <v>432</v>
      </c>
      <c r="Q131" s="138" t="s">
        <v>432</v>
      </c>
      <c r="R131" s="138" t="s">
        <v>432</v>
      </c>
      <c r="S131" s="138" t="s">
        <v>432</v>
      </c>
      <c r="T131" s="138" t="s">
        <v>432</v>
      </c>
      <c r="U131" s="138" t="s">
        <v>432</v>
      </c>
      <c r="V131" s="138" t="s">
        <v>432</v>
      </c>
      <c r="W131" s="138" t="s">
        <v>432</v>
      </c>
      <c r="X131" s="138" t="s">
        <v>432</v>
      </c>
      <c r="Y131" s="138" t="s">
        <v>432</v>
      </c>
      <c r="Z131" s="138" t="s">
        <v>432</v>
      </c>
      <c r="AA131" s="138" t="s">
        <v>432</v>
      </c>
      <c r="AB131" s="138" t="s">
        <v>432</v>
      </c>
      <c r="AC131" s="138" t="s">
        <v>432</v>
      </c>
      <c r="AD131" s="138" t="s">
        <v>432</v>
      </c>
      <c r="AE131" s="55"/>
      <c r="AF131" s="147" t="s">
        <v>429</v>
      </c>
      <c r="AG131" s="147" t="s">
        <v>429</v>
      </c>
      <c r="AH131" s="147" t="s">
        <v>429</v>
      </c>
      <c r="AI131" s="147" t="s">
        <v>429</v>
      </c>
      <c r="AJ131" s="147" t="s">
        <v>429</v>
      </c>
      <c r="AK131" s="147" t="s">
        <v>432</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2.7505499999999996E-3</v>
      </c>
      <c r="F133" s="138">
        <v>4.3341999999999999E-5</v>
      </c>
      <c r="G133" s="138">
        <v>3.7674200000000001E-4</v>
      </c>
      <c r="H133" s="138" t="s">
        <v>443</v>
      </c>
      <c r="I133" s="138">
        <v>1.1568980000000001E-4</v>
      </c>
      <c r="J133" s="138">
        <v>1.1568980000000001E-4</v>
      </c>
      <c r="K133" s="138">
        <v>1.2855903999999999E-4</v>
      </c>
      <c r="L133" s="138" t="s">
        <v>443</v>
      </c>
      <c r="M133" s="138">
        <v>4.6676000000000004E-4</v>
      </c>
      <c r="N133" s="138">
        <v>1.0012001999999998E-4</v>
      </c>
      <c r="O133" s="138">
        <v>1.6770019999999998E-5</v>
      </c>
      <c r="P133" s="138">
        <v>4.9676600000000005E-3</v>
      </c>
      <c r="Q133" s="138">
        <v>4.5375739999999996E-5</v>
      </c>
      <c r="R133" s="138">
        <v>4.5209039999999996E-5</v>
      </c>
      <c r="S133" s="138">
        <v>4.1441620000000001E-5</v>
      </c>
      <c r="T133" s="138">
        <v>5.777821999999999E-5</v>
      </c>
      <c r="U133" s="138">
        <v>6.5946519999999991E-5</v>
      </c>
      <c r="V133" s="138">
        <v>5.3384008000000006E-4</v>
      </c>
      <c r="W133" s="138">
        <v>9.0018000000000004E-5</v>
      </c>
      <c r="X133" s="138">
        <v>4.4008799999999996E-8</v>
      </c>
      <c r="Y133" s="138">
        <v>2.4038140000000002E-8</v>
      </c>
      <c r="Z133" s="138">
        <v>2.1470960000000001E-8</v>
      </c>
      <c r="AA133" s="138">
        <v>2.330466E-8</v>
      </c>
      <c r="AB133" s="138">
        <v>1.1282256E-7</v>
      </c>
      <c r="AC133" s="138">
        <v>5.0009999999999996E-4</v>
      </c>
      <c r="AD133" s="138">
        <v>1.3669399999999999E-3</v>
      </c>
      <c r="AE133" s="55"/>
      <c r="AF133" s="147" t="s">
        <v>429</v>
      </c>
      <c r="AG133" s="147" t="s">
        <v>429</v>
      </c>
      <c r="AH133" s="147" t="s">
        <v>429</v>
      </c>
      <c r="AI133" s="147" t="s">
        <v>429</v>
      </c>
      <c r="AJ133" s="147" t="s">
        <v>429</v>
      </c>
      <c r="AK133" s="147">
        <v>3334</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0.29561760000000009</v>
      </c>
      <c r="X135" s="138">
        <v>8.8192584000000037E-5</v>
      </c>
      <c r="Y135" s="138">
        <v>3.9908376000000011E-4</v>
      </c>
      <c r="Z135" s="138">
        <v>3.9908376000000011E-4</v>
      </c>
      <c r="AA135" s="138" t="s">
        <v>443</v>
      </c>
      <c r="AB135" s="138">
        <v>8.8636010400000033E-4</v>
      </c>
      <c r="AC135" s="138" t="s">
        <v>443</v>
      </c>
      <c r="AD135" s="138">
        <v>0.50254992000000021</v>
      </c>
      <c r="AE135" s="55"/>
      <c r="AF135" s="147" t="s">
        <v>429</v>
      </c>
      <c r="AG135" s="147" t="s">
        <v>429</v>
      </c>
      <c r="AH135" s="147" t="s">
        <v>429</v>
      </c>
      <c r="AI135" s="147" t="s">
        <v>429</v>
      </c>
      <c r="AJ135" s="147" t="s">
        <v>429</v>
      </c>
      <c r="AK135" s="147">
        <v>0.98539200000000027</v>
      </c>
      <c r="AL135" s="148" t="s">
        <v>434</v>
      </c>
    </row>
    <row r="136" spans="1:38" s="2" customFormat="1" ht="26.25" customHeight="1" thickBot="1" x14ac:dyDescent="0.25">
      <c r="A136" s="65" t="s">
        <v>289</v>
      </c>
      <c r="B136" s="65" t="s">
        <v>314</v>
      </c>
      <c r="C136" s="66" t="s">
        <v>315</v>
      </c>
      <c r="D136" s="67"/>
      <c r="E136" s="138" t="s">
        <v>429</v>
      </c>
      <c r="F136" s="138">
        <v>5.5218964409999996E-3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0.37614760999999997</v>
      </c>
      <c r="J139" s="138">
        <v>0.37614760999999997</v>
      </c>
      <c r="K139" s="138">
        <v>0.37614760999999997</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4.4344805741076003</v>
      </c>
      <c r="X139" s="138">
        <v>1.3518429157768193E-2</v>
      </c>
      <c r="Y139" s="138">
        <v>1.6473737861681746E-2</v>
      </c>
      <c r="Z139" s="138">
        <v>6.2710871587085843E-3</v>
      </c>
      <c r="AA139" s="138">
        <v>9.2841952954148953E-4</v>
      </c>
      <c r="AB139" s="138">
        <v>3.7191673707700011E-2</v>
      </c>
      <c r="AC139" s="138" t="s">
        <v>443</v>
      </c>
      <c r="AD139" s="138">
        <v>5.849922064350138</v>
      </c>
      <c r="AE139" s="55"/>
      <c r="AF139" s="147" t="s">
        <v>429</v>
      </c>
      <c r="AG139" s="147" t="s">
        <v>429</v>
      </c>
      <c r="AH139" s="147" t="s">
        <v>429</v>
      </c>
      <c r="AI139" s="147" t="s">
        <v>429</v>
      </c>
      <c r="AJ139" s="147" t="s">
        <v>429</v>
      </c>
      <c r="AK139" s="147">
        <v>2.0110000000000001</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108.72039489990253</v>
      </c>
      <c r="F141" s="19">
        <f t="shared" ref="F141:AD141" si="0">SUM(F14:F140)</f>
        <v>108.15244713103284</v>
      </c>
      <c r="G141" s="19">
        <f t="shared" si="0"/>
        <v>24.873096168889024</v>
      </c>
      <c r="H141" s="19">
        <f t="shared" si="0"/>
        <v>110.45224249912751</v>
      </c>
      <c r="I141" s="19">
        <f t="shared" si="0"/>
        <v>14.514819283904403</v>
      </c>
      <c r="J141" s="19">
        <f t="shared" si="0"/>
        <v>28.514008348367369</v>
      </c>
      <c r="K141" s="19">
        <f t="shared" si="0"/>
        <v>58.786031320593622</v>
      </c>
      <c r="L141" s="19">
        <f t="shared" si="0"/>
        <v>2.4017793526913875</v>
      </c>
      <c r="M141" s="19">
        <f t="shared" si="0"/>
        <v>134.2219167071076</v>
      </c>
      <c r="N141" s="19">
        <f t="shared" si="0"/>
        <v>5.7104414934676129</v>
      </c>
      <c r="O141" s="19">
        <f t="shared" si="0"/>
        <v>0.26678178010629988</v>
      </c>
      <c r="P141" s="19">
        <f t="shared" si="0"/>
        <v>0.34178693430597035</v>
      </c>
      <c r="Q141" s="19">
        <f t="shared" si="0"/>
        <v>1.2540476464172503</v>
      </c>
      <c r="R141" s="19">
        <f>SUM(R14:R140)</f>
        <v>2.3300021133981175</v>
      </c>
      <c r="S141" s="19">
        <f t="shared" si="0"/>
        <v>18.057377094057525</v>
      </c>
      <c r="T141" s="19">
        <f t="shared" si="0"/>
        <v>7.0854195360030294</v>
      </c>
      <c r="U141" s="19">
        <f t="shared" si="0"/>
        <v>3.8180717846704377</v>
      </c>
      <c r="V141" s="19">
        <f t="shared" si="0"/>
        <v>18.510353767573427</v>
      </c>
      <c r="W141" s="19">
        <f t="shared" si="0"/>
        <v>24.127480456004772</v>
      </c>
      <c r="X141" s="19">
        <f t="shared" si="0"/>
        <v>4.8275837271006932</v>
      </c>
      <c r="Y141" s="19">
        <f t="shared" si="0"/>
        <v>7.2313159634466908</v>
      </c>
      <c r="Z141" s="19">
        <f t="shared" si="0"/>
        <v>2.7929735562604376</v>
      </c>
      <c r="AA141" s="19">
        <f t="shared" si="0"/>
        <v>2.3848564844598847</v>
      </c>
      <c r="AB141" s="19">
        <f t="shared" si="0"/>
        <v>17.236729731267705</v>
      </c>
      <c r="AC141" s="19">
        <f t="shared" si="0"/>
        <v>2.6290298878121825</v>
      </c>
      <c r="AD141" s="19">
        <f t="shared" si="0"/>
        <v>10.085788892217341</v>
      </c>
      <c r="AE141" s="56"/>
      <c r="AF141" s="145">
        <f>SUM(AF14:AF140)</f>
        <v>257817.11399458838</v>
      </c>
      <c r="AG141" s="145">
        <f t="shared" ref="AG141:AI141" si="1">SUM(AG14:AG140)</f>
        <v>101880.17886624992</v>
      </c>
      <c r="AH141" s="145">
        <f t="shared" si="1"/>
        <v>175208.27734859777</v>
      </c>
      <c r="AI141" s="145">
        <f t="shared" si="1"/>
        <v>8733.3422706107594</v>
      </c>
      <c r="AJ141" s="145">
        <f>IF(SUM(AJ14:AJ140)=0, "NA",SUM(AJ14:AJ140))</f>
        <v>173.03171120491945</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10.924926966945216</v>
      </c>
      <c r="F143" s="139">
        <v>4.4996894632748266</v>
      </c>
      <c r="G143" s="139">
        <v>1.9762209339627263E-2</v>
      </c>
      <c r="H143" s="139">
        <v>1.3123902147668449</v>
      </c>
      <c r="I143" s="139">
        <v>0.47854425637979392</v>
      </c>
      <c r="J143" s="139">
        <v>0.47854425637979425</v>
      </c>
      <c r="K143" s="139">
        <v>0.47854425637979392</v>
      </c>
      <c r="L143" s="139">
        <v>0.42025659139628535</v>
      </c>
      <c r="M143" s="139">
        <v>69.89843315606096</v>
      </c>
      <c r="N143" s="139">
        <v>3.4056177430772862E-2</v>
      </c>
      <c r="O143" s="139">
        <v>2.8441534944856079E-4</v>
      </c>
      <c r="P143" s="139">
        <v>1.4330932610315598E-2</v>
      </c>
      <c r="Q143" s="139">
        <v>4.4229394344726678E-4</v>
      </c>
      <c r="R143" s="139">
        <v>1.3299928146645558E-2</v>
      </c>
      <c r="S143" s="139">
        <v>9.2671235898125082E-3</v>
      </c>
      <c r="T143" s="139">
        <v>3.0357127295420638E-3</v>
      </c>
      <c r="U143" s="139">
        <v>3.1575718799741202E-4</v>
      </c>
      <c r="V143" s="139">
        <v>5.3040191176038518E-2</v>
      </c>
      <c r="W143" s="139">
        <v>1.0538463</v>
      </c>
      <c r="X143" s="139">
        <v>3.0593120348200002E-2</v>
      </c>
      <c r="Y143" s="139">
        <v>3.4328492361499999E-2</v>
      </c>
      <c r="Z143" s="139">
        <v>2.6374246263000001E-2</v>
      </c>
      <c r="AA143" s="139">
        <v>3.0752671209799999E-2</v>
      </c>
      <c r="AB143" s="139">
        <v>0.1220485301825</v>
      </c>
      <c r="AC143" s="139">
        <v>1.0538463000000001E-3</v>
      </c>
      <c r="AD143" s="139">
        <v>2.1078230000000001E-4</v>
      </c>
      <c r="AE143" s="58"/>
      <c r="AF143" s="144">
        <v>87768.192729973132</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6.8448710854205723</v>
      </c>
      <c r="F144" s="139">
        <v>0.53758558467926942</v>
      </c>
      <c r="G144" s="139">
        <v>6.8695207713669656E-3</v>
      </c>
      <c r="H144" s="139">
        <v>8.4871625956894816E-3</v>
      </c>
      <c r="I144" s="139">
        <v>0.412163621115467</v>
      </c>
      <c r="J144" s="139">
        <v>0.41216362111546712</v>
      </c>
      <c r="K144" s="139">
        <v>0.412163621115467</v>
      </c>
      <c r="L144" s="139">
        <v>0.3503748212455679</v>
      </c>
      <c r="M144" s="139">
        <v>2.6860509136187081</v>
      </c>
      <c r="N144" s="139">
        <v>2.7035956370817814E-4</v>
      </c>
      <c r="O144" s="139">
        <v>2.378183001971384E-5</v>
      </c>
      <c r="P144" s="139">
        <v>2.5042406132292166E-3</v>
      </c>
      <c r="Q144" s="139">
        <v>4.7430593088544061E-5</v>
      </c>
      <c r="R144" s="139">
        <v>4.006051557956595E-3</v>
      </c>
      <c r="S144" s="139">
        <v>2.6867773702356789E-3</v>
      </c>
      <c r="T144" s="139">
        <v>9.7123324342109361E-5</v>
      </c>
      <c r="U144" s="139">
        <v>4.7297526137660462E-5</v>
      </c>
      <c r="V144" s="139">
        <v>8.5095626962523735E-3</v>
      </c>
      <c r="W144" s="139">
        <v>0.42839159999999998</v>
      </c>
      <c r="X144" s="139">
        <v>1.29882121453E-2</v>
      </c>
      <c r="Y144" s="139">
        <v>1.45558096871E-2</v>
      </c>
      <c r="Z144" s="139">
        <v>1.1420301039900001E-2</v>
      </c>
      <c r="AA144" s="139">
        <v>1.20940645863E-2</v>
      </c>
      <c r="AB144" s="139">
        <v>5.1058387458600002E-2</v>
      </c>
      <c r="AC144" s="139">
        <v>4.2839179999999997E-4</v>
      </c>
      <c r="AD144" s="139">
        <v>8.5753800000000006E-5</v>
      </c>
      <c r="AE144" s="58"/>
      <c r="AF144" s="144">
        <v>21734.367598699748</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19.592327138055566</v>
      </c>
      <c r="F145" s="139">
        <v>0.5781325683286882</v>
      </c>
      <c r="G145" s="139">
        <v>1.0489976127591926E-2</v>
      </c>
      <c r="H145" s="139">
        <v>3.510720680151256E-2</v>
      </c>
      <c r="I145" s="139">
        <v>0.32787232754580242</v>
      </c>
      <c r="J145" s="139">
        <v>0.32787232754580253</v>
      </c>
      <c r="K145" s="139">
        <v>0.32787232754580242</v>
      </c>
      <c r="L145" s="139">
        <v>0.23570893441787893</v>
      </c>
      <c r="M145" s="139">
        <v>4.086969703681107</v>
      </c>
      <c r="N145" s="139">
        <v>3.701761848237506E-4</v>
      </c>
      <c r="O145" s="139">
        <v>3.6038641647100987E-5</v>
      </c>
      <c r="P145" s="139">
        <v>3.8149165430864385E-3</v>
      </c>
      <c r="Q145" s="139">
        <v>7.2035847522151849E-5</v>
      </c>
      <c r="R145" s="139">
        <v>6.1150913711492845E-3</v>
      </c>
      <c r="S145" s="139">
        <v>4.1008224014843411E-3</v>
      </c>
      <c r="T145" s="139">
        <v>1.4477610316915572E-4</v>
      </c>
      <c r="U145" s="139">
        <v>7.1994411750101736E-5</v>
      </c>
      <c r="V145" s="139">
        <v>1.2957751041856804E-2</v>
      </c>
      <c r="W145" s="139">
        <v>0.22138619999999998</v>
      </c>
      <c r="X145" s="139">
        <v>3.2301278184000003E-3</v>
      </c>
      <c r="Y145" s="139">
        <v>1.9560218457100001E-2</v>
      </c>
      <c r="Z145" s="139">
        <v>2.1857198239500001E-2</v>
      </c>
      <c r="AA145" s="139">
        <v>5.0246432731999996E-3</v>
      </c>
      <c r="AB145" s="139">
        <v>4.9672187788199998E-2</v>
      </c>
      <c r="AC145" s="139">
        <v>2.149257E-4</v>
      </c>
      <c r="AD145" s="139">
        <v>4.3365999999999998E-5</v>
      </c>
      <c r="AE145" s="58"/>
      <c r="AF145" s="144">
        <v>33156.82215751028</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3.1223720126138291E-2</v>
      </c>
      <c r="F146" s="139">
        <v>0.20557908176834772</v>
      </c>
      <c r="G146" s="139">
        <v>3.9348667093980712E-5</v>
      </c>
      <c r="H146" s="139">
        <v>2.8412833347599218E-4</v>
      </c>
      <c r="I146" s="139">
        <v>5.0722015810441366E-3</v>
      </c>
      <c r="J146" s="139">
        <v>5.0722015810441348E-3</v>
      </c>
      <c r="K146" s="139">
        <v>5.0722015810441366E-3</v>
      </c>
      <c r="L146" s="139">
        <v>7.8207265923283345E-4</v>
      </c>
      <c r="M146" s="139">
        <v>1.2894458388251009</v>
      </c>
      <c r="N146" s="139">
        <v>1.2565223928244086E-4</v>
      </c>
      <c r="O146" s="139">
        <v>8.9528303052403268E-5</v>
      </c>
      <c r="P146" s="139">
        <v>4.0783610895852682E-5</v>
      </c>
      <c r="Q146" s="139">
        <v>1.4063314102018166E-6</v>
      </c>
      <c r="R146" s="139">
        <v>4.0254663868343973E-4</v>
      </c>
      <c r="S146" s="139">
        <v>1.5135920091769636E-2</v>
      </c>
      <c r="T146" s="139">
        <v>6.3033428172388269E-4</v>
      </c>
      <c r="U146" s="139">
        <v>8.9139747136706183E-5</v>
      </c>
      <c r="V146" s="139">
        <v>8.9010901174635844E-3</v>
      </c>
      <c r="W146" s="139">
        <v>3.3685999999999998E-3</v>
      </c>
      <c r="X146" s="139">
        <v>4.7866474999999998E-5</v>
      </c>
      <c r="Y146" s="139">
        <v>6.5707929000000001E-5</v>
      </c>
      <c r="Z146" s="139">
        <v>3.575259E-5</v>
      </c>
      <c r="AA146" s="139">
        <v>7.3857485000000008E-5</v>
      </c>
      <c r="AB146" s="139">
        <v>2.2318447900000001E-4</v>
      </c>
      <c r="AC146" s="139">
        <v>3.3687999999999998E-6</v>
      </c>
      <c r="AD146" s="139">
        <v>1.5525E-6</v>
      </c>
      <c r="AE146" s="58"/>
      <c r="AF146" s="144">
        <v>169.15496691476017</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2.3798130144705225</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0.49263449146302729</v>
      </c>
      <c r="J148" s="139">
        <v>0.90474567921468707</v>
      </c>
      <c r="K148" s="139">
        <v>1.2068889478175167</v>
      </c>
      <c r="L148" s="139">
        <v>5.7128645214124599E-2</v>
      </c>
      <c r="M148" s="139" t="s">
        <v>429</v>
      </c>
      <c r="N148" s="139">
        <v>1.179617279212529</v>
      </c>
      <c r="O148" s="139">
        <v>5.5963473192141063E-3</v>
      </c>
      <c r="P148" s="139">
        <v>0</v>
      </c>
      <c r="Q148" s="139">
        <v>1.3679778515854585E-2</v>
      </c>
      <c r="R148" s="139">
        <v>0.43569213743905716</v>
      </c>
      <c r="S148" s="139">
        <v>9.5278543242972162</v>
      </c>
      <c r="T148" s="139">
        <v>6.98017918424442E-2</v>
      </c>
      <c r="U148" s="139">
        <v>9.8526898292605417E-3</v>
      </c>
      <c r="V148" s="139">
        <v>3.8924684699879881</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0.256387928232782</v>
      </c>
      <c r="J149" s="139">
        <v>0.4747924596903369</v>
      </c>
      <c r="K149" s="139">
        <v>0.9495849193806738</v>
      </c>
      <c r="L149" s="139">
        <v>1.0405148426049256E-2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v>-43.283242091368429</v>
      </c>
      <c r="F151" s="140">
        <v>-55.294842988275413</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61.492052123845056</v>
      </c>
      <c r="F152" s="13">
        <f t="shared" ref="F152:AD152" si="2">SUM(F$141, F$151, IF(AND(ISNUMBER(SEARCH($B$4,"AT|BE|CH|GB|IE|LT|LU|NL")),SUM(F$143:F$149)&gt;0),SUM(F$143:F$149)-SUM(F$27:F$33),0))</f>
        <v>52.629646987931189</v>
      </c>
      <c r="G152" s="13">
        <f t="shared" si="2"/>
        <v>24.87040952508146</v>
      </c>
      <c r="H152" s="13">
        <f t="shared" si="2"/>
        <v>110.43209058611382</v>
      </c>
      <c r="I152" s="13">
        <f t="shared" si="2"/>
        <v>14.35087277207661</v>
      </c>
      <c r="J152" s="13">
        <f t="shared" si="2"/>
        <v>28.30896306602779</v>
      </c>
      <c r="K152" s="13">
        <f t="shared" si="2"/>
        <v>58.53249034460751</v>
      </c>
      <c r="L152" s="13">
        <f t="shared" si="2"/>
        <v>2.3094971118769161</v>
      </c>
      <c r="M152" s="13">
        <f t="shared" si="2"/>
        <v>132.48968028749351</v>
      </c>
      <c r="N152" s="13">
        <f t="shared" si="2"/>
        <v>5.6294156790935288</v>
      </c>
      <c r="O152" s="13">
        <f t="shared" si="2"/>
        <v>0.26639715602611658</v>
      </c>
      <c r="P152" s="13">
        <f t="shared" si="2"/>
        <v>0.34073718931981112</v>
      </c>
      <c r="Q152" s="13">
        <f t="shared" si="2"/>
        <v>1.2530960498579049</v>
      </c>
      <c r="R152" s="13">
        <f t="shared" si="2"/>
        <v>2.2985402894297104</v>
      </c>
      <c r="S152" s="13">
        <f t="shared" si="2"/>
        <v>17.4019670087457</v>
      </c>
      <c r="T152" s="13">
        <f t="shared" si="2"/>
        <v>7.0806298545549442</v>
      </c>
      <c r="U152" s="13">
        <f t="shared" si="2"/>
        <v>3.8174256864036278</v>
      </c>
      <c r="V152" s="13">
        <f t="shared" si="2"/>
        <v>18.258550941153015</v>
      </c>
      <c r="W152" s="13">
        <f t="shared" si="2"/>
        <v>24.022994456004771</v>
      </c>
      <c r="X152" s="13">
        <f t="shared" si="2"/>
        <v>4.8249203503347928</v>
      </c>
      <c r="Y152" s="13">
        <f t="shared" si="2"/>
        <v>7.2260916111885907</v>
      </c>
      <c r="Z152" s="13">
        <f t="shared" si="2"/>
        <v>2.7879659434487376</v>
      </c>
      <c r="AA152" s="13">
        <f t="shared" si="2"/>
        <v>2.3820699774195848</v>
      </c>
      <c r="AB152" s="13">
        <f t="shared" si="2"/>
        <v>17.221047882391705</v>
      </c>
      <c r="AC152" s="13">
        <f t="shared" si="2"/>
        <v>2.6289265251121825</v>
      </c>
      <c r="AD152" s="13">
        <f t="shared" si="2"/>
        <v>10.085768149417341</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f>E151</f>
        <v>-43.283242091368429</v>
      </c>
      <c r="F153" s="140">
        <f>F151</f>
        <v>-55.294842988275413</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61.492052123845056</v>
      </c>
      <c r="F154" s="13">
        <f>SUM(F$141, F$153, -1 * IF(OR($B$6=2005,$B$6&gt;=2020),SUM(F$99:F$122),0), IF(AND(ISNUMBER(SEARCH($B$4,"AT|BE|CH|GB|IE|LT|LU|NL")),SUM(F$143:F$149)&gt;0),SUM(F$143:F$149)-SUM(F$27:F$33),0))</f>
        <v>52.629646987931189</v>
      </c>
      <c r="G154" s="13">
        <f>SUM(G$141, G$153, IF(AND(ISNUMBER(SEARCH($B$4,"AT|BE|CH|GB|IE|LT|LU|NL")),SUM(G$143:G$149)&gt;0),SUM(G$143:G$149)-SUM(G$27:G$33),0))</f>
        <v>24.87040952508146</v>
      </c>
      <c r="H154" s="13">
        <f>SUM(H$141, H$153, IF(AND(ISNUMBER(SEARCH($B$4,"AT|BE|CH|GB|IE|LT|LU|NL")),SUM(H$143:H$149)&gt;0),SUM(H$143:H$149)-SUM(H$27:H$33),0))</f>
        <v>110.43209058611382</v>
      </c>
      <c r="I154" s="13">
        <f t="shared" ref="I154:AD154" si="3">SUM(I$141, I$153, IF(AND(ISNUMBER(SEARCH($B$4,"AT|BE|CH|GB|IE|LT|LU|NL")),SUM(I$143:I$149)&gt;0),SUM(I$143:I$149)-SUM(I$27:I$33),0))</f>
        <v>14.35087277207661</v>
      </c>
      <c r="J154" s="13">
        <f t="shared" si="3"/>
        <v>28.30896306602779</v>
      </c>
      <c r="K154" s="13">
        <f t="shared" si="3"/>
        <v>58.53249034460751</v>
      </c>
      <c r="L154" s="13">
        <f t="shared" si="3"/>
        <v>2.3094971118769161</v>
      </c>
      <c r="M154" s="13">
        <f t="shared" si="3"/>
        <v>132.48968028749351</v>
      </c>
      <c r="N154" s="13">
        <f t="shared" si="3"/>
        <v>5.6294156790935288</v>
      </c>
      <c r="O154" s="13">
        <f t="shared" si="3"/>
        <v>0.26639715602611658</v>
      </c>
      <c r="P154" s="13">
        <f t="shared" si="3"/>
        <v>0.34073718931981112</v>
      </c>
      <c r="Q154" s="13">
        <f t="shared" si="3"/>
        <v>1.2530960498579049</v>
      </c>
      <c r="R154" s="13">
        <f t="shared" si="3"/>
        <v>2.2985402894297104</v>
      </c>
      <c r="S154" s="13">
        <f t="shared" si="3"/>
        <v>17.4019670087457</v>
      </c>
      <c r="T154" s="13">
        <f t="shared" si="3"/>
        <v>7.0806298545549442</v>
      </c>
      <c r="U154" s="13">
        <f t="shared" si="3"/>
        <v>3.8174256864036278</v>
      </c>
      <c r="V154" s="13">
        <f t="shared" si="3"/>
        <v>18.258550941153015</v>
      </c>
      <c r="W154" s="13">
        <f t="shared" si="3"/>
        <v>24.022994456004771</v>
      </c>
      <c r="X154" s="13">
        <f t="shared" si="3"/>
        <v>4.8249203503347928</v>
      </c>
      <c r="Y154" s="13">
        <f t="shared" si="3"/>
        <v>7.2260916111885907</v>
      </c>
      <c r="Z154" s="13">
        <f t="shared" si="3"/>
        <v>2.7879659434487376</v>
      </c>
      <c r="AA154" s="13">
        <f t="shared" si="3"/>
        <v>2.3820699774195848</v>
      </c>
      <c r="AB154" s="13">
        <f t="shared" si="3"/>
        <v>17.221047882391705</v>
      </c>
      <c r="AC154" s="13">
        <f t="shared" si="3"/>
        <v>2.6289265251121825</v>
      </c>
      <c r="AD154" s="13">
        <f t="shared" si="3"/>
        <v>10.085768149417341</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7.7594258162686609</v>
      </c>
      <c r="F157" s="141">
        <v>0.29802883157779836</v>
      </c>
      <c r="G157" s="141">
        <v>0.49022448139303626</v>
      </c>
      <c r="H157" s="141" t="s">
        <v>443</v>
      </c>
      <c r="I157" s="141">
        <v>9.0786831716311869E-2</v>
      </c>
      <c r="J157" s="141">
        <v>9.0786831716311869E-2</v>
      </c>
      <c r="K157" s="141">
        <v>9.0786831716311869E-2</v>
      </c>
      <c r="L157" s="141">
        <v>4.3577679223829692E-2</v>
      </c>
      <c r="M157" s="141">
        <v>2.5305731627448291</v>
      </c>
      <c r="N157" s="141">
        <v>2.0589226013327001E-3</v>
      </c>
      <c r="O157" s="141">
        <v>1.5441919509995251E-4</v>
      </c>
      <c r="P157" s="141">
        <v>3.0883839019990502E-3</v>
      </c>
      <c r="Q157" s="141">
        <v>7.7209597549976255E-4</v>
      </c>
      <c r="R157" s="141">
        <v>5.1473065033317512E-3</v>
      </c>
      <c r="S157" s="141">
        <v>5.6620371536649262E-3</v>
      </c>
      <c r="T157" s="141">
        <v>2.0589226013327004E-4</v>
      </c>
      <c r="U157" s="141">
        <v>2.8310185768324631E-3</v>
      </c>
      <c r="V157" s="141">
        <v>0.74635944298310386</v>
      </c>
      <c r="W157" s="141" t="s">
        <v>443</v>
      </c>
      <c r="X157" s="141" t="s">
        <v>443</v>
      </c>
      <c r="Y157" s="141" t="s">
        <v>443</v>
      </c>
      <c r="Z157" s="141" t="s">
        <v>443</v>
      </c>
      <c r="AA157" s="141" t="s">
        <v>443</v>
      </c>
      <c r="AB157" s="141" t="s">
        <v>443</v>
      </c>
      <c r="AC157" s="141" t="s">
        <v>443</v>
      </c>
      <c r="AD157" s="141" t="s">
        <v>443</v>
      </c>
      <c r="AE157" s="58"/>
      <c r="AF157" s="142">
        <v>25736.532516658754</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7.7605759512194478E-2</v>
      </c>
      <c r="F158" s="141">
        <v>2.6332602290855193E-3</v>
      </c>
      <c r="G158" s="141">
        <v>4.1329913374380011E-3</v>
      </c>
      <c r="H158" s="141" t="s">
        <v>443</v>
      </c>
      <c r="I158" s="141">
        <v>4.5684890046671051E-4</v>
      </c>
      <c r="J158" s="141">
        <v>4.5684890046671051E-4</v>
      </c>
      <c r="K158" s="141">
        <v>4.5684890046671051E-4</v>
      </c>
      <c r="L158" s="141">
        <v>2.1928747222402104E-4</v>
      </c>
      <c r="M158" s="141">
        <v>4.5184081155819233E-2</v>
      </c>
      <c r="N158" s="141">
        <v>1.7378085721228054E-5</v>
      </c>
      <c r="O158" s="141">
        <v>1.3033564290921039E-6</v>
      </c>
      <c r="P158" s="141">
        <v>2.6067128581842076E-5</v>
      </c>
      <c r="Q158" s="141">
        <v>6.516782145460519E-6</v>
      </c>
      <c r="R158" s="141">
        <v>4.3445214303070137E-5</v>
      </c>
      <c r="S158" s="141">
        <v>4.7789735733377148E-5</v>
      </c>
      <c r="T158" s="141">
        <v>1.7378085721228055E-6</v>
      </c>
      <c r="U158" s="141">
        <v>2.3894867866688574E-5</v>
      </c>
      <c r="V158" s="141">
        <v>6.299556073945169E-3</v>
      </c>
      <c r="W158" s="141" t="s">
        <v>443</v>
      </c>
      <c r="X158" s="141" t="s">
        <v>443</v>
      </c>
      <c r="Y158" s="141" t="s">
        <v>443</v>
      </c>
      <c r="Z158" s="141" t="s">
        <v>443</v>
      </c>
      <c r="AA158" s="141" t="s">
        <v>443</v>
      </c>
      <c r="AB158" s="141" t="s">
        <v>443</v>
      </c>
      <c r="AC158" s="141" t="s">
        <v>443</v>
      </c>
      <c r="AD158" s="141" t="s">
        <v>443</v>
      </c>
      <c r="AE158" s="58"/>
      <c r="AF158" s="143">
        <v>217.22607151535067</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8.2982424031737825</v>
      </c>
      <c r="F159" s="141">
        <v>0.29309065829389991</v>
      </c>
      <c r="G159" s="141">
        <v>0.61348960433906408</v>
      </c>
      <c r="H159" s="141" t="s">
        <v>443</v>
      </c>
      <c r="I159" s="141">
        <v>0.24235441977783512</v>
      </c>
      <c r="J159" s="141">
        <v>0.26417411285047843</v>
      </c>
      <c r="K159" s="141">
        <v>0.26417411285047843</v>
      </c>
      <c r="L159" s="141">
        <v>5.5337949392311209E-2</v>
      </c>
      <c r="M159" s="141">
        <v>0.78055461600084131</v>
      </c>
      <c r="N159" s="141">
        <v>9.9910193210684863E-3</v>
      </c>
      <c r="O159" s="141">
        <v>1.3094237864880164E-2</v>
      </c>
      <c r="P159" s="141">
        <v>2.1821357576634528E-3</v>
      </c>
      <c r="Q159" s="141">
        <v>9.9910193210684863E-3</v>
      </c>
      <c r="R159" s="141">
        <v>1.4795587424296146E-2</v>
      </c>
      <c r="S159" s="141">
        <v>4.0307379156540042E-2</v>
      </c>
      <c r="T159" s="141">
        <v>0.90439784486617747</v>
      </c>
      <c r="U159" s="141">
        <v>3.0225433569988296E-2</v>
      </c>
      <c r="V159" s="141">
        <v>5.0109314776504446E-2</v>
      </c>
      <c r="W159" s="141">
        <v>2.1377173207242344E-2</v>
      </c>
      <c r="X159" s="141" t="s">
        <v>443</v>
      </c>
      <c r="Y159" s="141" t="s">
        <v>443</v>
      </c>
      <c r="Z159" s="141" t="s">
        <v>443</v>
      </c>
      <c r="AA159" s="141" t="s">
        <v>443</v>
      </c>
      <c r="AB159" s="141" t="s">
        <v>443</v>
      </c>
      <c r="AC159" s="141" t="s">
        <v>443</v>
      </c>
      <c r="AD159" s="141">
        <v>1.4764741018457031E-2</v>
      </c>
      <c r="AE159" s="58"/>
      <c r="AF159" s="143">
        <v>4521.4502356938137</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0.63430363094404185</v>
      </c>
      <c r="X163" s="22">
        <v>4.5669861427971021</v>
      </c>
      <c r="Y163" s="22">
        <v>2.9812270654369968</v>
      </c>
      <c r="Z163" s="22">
        <v>1.4588983511712963</v>
      </c>
      <c r="AA163" s="22">
        <v>1.7126198035489131</v>
      </c>
      <c r="AB163" s="22">
        <v>10.719731362954308</v>
      </c>
      <c r="AC163" s="22" t="s">
        <v>443</v>
      </c>
      <c r="AD163" s="22">
        <v>0.18394805297377215</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B4A1-20B0-4983-A9E8-D7A2F5EA9C7E}">
  <dimension ref="A1:AL170"/>
  <sheetViews>
    <sheetView zoomScale="75" zoomScaleNormal="75" workbookViewId="0">
      <pane xSplit="4" ySplit="13" topLeftCell="S113"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2012</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2012</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10.525805018180002</v>
      </c>
      <c r="F14" s="138">
        <v>0.29630404483990713</v>
      </c>
      <c r="G14" s="138">
        <v>9.8447178199999996</v>
      </c>
      <c r="H14" s="138" t="s">
        <v>443</v>
      </c>
      <c r="I14" s="138">
        <v>0.43533785577497974</v>
      </c>
      <c r="J14" s="138">
        <v>0.66892477777724968</v>
      </c>
      <c r="K14" s="138">
        <v>0.80384820109236232</v>
      </c>
      <c r="L14" s="138">
        <v>9.5716500576224113E-3</v>
      </c>
      <c r="M14" s="138">
        <v>18.883892155308825</v>
      </c>
      <c r="N14" s="138">
        <v>0.57494477677187439</v>
      </c>
      <c r="O14" s="138">
        <v>7.0485559299220873E-2</v>
      </c>
      <c r="P14" s="138">
        <v>0.11252144311527477</v>
      </c>
      <c r="Q14" s="138">
        <v>0.54135887544066741</v>
      </c>
      <c r="R14" s="138">
        <v>0.34401254763435901</v>
      </c>
      <c r="S14" s="138">
        <v>0.60295568970745861</v>
      </c>
      <c r="T14" s="138">
        <v>0.7978511514526363</v>
      </c>
      <c r="U14" s="138">
        <v>1.6574576783739201</v>
      </c>
      <c r="V14" s="138">
        <v>1.7857405708177407</v>
      </c>
      <c r="W14" s="138">
        <v>0.61486960465683749</v>
      </c>
      <c r="X14" s="138">
        <v>1.7984389518520402E-3</v>
      </c>
      <c r="Y14" s="138">
        <v>2.65068552810281E-3</v>
      </c>
      <c r="Z14" s="138">
        <v>2.1172473339243704E-3</v>
      </c>
      <c r="AA14" s="138">
        <v>2.2071644416903446E-4</v>
      </c>
      <c r="AB14" s="138">
        <v>6.7870882580482548E-3</v>
      </c>
      <c r="AC14" s="138">
        <v>0.48202359221842206</v>
      </c>
      <c r="AD14" s="138">
        <v>5.5432752923832099E-3</v>
      </c>
      <c r="AE14" s="55"/>
      <c r="AF14" s="147">
        <v>1953.2504314953153</v>
      </c>
      <c r="AG14" s="147">
        <v>76759.230034389606</v>
      </c>
      <c r="AH14" s="147">
        <v>85305.031463256688</v>
      </c>
      <c r="AI14" s="147">
        <v>1518.1539758903587</v>
      </c>
      <c r="AJ14" s="147">
        <v>768.51359685552211</v>
      </c>
      <c r="AK14" s="147" t="s">
        <v>429</v>
      </c>
      <c r="AL14" s="45" t="s">
        <v>50</v>
      </c>
    </row>
    <row r="15" spans="1:38" s="1" customFormat="1" ht="26.25" customHeight="1" thickBot="1" x14ac:dyDescent="0.25">
      <c r="A15" s="65" t="s">
        <v>54</v>
      </c>
      <c r="B15" s="65" t="s">
        <v>55</v>
      </c>
      <c r="C15" s="66" t="s">
        <v>56</v>
      </c>
      <c r="D15" s="67"/>
      <c r="E15" s="138">
        <v>0.68002599999999991</v>
      </c>
      <c r="F15" s="138">
        <v>1.6290793311641516E-2</v>
      </c>
      <c r="G15" s="138">
        <v>0.42766300000000002</v>
      </c>
      <c r="H15" s="138" t="s">
        <v>443</v>
      </c>
      <c r="I15" s="138">
        <v>5.623322589171283E-3</v>
      </c>
      <c r="J15" s="138">
        <v>5.6383842803830768E-3</v>
      </c>
      <c r="K15" s="138">
        <v>5.6585328681313073E-3</v>
      </c>
      <c r="L15" s="138">
        <v>7.8321453352733501E-4</v>
      </c>
      <c r="M15" s="138">
        <v>3.0723000000000004E-2</v>
      </c>
      <c r="N15" s="138">
        <v>5.5370522642330441E-3</v>
      </c>
      <c r="O15" s="138">
        <v>7.5006184787999811E-3</v>
      </c>
      <c r="P15" s="138">
        <v>1.5633288092166114E-3</v>
      </c>
      <c r="Q15" s="138">
        <v>1.5623926861524859E-3</v>
      </c>
      <c r="R15" s="138">
        <v>2.2895459248804852E-2</v>
      </c>
      <c r="S15" s="138">
        <v>1.1271395482074982E-2</v>
      </c>
      <c r="T15" s="138">
        <v>2.5220844883710892E-2</v>
      </c>
      <c r="U15" s="138">
        <v>5.4109816082418714E-3</v>
      </c>
      <c r="V15" s="138">
        <v>5.8168309303134158E-2</v>
      </c>
      <c r="W15" s="138">
        <v>1.4490824869727269E-3</v>
      </c>
      <c r="X15" s="138">
        <v>3.9079703072271985E-6</v>
      </c>
      <c r="Y15" s="138">
        <v>6.3288875591220854E-6</v>
      </c>
      <c r="Z15" s="138">
        <v>4.587726840988928E-6</v>
      </c>
      <c r="AA15" s="138">
        <v>4.6307602444511975E-6</v>
      </c>
      <c r="AB15" s="138">
        <v>1.9455344951789408E-5</v>
      </c>
      <c r="AC15" s="138" t="s">
        <v>429</v>
      </c>
      <c r="AD15" s="138">
        <v>1.4359240607493461E-4</v>
      </c>
      <c r="AE15" s="55"/>
      <c r="AF15" s="147">
        <v>3858.9902322078487</v>
      </c>
      <c r="AG15" s="147" t="s">
        <v>432</v>
      </c>
      <c r="AH15" s="147">
        <v>2459.9227144942979</v>
      </c>
      <c r="AI15" s="147" t="s">
        <v>432</v>
      </c>
      <c r="AJ15" s="147" t="s">
        <v>432</v>
      </c>
      <c r="AK15" s="147" t="s">
        <v>429</v>
      </c>
      <c r="AL15" s="45" t="s">
        <v>50</v>
      </c>
    </row>
    <row r="16" spans="1:38" s="1" customFormat="1" ht="26.25" customHeight="1" thickBot="1" x14ac:dyDescent="0.25">
      <c r="A16" s="65" t="s">
        <v>54</v>
      </c>
      <c r="B16" s="65" t="s">
        <v>57</v>
      </c>
      <c r="C16" s="66" t="s">
        <v>58</v>
      </c>
      <c r="D16" s="67"/>
      <c r="E16" s="138">
        <v>0.18241490527472393</v>
      </c>
      <c r="F16" s="138">
        <v>2.5334806541289392E-3</v>
      </c>
      <c r="G16" s="138">
        <v>0.2355498655636605</v>
      </c>
      <c r="H16" s="138" t="s">
        <v>443</v>
      </c>
      <c r="I16" s="138">
        <v>5.078104119472894E-2</v>
      </c>
      <c r="J16" s="138">
        <v>7.2042793347000006E-2</v>
      </c>
      <c r="K16" s="138">
        <v>7.5480891286297647E-2</v>
      </c>
      <c r="L16" s="138">
        <v>1.8994219709194619E-2</v>
      </c>
      <c r="M16" s="138">
        <v>0.12838506936068059</v>
      </c>
      <c r="N16" s="138">
        <v>2.5911209378102183E-2</v>
      </c>
      <c r="O16" s="138">
        <v>1.4651056128887102E-3</v>
      </c>
      <c r="P16" s="138">
        <v>2.7360026478029566E-2</v>
      </c>
      <c r="Q16" s="138">
        <v>1.0051311903295701E-2</v>
      </c>
      <c r="R16" s="138">
        <v>5.4544963978849607E-3</v>
      </c>
      <c r="S16" s="138">
        <v>2.2942617863129042E-2</v>
      </c>
      <c r="T16" s="138">
        <v>9.951646160481999E-3</v>
      </c>
      <c r="U16" s="138">
        <v>2.6446088697000001E-3</v>
      </c>
      <c r="V16" s="138">
        <v>4.2109263320365596E-2</v>
      </c>
      <c r="W16" s="138">
        <v>2.4182132312104782E-2</v>
      </c>
      <c r="X16" s="138">
        <v>6.8872375953183004E-7</v>
      </c>
      <c r="Y16" s="138">
        <v>8.8257820671449999E-7</v>
      </c>
      <c r="Z16" s="138">
        <v>6.1426383059568997E-7</v>
      </c>
      <c r="AA16" s="138">
        <v>7.0450148919187381E-7</v>
      </c>
      <c r="AB16" s="138">
        <v>2.8900672860338938E-6</v>
      </c>
      <c r="AC16" s="138">
        <v>4.4081136650540001E-9</v>
      </c>
      <c r="AD16" s="138">
        <v>2.6047944384410003E-9</v>
      </c>
      <c r="AE16" s="55"/>
      <c r="AF16" s="147">
        <v>13.619224661173956</v>
      </c>
      <c r="AG16" s="147">
        <v>911.93409300000008</v>
      </c>
      <c r="AH16" s="147">
        <v>689.63</v>
      </c>
      <c r="AI16" s="147" t="s">
        <v>432</v>
      </c>
      <c r="AJ16" s="147" t="s">
        <v>432</v>
      </c>
      <c r="AK16" s="147" t="s">
        <v>429</v>
      </c>
      <c r="AL16" s="45" t="s">
        <v>50</v>
      </c>
    </row>
    <row r="17" spans="1:38" s="2" customFormat="1" ht="26.25" customHeight="1" thickBot="1" x14ac:dyDescent="0.25">
      <c r="A17" s="65" t="s">
        <v>54</v>
      </c>
      <c r="B17" s="65" t="s">
        <v>59</v>
      </c>
      <c r="C17" s="66" t="s">
        <v>60</v>
      </c>
      <c r="D17" s="67"/>
      <c r="E17" s="138">
        <v>3.0982319999999998E-3</v>
      </c>
      <c r="F17" s="138">
        <v>9.6296400000000007E-4</v>
      </c>
      <c r="G17" s="138">
        <v>4.1508158832207616E-6</v>
      </c>
      <c r="H17" s="138" t="s">
        <v>432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432</v>
      </c>
      <c r="AD17" s="138" t="s">
        <v>432</v>
      </c>
      <c r="AE17" s="55"/>
      <c r="AF17" s="147" t="s">
        <v>432</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1.7924087434371798</v>
      </c>
      <c r="F18" s="138">
        <v>0.42031917821450276</v>
      </c>
      <c r="G18" s="138">
        <v>1.6263122079732648</v>
      </c>
      <c r="H18" s="138" t="s">
        <v>443</v>
      </c>
      <c r="I18" s="138">
        <v>7.4776873788285431E-2</v>
      </c>
      <c r="J18" s="138">
        <v>9.3501909275550077E-2</v>
      </c>
      <c r="K18" s="138">
        <v>0.11597195186026765</v>
      </c>
      <c r="L18" s="138">
        <v>3.5123235847677542E-2</v>
      </c>
      <c r="M18" s="138">
        <v>0.63254828867895319</v>
      </c>
      <c r="N18" s="138">
        <v>5.9920113741468807E-2</v>
      </c>
      <c r="O18" s="138">
        <v>1.123502144144949E-3</v>
      </c>
      <c r="P18" s="138">
        <v>9.3280280308098741E-3</v>
      </c>
      <c r="Q18" s="138">
        <v>3.7450087540163426E-3</v>
      </c>
      <c r="R18" s="138">
        <v>4.7936091062750714E-2</v>
      </c>
      <c r="S18" s="138">
        <v>2.6964051144731726E-2</v>
      </c>
      <c r="T18" s="138">
        <v>0.97370184555311423</v>
      </c>
      <c r="U18" s="138">
        <v>3.7450167055207379E-4</v>
      </c>
      <c r="V18" s="138">
        <v>2.9960068872536352E-2</v>
      </c>
      <c r="W18" s="138">
        <v>1.3899181056642194E-2</v>
      </c>
      <c r="X18" s="138">
        <v>1.9100981190064079E-2</v>
      </c>
      <c r="Y18" s="138">
        <v>0.10444990693987752</v>
      </c>
      <c r="Z18" s="138">
        <v>2.4677643281494795E-2</v>
      </c>
      <c r="AA18" s="138">
        <v>2.3595712203534666E-2</v>
      </c>
      <c r="AB18" s="138">
        <v>0.17182424361497106</v>
      </c>
      <c r="AC18" s="138" t="s">
        <v>432</v>
      </c>
      <c r="AD18" s="138" t="s">
        <v>432</v>
      </c>
      <c r="AE18" s="55"/>
      <c r="AF18" s="147">
        <v>3825.8558647553291</v>
      </c>
      <c r="AG18" s="147" t="s">
        <v>432</v>
      </c>
      <c r="AH18" s="147">
        <v>16565.634156174707</v>
      </c>
      <c r="AI18" s="147" t="s">
        <v>432</v>
      </c>
      <c r="AJ18" s="147" t="s">
        <v>432</v>
      </c>
      <c r="AK18" s="147" t="s">
        <v>429</v>
      </c>
      <c r="AL18" s="45" t="s">
        <v>50</v>
      </c>
    </row>
    <row r="19" spans="1:38" s="2" customFormat="1" ht="26.25" customHeight="1" thickBot="1" x14ac:dyDescent="0.25">
      <c r="A19" s="65" t="s">
        <v>54</v>
      </c>
      <c r="B19" s="65" t="s">
        <v>63</v>
      </c>
      <c r="C19" s="66" t="s">
        <v>64</v>
      </c>
      <c r="D19" s="67"/>
      <c r="E19" s="138">
        <v>0.49800983642378449</v>
      </c>
      <c r="F19" s="138">
        <v>0.1315884010709637</v>
      </c>
      <c r="G19" s="138">
        <v>5.247203279162152E-2</v>
      </c>
      <c r="H19" s="138" t="s">
        <v>432</v>
      </c>
      <c r="I19" s="138">
        <v>2.2246611393980237E-2</v>
      </c>
      <c r="J19" s="138">
        <v>1.5560036482169476E-2</v>
      </c>
      <c r="K19" s="138">
        <v>3.4351438409014216E-2</v>
      </c>
      <c r="L19" s="138">
        <v>5.0932934508218031E-3</v>
      </c>
      <c r="M19" s="138">
        <v>0.19605826466841436</v>
      </c>
      <c r="N19" s="138">
        <v>1.7664691727630188E-2</v>
      </c>
      <c r="O19" s="138">
        <v>3.3485015071621228E-4</v>
      </c>
      <c r="P19" s="138">
        <v>2.9411467929443438E-3</v>
      </c>
      <c r="Q19" s="138">
        <v>1.6247171363984493E-3</v>
      </c>
      <c r="R19" s="138">
        <v>1.415377307141185E-2</v>
      </c>
      <c r="S19" s="138">
        <v>7.9367907369876124E-3</v>
      </c>
      <c r="T19" s="138">
        <v>0.28618224926381186</v>
      </c>
      <c r="U19" s="138">
        <v>4.1412530572779963E-4</v>
      </c>
      <c r="V19" s="138">
        <v>1.263074226939266E-2</v>
      </c>
      <c r="W19" s="138">
        <v>4.2668615949874693E-3</v>
      </c>
      <c r="X19" s="138">
        <v>5.8656376384615527E-3</v>
      </c>
      <c r="Y19" s="138">
        <v>3.1710653481875413E-2</v>
      </c>
      <c r="Z19" s="138">
        <v>7.6378074785814851E-3</v>
      </c>
      <c r="AA19" s="138">
        <v>7.3128640513017949E-3</v>
      </c>
      <c r="AB19" s="138">
        <v>5.2526962650220249E-2</v>
      </c>
      <c r="AC19" s="138" t="s">
        <v>432</v>
      </c>
      <c r="AD19" s="138" t="s">
        <v>432</v>
      </c>
      <c r="AE19" s="55"/>
      <c r="AF19" s="147">
        <v>1146.1119272729075</v>
      </c>
      <c r="AG19" s="147" t="s">
        <v>432</v>
      </c>
      <c r="AH19" s="147">
        <v>5197.1100607746912</v>
      </c>
      <c r="AI19" s="147" t="s">
        <v>432</v>
      </c>
      <c r="AJ19" s="147" t="s">
        <v>432</v>
      </c>
      <c r="AK19" s="147" t="s">
        <v>429</v>
      </c>
      <c r="AL19" s="45" t="s">
        <v>50</v>
      </c>
    </row>
    <row r="20" spans="1:38" s="2" customFormat="1" ht="26.25" customHeight="1" thickBot="1" x14ac:dyDescent="0.25">
      <c r="A20" s="65" t="s">
        <v>54</v>
      </c>
      <c r="B20" s="65" t="s">
        <v>65</v>
      </c>
      <c r="C20" s="66" t="s">
        <v>66</v>
      </c>
      <c r="D20" s="67"/>
      <c r="E20" s="138">
        <v>1.7387540320373426E-2</v>
      </c>
      <c r="F20" s="138">
        <v>4.5641627968206555E-3</v>
      </c>
      <c r="G20" s="138">
        <v>3.9040434326470322E-3</v>
      </c>
      <c r="H20" s="138" t="s">
        <v>432</v>
      </c>
      <c r="I20" s="138">
        <v>7.9878888481845726E-4</v>
      </c>
      <c r="J20" s="138">
        <v>9.9803689893339397E-4</v>
      </c>
      <c r="K20" s="138">
        <v>1.2371345158713183E-3</v>
      </c>
      <c r="L20" s="138">
        <v>3.7386114761396995E-4</v>
      </c>
      <c r="M20" s="138">
        <v>6.8463465602730898E-3</v>
      </c>
      <c r="N20" s="138">
        <v>6.3958592057886305E-4</v>
      </c>
      <c r="O20" s="138">
        <v>1.2117885198710631E-5</v>
      </c>
      <c r="P20" s="138">
        <v>1.0178757137095189E-4</v>
      </c>
      <c r="Q20" s="138">
        <v>5.7961197469034251E-5</v>
      </c>
      <c r="R20" s="138">
        <v>5.1242942343822449E-4</v>
      </c>
      <c r="S20" s="138">
        <v>2.8738804178630632E-4</v>
      </c>
      <c r="T20" s="138">
        <v>1.0363251241280701E-2</v>
      </c>
      <c r="U20" s="138">
        <v>1.4489685177005929E-5</v>
      </c>
      <c r="V20" s="138">
        <v>4.510114635000411E-4</v>
      </c>
      <c r="W20" s="138">
        <v>1.4996973611162607E-4</v>
      </c>
      <c r="X20" s="138">
        <v>2.0611772681521353E-4</v>
      </c>
      <c r="Y20" s="138">
        <v>1.12298028708017E-3</v>
      </c>
      <c r="Z20" s="138">
        <v>2.6697186590559421E-4</v>
      </c>
      <c r="AA20" s="138">
        <v>2.5537962641178737E-4</v>
      </c>
      <c r="AB20" s="138">
        <v>1.8514495062127651E-3</v>
      </c>
      <c r="AC20" s="138" t="s">
        <v>432</v>
      </c>
      <c r="AD20" s="138">
        <v>0</v>
      </c>
      <c r="AE20" s="55"/>
      <c r="AF20" s="147">
        <v>43.410140790746894</v>
      </c>
      <c r="AG20" s="147" t="s">
        <v>432</v>
      </c>
      <c r="AH20" s="147">
        <v>177.55540849270926</v>
      </c>
      <c r="AI20" s="147" t="s">
        <v>432</v>
      </c>
      <c r="AJ20" s="147" t="s">
        <v>432</v>
      </c>
      <c r="AK20" s="147" t="s">
        <v>429</v>
      </c>
      <c r="AL20" s="45" t="s">
        <v>50</v>
      </c>
    </row>
    <row r="21" spans="1:38" s="2" customFormat="1" ht="26.25" customHeight="1" thickBot="1" x14ac:dyDescent="0.25">
      <c r="A21" s="65" t="s">
        <v>54</v>
      </c>
      <c r="B21" s="65" t="s">
        <v>67</v>
      </c>
      <c r="C21" s="66" t="s">
        <v>68</v>
      </c>
      <c r="D21" s="67"/>
      <c r="E21" s="138">
        <v>1.2953815775608069</v>
      </c>
      <c r="F21" s="138">
        <v>0.54807981885919443</v>
      </c>
      <c r="G21" s="138">
        <v>0.77689438042763459</v>
      </c>
      <c r="H21" s="138">
        <v>6.7243132933714244E-4</v>
      </c>
      <c r="I21" s="138">
        <v>0.20108264342107748</v>
      </c>
      <c r="J21" s="138">
        <v>0.21812347601167084</v>
      </c>
      <c r="K21" s="138">
        <v>0.23745946453060435</v>
      </c>
      <c r="L21" s="138">
        <v>4.3491442546600777E-2</v>
      </c>
      <c r="M21" s="138">
        <v>1.4940198831257958</v>
      </c>
      <c r="N21" s="138">
        <v>0.14381236919135643</v>
      </c>
      <c r="O21" s="138">
        <v>9.1625440950114049E-3</v>
      </c>
      <c r="P21" s="138">
        <v>1.3386716243800003E-2</v>
      </c>
      <c r="Q21" s="138">
        <v>6.075447960633874E-3</v>
      </c>
      <c r="R21" s="138">
        <v>4.43777875899104E-2</v>
      </c>
      <c r="S21" s="138">
        <v>2.8575243059422967E-2</v>
      </c>
      <c r="T21" s="138">
        <v>0.43819573697185288</v>
      </c>
      <c r="U21" s="138">
        <v>2.5570478716572939E-3</v>
      </c>
      <c r="V21" s="138">
        <v>0.46197859080353876</v>
      </c>
      <c r="W21" s="138">
        <v>0.18725051102308135</v>
      </c>
      <c r="X21" s="138">
        <v>4.9200737817029314E-2</v>
      </c>
      <c r="Y21" s="138">
        <v>0.10961259374690567</v>
      </c>
      <c r="Z21" s="138">
        <v>3.5810554090874781E-2</v>
      </c>
      <c r="AA21" s="138">
        <v>3.1028233216435872E-2</v>
      </c>
      <c r="AB21" s="138">
        <v>0.22565211887124564</v>
      </c>
      <c r="AC21" s="138">
        <v>1.6493245189475785E-3</v>
      </c>
      <c r="AD21" s="138">
        <v>0.12975499072576391</v>
      </c>
      <c r="AE21" s="55"/>
      <c r="AF21" s="147">
        <v>2229.9346151450536</v>
      </c>
      <c r="AG21" s="147">
        <v>794.27176041240307</v>
      </c>
      <c r="AH21" s="147">
        <v>12152.24173709358</v>
      </c>
      <c r="AI21" s="147">
        <v>560.35944111428535</v>
      </c>
      <c r="AJ21" s="147" t="s">
        <v>432</v>
      </c>
      <c r="AK21" s="147" t="s">
        <v>429</v>
      </c>
      <c r="AL21" s="45" t="s">
        <v>50</v>
      </c>
    </row>
    <row r="22" spans="1:38" s="2" customFormat="1" ht="26.25" customHeight="1" thickBot="1" x14ac:dyDescent="0.25">
      <c r="A22" s="65" t="s">
        <v>54</v>
      </c>
      <c r="B22" s="69" t="s">
        <v>69</v>
      </c>
      <c r="C22" s="66" t="s">
        <v>70</v>
      </c>
      <c r="D22" s="67"/>
      <c r="E22" s="138">
        <v>4.7916533427560193</v>
      </c>
      <c r="F22" s="138">
        <v>0.61163689906976493</v>
      </c>
      <c r="G22" s="138">
        <v>1.5192830908305615</v>
      </c>
      <c r="H22" s="138">
        <v>1.0777460962831358E-3</v>
      </c>
      <c r="I22" s="138">
        <v>0.54680448540196458</v>
      </c>
      <c r="J22" s="138">
        <v>0.60038566117586079</v>
      </c>
      <c r="K22" s="138">
        <v>0.65547101043387324</v>
      </c>
      <c r="L22" s="138">
        <v>9.7887030949742632E-2</v>
      </c>
      <c r="M22" s="138">
        <v>3.7067137673000983</v>
      </c>
      <c r="N22" s="138">
        <v>9.8710020976441021E-2</v>
      </c>
      <c r="O22" s="138">
        <v>6.3079047671141236E-3</v>
      </c>
      <c r="P22" s="138">
        <v>3.2984953319286532E-2</v>
      </c>
      <c r="Q22" s="138">
        <v>6.0920534445384956E-2</v>
      </c>
      <c r="R22" s="138">
        <v>0.11381730892676709</v>
      </c>
      <c r="S22" s="138">
        <v>0.15845965966809533</v>
      </c>
      <c r="T22" s="138">
        <v>0.5091433068315171</v>
      </c>
      <c r="U22" s="138">
        <v>5.6164553998324013E-2</v>
      </c>
      <c r="V22" s="138">
        <v>1.0072498012547513</v>
      </c>
      <c r="W22" s="138">
        <v>7.6110460128599053E-2</v>
      </c>
      <c r="X22" s="138">
        <v>1.8543207430662838E-2</v>
      </c>
      <c r="Y22" s="138">
        <v>4.4625930603235969E-2</v>
      </c>
      <c r="Z22" s="138">
        <v>1.1214361297041908E-2</v>
      </c>
      <c r="AA22" s="138">
        <v>9.095403434937626E-3</v>
      </c>
      <c r="AB22" s="138">
        <v>8.3478902765878354E-2</v>
      </c>
      <c r="AC22" s="138">
        <v>1.0275777778777119E-2</v>
      </c>
      <c r="AD22" s="138">
        <v>0.2819783326311453</v>
      </c>
      <c r="AE22" s="55"/>
      <c r="AF22" s="147">
        <v>4417.1527702290232</v>
      </c>
      <c r="AG22" s="147">
        <v>3227.8093710873841</v>
      </c>
      <c r="AH22" s="147">
        <v>467.45031452168212</v>
      </c>
      <c r="AI22" s="147">
        <v>70.904938288357442</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0.11079730356307313</v>
      </c>
      <c r="X23" s="138">
        <v>1.9857458314793196E-2</v>
      </c>
      <c r="Y23" s="138">
        <v>6.7857610525712306E-2</v>
      </c>
      <c r="Z23" s="138">
        <v>1.4679486750979791E-2</v>
      </c>
      <c r="AA23" s="138">
        <v>1.2816734558945126E-2</v>
      </c>
      <c r="AB23" s="138">
        <v>0.11521129015043043</v>
      </c>
      <c r="AC23" s="138">
        <v>4.5886588869676077E-3</v>
      </c>
      <c r="AD23" s="138">
        <v>1.2121164538946485E-2</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0.90736384803159376</v>
      </c>
      <c r="F24" s="138">
        <v>0.42751769680559121</v>
      </c>
      <c r="G24" s="138">
        <v>0.22294269542217635</v>
      </c>
      <c r="H24" s="138">
        <v>0.11503077739484563</v>
      </c>
      <c r="I24" s="138">
        <v>0.2938821732178436</v>
      </c>
      <c r="J24" s="138">
        <v>0.31308945782349762</v>
      </c>
      <c r="K24" s="138">
        <v>0.34142294132089007</v>
      </c>
      <c r="L24" s="138">
        <v>7.6914760625334963E-2</v>
      </c>
      <c r="M24" s="138">
        <v>1.7185212502294922</v>
      </c>
      <c r="N24" s="138">
        <v>0.15806506653356814</v>
      </c>
      <c r="O24" s="138">
        <v>5.2745987348016714E-2</v>
      </c>
      <c r="P24" s="138">
        <v>5.0691012318297077E-3</v>
      </c>
      <c r="Q24" s="138">
        <v>3.9680544382046665E-3</v>
      </c>
      <c r="R24" s="138">
        <v>0.12541257805226472</v>
      </c>
      <c r="S24" s="138">
        <v>4.3559262397741487E-2</v>
      </c>
      <c r="T24" s="138">
        <v>0.67263845549932511</v>
      </c>
      <c r="U24" s="138">
        <v>2.5940313406355056E-3</v>
      </c>
      <c r="V24" s="138">
        <v>2.0793876541228147</v>
      </c>
      <c r="W24" s="138" t="s">
        <v>430</v>
      </c>
      <c r="X24" s="138" t="s">
        <v>430</v>
      </c>
      <c r="Y24" s="138" t="s">
        <v>430</v>
      </c>
      <c r="Z24" s="138" t="s">
        <v>430</v>
      </c>
      <c r="AA24" s="138" t="s">
        <v>430</v>
      </c>
      <c r="AB24" s="138" t="s">
        <v>430</v>
      </c>
      <c r="AC24" s="138" t="s">
        <v>429</v>
      </c>
      <c r="AD24" s="138" t="s">
        <v>429</v>
      </c>
      <c r="AE24" s="55"/>
      <c r="AF24" s="147">
        <v>3041.9579611046443</v>
      </c>
      <c r="AG24" s="147">
        <v>70.853362100640638</v>
      </c>
      <c r="AH24" s="147">
        <v>3252.5289143809341</v>
      </c>
      <c r="AI24" s="147">
        <v>908.94596049304209</v>
      </c>
      <c r="AJ24" s="147" t="s">
        <v>432</v>
      </c>
      <c r="AK24" s="147" t="s">
        <v>429</v>
      </c>
      <c r="AL24" s="45" t="s">
        <v>50</v>
      </c>
    </row>
    <row r="25" spans="1:38" s="2" customFormat="1" ht="26.25" customHeight="1" thickBot="1" x14ac:dyDescent="0.25">
      <c r="A25" s="65" t="s">
        <v>74</v>
      </c>
      <c r="B25" s="69" t="s">
        <v>75</v>
      </c>
      <c r="C25" s="71" t="s">
        <v>76</v>
      </c>
      <c r="D25" s="67"/>
      <c r="E25" s="138">
        <v>0.93094552346680226</v>
      </c>
      <c r="F25" s="138">
        <v>0.1230450939859464</v>
      </c>
      <c r="G25" s="138">
        <v>6.2308276328661982E-2</v>
      </c>
      <c r="H25" s="138" t="s">
        <v>443</v>
      </c>
      <c r="I25" s="138">
        <v>7.6467117060819989E-3</v>
      </c>
      <c r="J25" s="138">
        <v>7.6467117060819989E-3</v>
      </c>
      <c r="K25" s="138">
        <v>7.6467117060819989E-3</v>
      </c>
      <c r="L25" s="138">
        <v>3.6704216189193594E-3</v>
      </c>
      <c r="M25" s="138">
        <v>0.93673629502280453</v>
      </c>
      <c r="N25" s="138">
        <v>2.6169220782242659E-4</v>
      </c>
      <c r="O25" s="138">
        <v>1.9626915586681997E-5</v>
      </c>
      <c r="P25" s="138">
        <v>3.9253831173363988E-4</v>
      </c>
      <c r="Q25" s="138">
        <v>9.813457793340997E-5</v>
      </c>
      <c r="R25" s="138">
        <v>6.5423051955606657E-4</v>
      </c>
      <c r="S25" s="138">
        <v>7.1965357151167317E-4</v>
      </c>
      <c r="T25" s="138">
        <v>2.6169220782242663E-5</v>
      </c>
      <c r="U25" s="138">
        <v>3.5982678575583658E-4</v>
      </c>
      <c r="V25" s="138">
        <v>9.486342533562965E-2</v>
      </c>
      <c r="W25" s="138" t="s">
        <v>443</v>
      </c>
      <c r="X25" s="138" t="s">
        <v>443</v>
      </c>
      <c r="Y25" s="138" t="s">
        <v>443</v>
      </c>
      <c r="Z25" s="138" t="s">
        <v>443</v>
      </c>
      <c r="AA25" s="138" t="s">
        <v>443</v>
      </c>
      <c r="AB25" s="138" t="s">
        <v>443</v>
      </c>
      <c r="AC25" s="138" t="s">
        <v>429</v>
      </c>
      <c r="AD25" s="138" t="s">
        <v>429</v>
      </c>
      <c r="AE25" s="55"/>
      <c r="AF25" s="147">
        <v>3271.1525977803326</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2.2253627746594309E-2</v>
      </c>
      <c r="F26" s="138">
        <v>3.3064175668348923E-3</v>
      </c>
      <c r="G26" s="138">
        <v>1.4059606966900001E-3</v>
      </c>
      <c r="H26" s="138" t="s">
        <v>443</v>
      </c>
      <c r="I26" s="138">
        <v>1.2499650561552202E-4</v>
      </c>
      <c r="J26" s="138">
        <v>1.2499650561552202E-4</v>
      </c>
      <c r="K26" s="138">
        <v>1.2499650561552202E-4</v>
      </c>
      <c r="L26" s="138">
        <v>5.9998322695450565E-5</v>
      </c>
      <c r="M26" s="138">
        <v>2.2375846717952768E-2</v>
      </c>
      <c r="N26" s="138">
        <v>0.51048243946282301</v>
      </c>
      <c r="O26" s="138">
        <v>1.8195301421527869E-6</v>
      </c>
      <c r="P26" s="138">
        <v>1.485713060989685E-5</v>
      </c>
      <c r="Q26" s="138">
        <v>2.4243382295613401E-6</v>
      </c>
      <c r="R26" s="138">
        <v>1.9120527406955792E-5</v>
      </c>
      <c r="S26" s="138">
        <v>1.9360812175556288E-5</v>
      </c>
      <c r="T26" s="138">
        <v>2.1737843912785325E-6</v>
      </c>
      <c r="U26" s="138">
        <v>8.2700668520600685E-6</v>
      </c>
      <c r="V26" s="138">
        <v>2.1667185730087045E-3</v>
      </c>
      <c r="W26" s="138" t="s">
        <v>443</v>
      </c>
      <c r="X26" s="138" t="s">
        <v>443</v>
      </c>
      <c r="Y26" s="138" t="s">
        <v>443</v>
      </c>
      <c r="Z26" s="138" t="s">
        <v>443</v>
      </c>
      <c r="AA26" s="138" t="s">
        <v>443</v>
      </c>
      <c r="AB26" s="138" t="s">
        <v>443</v>
      </c>
      <c r="AC26" s="138" t="s">
        <v>429</v>
      </c>
      <c r="AD26" s="138" t="s">
        <v>429</v>
      </c>
      <c r="AE26" s="55"/>
      <c r="AF26" s="147">
        <v>73.93157072984269</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11.261325914446871</v>
      </c>
      <c r="F27" s="138">
        <v>3.9462724436774548</v>
      </c>
      <c r="G27" s="138">
        <v>2.063020255441184E-2</v>
      </c>
      <c r="H27" s="138">
        <v>1.1392341598537639</v>
      </c>
      <c r="I27" s="138">
        <v>0.48119428203089398</v>
      </c>
      <c r="J27" s="138">
        <v>0.48119428203089443</v>
      </c>
      <c r="K27" s="138">
        <v>0.48119428203089432</v>
      </c>
      <c r="L27" s="138">
        <v>0.42319024957201939</v>
      </c>
      <c r="M27" s="138">
        <v>62.287250122904773</v>
      </c>
      <c r="N27" s="138">
        <v>3.1308036337099734E-2</v>
      </c>
      <c r="O27" s="138">
        <v>2.6764941954680291E-4</v>
      </c>
      <c r="P27" s="138">
        <v>1.3861464777085627E-2</v>
      </c>
      <c r="Q27" s="138">
        <v>4.1922384953460177E-4</v>
      </c>
      <c r="R27" s="138">
        <v>1.3347629215112436E-2</v>
      </c>
      <c r="S27" s="138">
        <v>9.2703107390378348E-3</v>
      </c>
      <c r="T27" s="138">
        <v>2.8117225215722663E-3</v>
      </c>
      <c r="U27" s="138">
        <v>3.0314885997559816E-4</v>
      </c>
      <c r="V27" s="138">
        <v>5.1084545108837524E-2</v>
      </c>
      <c r="W27" s="138">
        <v>1.0193184</v>
      </c>
      <c r="X27" s="138">
        <v>3.2821499832000001E-2</v>
      </c>
      <c r="Y27" s="138">
        <v>3.6822281688899998E-2</v>
      </c>
      <c r="Z27" s="138">
        <v>2.8376210996600003E-2</v>
      </c>
      <c r="AA27" s="138">
        <v>3.2644149590700007E-2</v>
      </c>
      <c r="AB27" s="138">
        <v>0.13066414210820002</v>
      </c>
      <c r="AC27" s="138">
        <v>1.0193182E-3</v>
      </c>
      <c r="AD27" s="138">
        <v>2.0387819999999999E-4</v>
      </c>
      <c r="AE27" s="55"/>
      <c r="AF27" s="147">
        <v>87046.11606650085</v>
      </c>
      <c r="AG27" s="147" t="s">
        <v>429</v>
      </c>
      <c r="AH27" s="147" t="s">
        <v>432</v>
      </c>
      <c r="AI27" s="147">
        <v>2403.387122648006</v>
      </c>
      <c r="AJ27" s="147" t="s">
        <v>432</v>
      </c>
      <c r="AK27" s="147" t="s">
        <v>429</v>
      </c>
      <c r="AL27" s="45" t="s">
        <v>50</v>
      </c>
    </row>
    <row r="28" spans="1:38" s="2" customFormat="1" ht="26.25" customHeight="1" thickBot="1" x14ac:dyDescent="0.25">
      <c r="A28" s="65" t="s">
        <v>79</v>
      </c>
      <c r="B28" s="65" t="s">
        <v>82</v>
      </c>
      <c r="C28" s="66" t="s">
        <v>83</v>
      </c>
      <c r="D28" s="67"/>
      <c r="E28" s="138">
        <v>7.5101351955161038</v>
      </c>
      <c r="F28" s="138">
        <v>0.52773023422516596</v>
      </c>
      <c r="G28" s="138">
        <v>7.4176633868213056E-3</v>
      </c>
      <c r="H28" s="138">
        <v>9.3908080964181032E-3</v>
      </c>
      <c r="I28" s="138">
        <v>0.40297765898588367</v>
      </c>
      <c r="J28" s="138">
        <v>0.40297765898588367</v>
      </c>
      <c r="K28" s="138">
        <v>0.40297765898588367</v>
      </c>
      <c r="L28" s="138">
        <v>0.34681993099057107</v>
      </c>
      <c r="M28" s="138">
        <v>2.6696817377302584</v>
      </c>
      <c r="N28" s="138">
        <v>2.8709742866928761E-4</v>
      </c>
      <c r="O28" s="138">
        <v>2.5965952099235846E-5</v>
      </c>
      <c r="P28" s="138">
        <v>2.738380520861579E-3</v>
      </c>
      <c r="Q28" s="138">
        <v>5.1819820985212328E-5</v>
      </c>
      <c r="R28" s="138">
        <v>4.3831648067972481E-3</v>
      </c>
      <c r="S28" s="138">
        <v>2.9396073112864236E-3</v>
      </c>
      <c r="T28" s="138">
        <v>1.0554505659583385E-4</v>
      </c>
      <c r="U28" s="138">
        <v>5.1707737771952957E-5</v>
      </c>
      <c r="V28" s="138">
        <v>9.3040303025537525E-3</v>
      </c>
      <c r="W28" s="138">
        <v>0.43700990000000006</v>
      </c>
      <c r="X28" s="138">
        <v>1.40427316227E-2</v>
      </c>
      <c r="Y28" s="138">
        <v>1.57375769038E-2</v>
      </c>
      <c r="Z28" s="138">
        <v>1.2347607868500001E-2</v>
      </c>
      <c r="AA28" s="138">
        <v>1.3075610238299999E-2</v>
      </c>
      <c r="AB28" s="138">
        <v>5.5203526633300005E-2</v>
      </c>
      <c r="AC28" s="138">
        <v>4.3701059999999998E-4</v>
      </c>
      <c r="AD28" s="138">
        <v>8.7444300000000006E-5</v>
      </c>
      <c r="AE28" s="55"/>
      <c r="AF28" s="147">
        <v>23388.687344651331</v>
      </c>
      <c r="AG28" s="147" t="s">
        <v>429</v>
      </c>
      <c r="AH28" s="147" t="s">
        <v>432</v>
      </c>
      <c r="AI28" s="147">
        <v>453.13181949331448</v>
      </c>
      <c r="AJ28" s="147" t="s">
        <v>432</v>
      </c>
      <c r="AK28" s="147" t="s">
        <v>429</v>
      </c>
      <c r="AL28" s="45" t="s">
        <v>50</v>
      </c>
    </row>
    <row r="29" spans="1:38" s="2" customFormat="1" ht="26.25" customHeight="1" thickBot="1" x14ac:dyDescent="0.25">
      <c r="A29" s="65" t="s">
        <v>79</v>
      </c>
      <c r="B29" s="65" t="s">
        <v>84</v>
      </c>
      <c r="C29" s="66" t="s">
        <v>85</v>
      </c>
      <c r="D29" s="67"/>
      <c r="E29" s="138">
        <v>20.479800658584622</v>
      </c>
      <c r="F29" s="138">
        <v>0.59116987177826086</v>
      </c>
      <c r="G29" s="138">
        <v>1.1218651941174699E-2</v>
      </c>
      <c r="H29" s="138">
        <v>3.8608450444217395E-2</v>
      </c>
      <c r="I29" s="138">
        <v>0.33742741554406452</v>
      </c>
      <c r="J29" s="138">
        <v>0.33742741554406458</v>
      </c>
      <c r="K29" s="138">
        <v>0.33742741554406441</v>
      </c>
      <c r="L29" s="138">
        <v>0.24416139556467653</v>
      </c>
      <c r="M29" s="138">
        <v>4.3814178722050743</v>
      </c>
      <c r="N29" s="138">
        <v>3.9725845048931761E-4</v>
      </c>
      <c r="O29" s="138">
        <v>3.9034811918275904E-5</v>
      </c>
      <c r="P29" s="138">
        <v>4.1340276236627319E-3</v>
      </c>
      <c r="Q29" s="138">
        <v>7.8040324319155683E-5</v>
      </c>
      <c r="R29" s="138">
        <v>6.62780205978818E-3</v>
      </c>
      <c r="S29" s="138">
        <v>4.4446067469999647E-3</v>
      </c>
      <c r="T29" s="138">
        <v>1.5657874043404537E-4</v>
      </c>
      <c r="U29" s="138">
        <v>7.8011024801759573E-5</v>
      </c>
      <c r="V29" s="138">
        <v>1.404110547879484E-2</v>
      </c>
      <c r="W29" s="138">
        <v>0.2317903</v>
      </c>
      <c r="X29" s="138">
        <v>3.4666281036000004E-3</v>
      </c>
      <c r="Y29" s="138">
        <v>2.0992359072100002E-2</v>
      </c>
      <c r="Z29" s="138">
        <v>2.3457516835000001E-2</v>
      </c>
      <c r="AA29" s="138">
        <v>5.3925326057999998E-3</v>
      </c>
      <c r="AB29" s="138">
        <v>5.3309036616500001E-2</v>
      </c>
      <c r="AC29" s="138">
        <v>2.2021000000000001E-4</v>
      </c>
      <c r="AD29" s="138">
        <v>4.4366999999999997E-5</v>
      </c>
      <c r="AE29" s="55"/>
      <c r="AF29" s="147">
        <v>35250.125222106588</v>
      </c>
      <c r="AG29" s="147" t="s">
        <v>429</v>
      </c>
      <c r="AH29" s="147" t="s">
        <v>432</v>
      </c>
      <c r="AI29" s="147">
        <v>558.23134612291733</v>
      </c>
      <c r="AJ29" s="147" t="s">
        <v>432</v>
      </c>
      <c r="AK29" s="147" t="s">
        <v>429</v>
      </c>
      <c r="AL29" s="45" t="s">
        <v>50</v>
      </c>
    </row>
    <row r="30" spans="1:38" s="2" customFormat="1" ht="26.25" customHeight="1" thickBot="1" x14ac:dyDescent="0.25">
      <c r="A30" s="65" t="s">
        <v>79</v>
      </c>
      <c r="B30" s="65" t="s">
        <v>86</v>
      </c>
      <c r="C30" s="66" t="s">
        <v>87</v>
      </c>
      <c r="D30" s="67"/>
      <c r="E30" s="138">
        <v>2.7546372335800519E-2</v>
      </c>
      <c r="F30" s="138">
        <v>0.17799937879963379</v>
      </c>
      <c r="G30" s="138">
        <v>3.7921273419824974E-5</v>
      </c>
      <c r="H30" s="138">
        <v>2.5586435769386949E-4</v>
      </c>
      <c r="I30" s="138">
        <v>4.4051270299794148E-3</v>
      </c>
      <c r="J30" s="138">
        <v>4.4051270299794148E-3</v>
      </c>
      <c r="K30" s="138">
        <v>4.4051270299794148E-3</v>
      </c>
      <c r="L30" s="138">
        <v>6.8657503879134582E-4</v>
      </c>
      <c r="M30" s="138">
        <v>1.1126486263391964</v>
      </c>
      <c r="N30" s="138">
        <v>1.1326581668827179E-4</v>
      </c>
      <c r="O30" s="138">
        <v>7.782474657315557E-5</v>
      </c>
      <c r="P30" s="138">
        <v>3.6770121163334318E-5</v>
      </c>
      <c r="Q30" s="138">
        <v>1.2679352125287696E-6</v>
      </c>
      <c r="R30" s="138">
        <v>3.5075066654297678E-4</v>
      </c>
      <c r="S30" s="138">
        <v>1.3152794708820267E-2</v>
      </c>
      <c r="T30" s="138">
        <v>5.4807058785736305E-4</v>
      </c>
      <c r="U30" s="138">
        <v>7.7487117378280691E-5</v>
      </c>
      <c r="V30" s="138">
        <v>7.7395060500114275E-3</v>
      </c>
      <c r="W30" s="138">
        <v>2.9803E-3</v>
      </c>
      <c r="X30" s="138">
        <v>4.2834500299999999E-5</v>
      </c>
      <c r="Y30" s="138">
        <v>5.8085764999999996E-5</v>
      </c>
      <c r="Z30" s="138">
        <v>3.2183250299999999E-5</v>
      </c>
      <c r="AA30" s="138">
        <v>6.5157911099999997E-5</v>
      </c>
      <c r="AB30" s="138">
        <v>1.9826142669999996E-4</v>
      </c>
      <c r="AC30" s="138">
        <v>2.9803000000000001E-6</v>
      </c>
      <c r="AD30" s="138">
        <v>1.3295999999999999E-6</v>
      </c>
      <c r="AE30" s="55"/>
      <c r="AF30" s="147">
        <v>197.86449429376424</v>
      </c>
      <c r="AG30" s="147" t="s">
        <v>429</v>
      </c>
      <c r="AH30" s="147" t="s">
        <v>432</v>
      </c>
      <c r="AI30" s="147">
        <v>4.350815655580929</v>
      </c>
      <c r="AJ30" s="147" t="s">
        <v>432</v>
      </c>
      <c r="AK30" s="147" t="s">
        <v>429</v>
      </c>
      <c r="AL30" s="45" t="s">
        <v>50</v>
      </c>
    </row>
    <row r="31" spans="1:38" s="2" customFormat="1" ht="26.25" customHeight="1" thickBot="1" x14ac:dyDescent="0.25">
      <c r="A31" s="65" t="s">
        <v>79</v>
      </c>
      <c r="B31" s="65" t="s">
        <v>88</v>
      </c>
      <c r="C31" s="66" t="s">
        <v>89</v>
      </c>
      <c r="D31" s="67"/>
      <c r="E31" s="138" t="s">
        <v>429</v>
      </c>
      <c r="F31" s="138">
        <v>2.2783641791321259</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0.50484999494823279</v>
      </c>
      <c r="J32" s="138">
        <v>0.92780508643979731</v>
      </c>
      <c r="K32" s="138">
        <v>1.2369208934319951</v>
      </c>
      <c r="L32" s="138">
        <v>5.4866803621306151E-2</v>
      </c>
      <c r="M32" s="138" t="s">
        <v>429</v>
      </c>
      <c r="N32" s="138">
        <v>1.2122664950244879</v>
      </c>
      <c r="O32" s="138">
        <v>5.7453201217232287E-3</v>
      </c>
      <c r="P32" s="138" t="s">
        <v>429</v>
      </c>
      <c r="Q32" s="138">
        <v>1.4055709741606583E-2</v>
      </c>
      <c r="R32" s="138">
        <v>0.44781427240581673</v>
      </c>
      <c r="S32" s="138">
        <v>9.7934758685997689</v>
      </c>
      <c r="T32" s="138">
        <v>7.1703897375398937E-2</v>
      </c>
      <c r="U32" s="138">
        <v>1.009699989896466E-2</v>
      </c>
      <c r="V32" s="138">
        <v>3.9897032370592531</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49323.63533828147</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0.26288055261996846</v>
      </c>
      <c r="J33" s="138">
        <v>0.48681583818512675</v>
      </c>
      <c r="K33" s="138">
        <v>0.9736316763702535</v>
      </c>
      <c r="L33" s="138">
        <v>1.0053473799395534E-2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49323.63533828147</v>
      </c>
      <c r="AL33" s="45" t="s">
        <v>414</v>
      </c>
    </row>
    <row r="34" spans="1:38" s="2" customFormat="1" ht="26.25" customHeight="1" thickBot="1" x14ac:dyDescent="0.25">
      <c r="A34" s="65" t="s">
        <v>71</v>
      </c>
      <c r="B34" s="65" t="s">
        <v>94</v>
      </c>
      <c r="C34" s="66" t="s">
        <v>95</v>
      </c>
      <c r="D34" s="67"/>
      <c r="E34" s="138">
        <v>1.9484051016060859</v>
      </c>
      <c r="F34" s="138">
        <v>0.17290236111580726</v>
      </c>
      <c r="G34" s="138">
        <v>5.8152349153855934E-2</v>
      </c>
      <c r="H34" s="138">
        <v>2.6028312426035498E-4</v>
      </c>
      <c r="I34" s="138">
        <v>5.0941125748098059E-2</v>
      </c>
      <c r="J34" s="138">
        <v>5.3543956990701601E-2</v>
      </c>
      <c r="K34" s="138">
        <v>5.6518621267962803E-2</v>
      </c>
      <c r="L34" s="138">
        <v>3.6737103824175818E-2</v>
      </c>
      <c r="M34" s="138">
        <v>0.39786134708368548</v>
      </c>
      <c r="N34" s="138" t="s">
        <v>443</v>
      </c>
      <c r="O34" s="138">
        <v>3.7183303465765003E-4</v>
      </c>
      <c r="P34" s="138" t="s">
        <v>443</v>
      </c>
      <c r="Q34" s="138" t="s">
        <v>443</v>
      </c>
      <c r="R34" s="138">
        <v>1.8591651732882501E-3</v>
      </c>
      <c r="S34" s="138">
        <v>6.3211615891800493E-2</v>
      </c>
      <c r="T34" s="138">
        <v>2.6028312426035504E-3</v>
      </c>
      <c r="U34" s="138">
        <v>3.7183303465765003E-4</v>
      </c>
      <c r="V34" s="138">
        <v>3.7183303465765004E-2</v>
      </c>
      <c r="W34" s="138">
        <v>1.5727966232558364E-2</v>
      </c>
      <c r="X34" s="138">
        <v>1.1154991039729499E-3</v>
      </c>
      <c r="Y34" s="138">
        <v>1.8591651732882501E-3</v>
      </c>
      <c r="Z34" s="138">
        <v>1.6865852466427639E-3</v>
      </c>
      <c r="AA34" s="138">
        <v>3.8772074635465818E-4</v>
      </c>
      <c r="AB34" s="138">
        <v>5.0489702702586226E-3</v>
      </c>
      <c r="AC34" s="138" t="s">
        <v>429</v>
      </c>
      <c r="AD34" s="138" t="s">
        <v>429</v>
      </c>
      <c r="AE34" s="55"/>
      <c r="AF34" s="147">
        <v>1610.3441444076091</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4.4927967240873006</v>
      </c>
      <c r="F36" s="138">
        <v>0.16025262200566168</v>
      </c>
      <c r="G36" s="138">
        <v>8.9508938143570277E-2</v>
      </c>
      <c r="H36" s="138" t="s">
        <v>443</v>
      </c>
      <c r="I36" s="138">
        <v>8.0126311002830838E-2</v>
      </c>
      <c r="J36" s="138">
        <v>8.5849618931604463E-2</v>
      </c>
      <c r="K36" s="138">
        <v>8.5849618931604463E-2</v>
      </c>
      <c r="L36" s="138">
        <v>2.6613381868797387E-2</v>
      </c>
      <c r="M36" s="138">
        <v>0.4235247867292487</v>
      </c>
      <c r="N36" s="138">
        <v>7.4403003074057202E-3</v>
      </c>
      <c r="O36" s="138">
        <v>5.7233079287736307E-4</v>
      </c>
      <c r="P36" s="138">
        <v>1.7169923786320889E-3</v>
      </c>
      <c r="Q36" s="138">
        <v>2.2893231715094523E-3</v>
      </c>
      <c r="R36" s="138">
        <v>2.8616539643868152E-3</v>
      </c>
      <c r="S36" s="138">
        <v>1.1446615857547261E-2</v>
      </c>
      <c r="T36" s="138">
        <v>5.7233079287736306E-2</v>
      </c>
      <c r="U36" s="138">
        <v>5.7233079287736307E-4</v>
      </c>
      <c r="V36" s="138">
        <v>6.8679695145283562E-2</v>
      </c>
      <c r="W36" s="138">
        <v>7.4403003074057202E-3</v>
      </c>
      <c r="X36" s="138">
        <v>1.144661585754726E-4</v>
      </c>
      <c r="Y36" s="138">
        <v>1.144661585754726E-4</v>
      </c>
      <c r="Z36" s="138">
        <v>5.7233079287736307E-4</v>
      </c>
      <c r="AA36" s="138">
        <v>5.7233079287736301E-5</v>
      </c>
      <c r="AB36" s="138">
        <v>8.5849618931604455E-4</v>
      </c>
      <c r="AC36" s="138">
        <v>4.5786463430189045E-3</v>
      </c>
      <c r="AD36" s="138">
        <v>2.1748570129339795E-3</v>
      </c>
      <c r="AE36" s="55"/>
      <c r="AF36" s="147">
        <v>2478.6650326074355</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0.11692291812367167</v>
      </c>
      <c r="F37" s="138">
        <v>3.8974306041223896E-3</v>
      </c>
      <c r="G37" s="138">
        <v>2.4149584490753531E-4</v>
      </c>
      <c r="H37" s="138" t="s">
        <v>443</v>
      </c>
      <c r="I37" s="138">
        <v>4.871788255152987E-4</v>
      </c>
      <c r="J37" s="138">
        <v>4.871788255152987E-4</v>
      </c>
      <c r="K37" s="138">
        <v>4.871788255152987E-4</v>
      </c>
      <c r="L37" s="138">
        <v>1.2179470637882466E-5</v>
      </c>
      <c r="M37" s="138">
        <v>1.1692291812367169E-2</v>
      </c>
      <c r="N37" s="138">
        <v>3.6538411913647397E-6</v>
      </c>
      <c r="O37" s="138">
        <v>6.0897353189412335E-7</v>
      </c>
      <c r="P37" s="138">
        <v>2.4358941275764935E-4</v>
      </c>
      <c r="Q37" s="138">
        <v>2.9230729530917919E-4</v>
      </c>
      <c r="R37" s="138">
        <v>1.8512795369581349E-6</v>
      </c>
      <c r="S37" s="138">
        <v>1.8512795369581351E-7</v>
      </c>
      <c r="T37" s="138">
        <v>1.2423060050640116E-6</v>
      </c>
      <c r="U37" s="138">
        <v>2.6794835403341425E-5</v>
      </c>
      <c r="V37" s="138">
        <v>3.6538411913647397E-6</v>
      </c>
      <c r="W37" s="138">
        <v>1.2179470637882466E-3</v>
      </c>
      <c r="X37" s="138" t="s">
        <v>443</v>
      </c>
      <c r="Y37" s="138" t="s">
        <v>443</v>
      </c>
      <c r="Z37" s="138" t="s">
        <v>443</v>
      </c>
      <c r="AA37" s="138" t="s">
        <v>443</v>
      </c>
      <c r="AB37" s="138" t="s">
        <v>443</v>
      </c>
      <c r="AC37" s="138" t="s">
        <v>443</v>
      </c>
      <c r="AD37" s="138" t="s">
        <v>443</v>
      </c>
      <c r="AE37" s="55"/>
      <c r="AF37" s="147" t="s">
        <v>432</v>
      </c>
      <c r="AG37" s="147" t="s">
        <v>429</v>
      </c>
      <c r="AH37" s="147">
        <v>2435.8941275764932</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2.2648121862118153</v>
      </c>
      <c r="F39" s="138">
        <v>0.53924804080717847</v>
      </c>
      <c r="G39" s="138">
        <v>0.26577743997403275</v>
      </c>
      <c r="H39" s="138">
        <v>2.960884287122342E-2</v>
      </c>
      <c r="I39" s="138">
        <v>0.1630035727260597</v>
      </c>
      <c r="J39" s="138">
        <v>0.20008416368040938</v>
      </c>
      <c r="K39" s="138">
        <v>0.2451525029239349</v>
      </c>
      <c r="L39" s="138">
        <v>7.1450213572574403E-2</v>
      </c>
      <c r="M39" s="138">
        <v>1.1205261903544979</v>
      </c>
      <c r="N39" s="138">
        <v>0.13981963375162801</v>
      </c>
      <c r="O39" s="138">
        <v>1.2620497417955477E-2</v>
      </c>
      <c r="P39" s="138">
        <v>3.2947980206489229E-3</v>
      </c>
      <c r="Q39" s="138">
        <v>9.429578926982523E-3</v>
      </c>
      <c r="R39" s="138">
        <v>0.11136870357051994</v>
      </c>
      <c r="S39" s="138">
        <v>5.7178579285510817E-2</v>
      </c>
      <c r="T39" s="138">
        <v>1.8802271204070662</v>
      </c>
      <c r="U39" s="138">
        <v>2.3043817342322686E-3</v>
      </c>
      <c r="V39" s="138">
        <v>0.48558651772594685</v>
      </c>
      <c r="W39" s="138">
        <v>0.13733327347772423</v>
      </c>
      <c r="X39" s="138">
        <v>3.6816890647297047E-2</v>
      </c>
      <c r="Y39" s="138">
        <v>0.17969175809110632</v>
      </c>
      <c r="Z39" s="138">
        <v>3.850837811087391E-2</v>
      </c>
      <c r="AA39" s="138">
        <v>3.5773245875245933E-2</v>
      </c>
      <c r="AB39" s="138">
        <v>0.29079027272452324</v>
      </c>
      <c r="AC39" s="138">
        <v>5.6015719650990671E-3</v>
      </c>
      <c r="AD39" s="138">
        <v>3.0737477966934581E-3</v>
      </c>
      <c r="AE39" s="55"/>
      <c r="AF39" s="147">
        <v>10277.00094325256</v>
      </c>
      <c r="AG39" s="147">
        <v>18.042394449924814</v>
      </c>
      <c r="AH39" s="147">
        <v>16764.291721183115</v>
      </c>
      <c r="AI39" s="147">
        <v>800.23899651955196</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429</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5.7768382678939192</v>
      </c>
      <c r="F41" s="138">
        <v>9.876487542884183</v>
      </c>
      <c r="G41" s="138">
        <v>8.1845240518269406</v>
      </c>
      <c r="H41" s="138">
        <v>6.2269926524747464E-2</v>
      </c>
      <c r="I41" s="138">
        <v>8.3261862635450203</v>
      </c>
      <c r="J41" s="138">
        <v>8.4558380943268947</v>
      </c>
      <c r="K41" s="138">
        <v>9.2590380591843751</v>
      </c>
      <c r="L41" s="138">
        <v>0.56635830212000682</v>
      </c>
      <c r="M41" s="138">
        <v>24.411075807007531</v>
      </c>
      <c r="N41" s="138">
        <v>2.553194358581635</v>
      </c>
      <c r="O41" s="138">
        <v>4.4276638747784661E-2</v>
      </c>
      <c r="P41" s="138">
        <v>0.1079863458464464</v>
      </c>
      <c r="Q41" s="138">
        <v>5.1984118942938695E-2</v>
      </c>
      <c r="R41" s="138">
        <v>0.25362390039240307</v>
      </c>
      <c r="S41" s="138">
        <v>0.44571661555550074</v>
      </c>
      <c r="T41" s="138">
        <v>0.24887904932913832</v>
      </c>
      <c r="U41" s="138">
        <v>2.328185112655595</v>
      </c>
      <c r="V41" s="138">
        <v>4.8827702621510669</v>
      </c>
      <c r="W41" s="138">
        <v>16.280819955399899</v>
      </c>
      <c r="X41" s="138">
        <v>4.5563923472422925</v>
      </c>
      <c r="Y41" s="138">
        <v>6.4892164043556244</v>
      </c>
      <c r="Z41" s="138">
        <v>2.5571580915738141</v>
      </c>
      <c r="AA41" s="138">
        <v>2.1941839771545513</v>
      </c>
      <c r="AB41" s="138">
        <v>15.796950820326284</v>
      </c>
      <c r="AC41" s="138">
        <v>1.7843825791493535E-2</v>
      </c>
      <c r="AD41" s="138">
        <v>3.2969358944527563</v>
      </c>
      <c r="AE41" s="55"/>
      <c r="AF41" s="147">
        <v>49511.748197158195</v>
      </c>
      <c r="AG41" s="147">
        <v>19393.459071242483</v>
      </c>
      <c r="AH41" s="147">
        <v>25141.484683763712</v>
      </c>
      <c r="AI41" s="147">
        <v>1163.9762334646391</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8.4816087713396673E-2</v>
      </c>
      <c r="F43" s="138">
        <v>8.4816087713396673E-3</v>
      </c>
      <c r="G43" s="138">
        <v>3.0628575660067513E-2</v>
      </c>
      <c r="H43" s="138" t="s">
        <v>443</v>
      </c>
      <c r="I43" s="138">
        <v>1.3994654472710451E-2</v>
      </c>
      <c r="J43" s="138">
        <v>1.8235458858380283E-2</v>
      </c>
      <c r="K43" s="138">
        <v>2.332442412118408E-2</v>
      </c>
      <c r="L43" s="138">
        <v>7.8370065047178531E-3</v>
      </c>
      <c r="M43" s="138">
        <v>3.3926435085358669E-2</v>
      </c>
      <c r="N43" s="138">
        <v>1.3570574034143466E-2</v>
      </c>
      <c r="O43" s="138">
        <v>2.5444826314018998E-4</v>
      </c>
      <c r="P43" s="138">
        <v>8.4816087713396668E-5</v>
      </c>
      <c r="Q43" s="138">
        <v>8.4816087713396663E-4</v>
      </c>
      <c r="R43" s="138">
        <v>1.0856459227314774E-2</v>
      </c>
      <c r="S43" s="138">
        <v>6.1067583153645603E-3</v>
      </c>
      <c r="T43" s="138">
        <v>0.22052182805483131</v>
      </c>
      <c r="U43" s="138">
        <v>8.4816087713396668E-5</v>
      </c>
      <c r="V43" s="138">
        <v>6.785287017071733E-3</v>
      </c>
      <c r="W43" s="138">
        <v>5.0889652628038004E-3</v>
      </c>
      <c r="X43" s="138">
        <v>1.6115056665545364E-3</v>
      </c>
      <c r="Y43" s="138">
        <v>1.2722413157009501E-2</v>
      </c>
      <c r="Z43" s="138">
        <v>1.4418734911277433E-3</v>
      </c>
      <c r="AA43" s="138">
        <v>1.2722413157009501E-3</v>
      </c>
      <c r="AB43" s="138">
        <v>1.7048033630392728E-2</v>
      </c>
      <c r="AC43" s="138">
        <v>1.8659539296947265E-4</v>
      </c>
      <c r="AD43" s="138">
        <v>1.1026091402741568E-7</v>
      </c>
      <c r="AE43" s="55"/>
      <c r="AF43" s="147">
        <v>848.16087713396666</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4.400376821851709</v>
      </c>
      <c r="F44" s="138">
        <v>0.4109706692940216</v>
      </c>
      <c r="G44" s="138">
        <v>2.9370532373365E-2</v>
      </c>
      <c r="H44" s="138">
        <v>1.3925829907875955E-3</v>
      </c>
      <c r="I44" s="138">
        <v>0.20750004407246936</v>
      </c>
      <c r="J44" s="138">
        <v>0.20750004407246936</v>
      </c>
      <c r="K44" s="138">
        <v>0.20753331969093677</v>
      </c>
      <c r="L44" s="138">
        <v>0.11620002468058285</v>
      </c>
      <c r="M44" s="138">
        <v>1.5682815904454361</v>
      </c>
      <c r="N44" s="138" t="s">
        <v>443</v>
      </c>
      <c r="O44" s="138">
        <v>1.7625847898789938E-3</v>
      </c>
      <c r="P44" s="138" t="s">
        <v>443</v>
      </c>
      <c r="Q44" s="138" t="s">
        <v>443</v>
      </c>
      <c r="R44" s="138">
        <v>8.8129239493949692E-3</v>
      </c>
      <c r="S44" s="138">
        <v>0.29963941427942892</v>
      </c>
      <c r="T44" s="138">
        <v>1.2338093529152957E-2</v>
      </c>
      <c r="U44" s="138">
        <v>1.7625847898789938E-3</v>
      </c>
      <c r="V44" s="138">
        <v>0.17625847898789937</v>
      </c>
      <c r="W44" s="138" t="s">
        <v>443</v>
      </c>
      <c r="X44" s="138">
        <v>5.2877543696369812E-3</v>
      </c>
      <c r="Y44" s="138">
        <v>8.8129239493949692E-3</v>
      </c>
      <c r="Z44" s="138" t="s">
        <v>443</v>
      </c>
      <c r="AA44" s="138" t="s">
        <v>443</v>
      </c>
      <c r="AB44" s="138">
        <v>1.410067831903195E-2</v>
      </c>
      <c r="AC44" s="138" t="s">
        <v>430</v>
      </c>
      <c r="AD44" s="138" t="s">
        <v>430</v>
      </c>
      <c r="AE44" s="55"/>
      <c r="AF44" s="147">
        <v>7633.4478942057003</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1.7093744785799583</v>
      </c>
      <c r="F45" s="138">
        <v>6.0971318981195954E-2</v>
      </c>
      <c r="G45" s="138">
        <v>3.4055467866397543E-2</v>
      </c>
      <c r="H45" s="138" t="s">
        <v>443</v>
      </c>
      <c r="I45" s="138">
        <v>3.0485659490597977E-2</v>
      </c>
      <c r="J45" s="138">
        <v>3.2663206597069269E-2</v>
      </c>
      <c r="K45" s="138">
        <v>3.2663206597069269E-2</v>
      </c>
      <c r="L45" s="138">
        <v>1.0125594045091474E-2</v>
      </c>
      <c r="M45" s="138">
        <v>0.16113848587887505</v>
      </c>
      <c r="N45" s="138">
        <v>2.8308112384126702E-3</v>
      </c>
      <c r="O45" s="138">
        <v>2.1775471064712848E-4</v>
      </c>
      <c r="P45" s="138">
        <v>6.5326413194138531E-4</v>
      </c>
      <c r="Q45" s="138">
        <v>8.7101884258851392E-4</v>
      </c>
      <c r="R45" s="138">
        <v>1.0887735532356423E-3</v>
      </c>
      <c r="S45" s="138">
        <v>4.3550942129425693E-3</v>
      </c>
      <c r="T45" s="138">
        <v>2.1775471064712847E-2</v>
      </c>
      <c r="U45" s="138">
        <v>2.1775471064712848E-4</v>
      </c>
      <c r="V45" s="138">
        <v>2.6130565277655414E-2</v>
      </c>
      <c r="W45" s="138">
        <v>2.8308112384126702E-3</v>
      </c>
      <c r="X45" s="138" t="s">
        <v>443</v>
      </c>
      <c r="Y45" s="138" t="s">
        <v>443</v>
      </c>
      <c r="Z45" s="138" t="s">
        <v>443</v>
      </c>
      <c r="AA45" s="138" t="s">
        <v>443</v>
      </c>
      <c r="AB45" s="138" t="s">
        <v>443</v>
      </c>
      <c r="AC45" s="138">
        <v>1.7420376851770278E-3</v>
      </c>
      <c r="AD45" s="138">
        <v>8.2746790045908818E-4</v>
      </c>
      <c r="AE45" s="55"/>
      <c r="AF45" s="147">
        <v>943.05774507268393</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1.3315869808748569E-2</v>
      </c>
      <c r="J48" s="138">
        <v>0.13315869808748571</v>
      </c>
      <c r="K48" s="138">
        <v>0.33289674521871426</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2.4807100000000002</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3.0683153904</v>
      </c>
      <c r="AL52" s="45" t="s">
        <v>133</v>
      </c>
    </row>
    <row r="53" spans="1:38" s="2" customFormat="1" ht="26.25" customHeight="1" thickBot="1" x14ac:dyDescent="0.25">
      <c r="A53" s="65" t="s">
        <v>120</v>
      </c>
      <c r="B53" s="69" t="s">
        <v>134</v>
      </c>
      <c r="C53" s="71" t="s">
        <v>135</v>
      </c>
      <c r="D53" s="68"/>
      <c r="E53" s="138" t="s">
        <v>429</v>
      </c>
      <c r="F53" s="138">
        <v>2.5987828364666132</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1.1948269006351082</v>
      </c>
      <c r="AL53" s="45" t="s">
        <v>136</v>
      </c>
    </row>
    <row r="54" spans="1:38" s="2" customFormat="1" ht="37.5" customHeight="1" thickBot="1" x14ac:dyDescent="0.25">
      <c r="A54" s="65" t="s">
        <v>120</v>
      </c>
      <c r="B54" s="69" t="s">
        <v>137</v>
      </c>
      <c r="C54" s="71" t="s">
        <v>138</v>
      </c>
      <c r="D54" s="68"/>
      <c r="E54" s="138" t="s">
        <v>429</v>
      </c>
      <c r="F54" s="138">
        <v>0.34419364045836615</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2189.0657199999996</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282.41460963073331</v>
      </c>
      <c r="AL58" s="45" t="s">
        <v>149</v>
      </c>
    </row>
    <row r="59" spans="1:38" s="2" customFormat="1" ht="26.25" customHeight="1" thickBot="1" x14ac:dyDescent="0.25">
      <c r="A59" s="65" t="s">
        <v>54</v>
      </c>
      <c r="B59" s="73" t="s">
        <v>150</v>
      </c>
      <c r="C59" s="66" t="s">
        <v>403</v>
      </c>
      <c r="D59" s="67"/>
      <c r="E59" s="138" t="s">
        <v>432</v>
      </c>
      <c r="F59" s="138" t="s">
        <v>432</v>
      </c>
      <c r="G59" s="138" t="s">
        <v>432</v>
      </c>
      <c r="H59" s="138" t="s">
        <v>429</v>
      </c>
      <c r="I59" s="138" t="s">
        <v>432</v>
      </c>
      <c r="J59" s="138" t="s">
        <v>432</v>
      </c>
      <c r="K59" s="138" t="s">
        <v>432</v>
      </c>
      <c r="L59" s="138" t="s">
        <v>432</v>
      </c>
      <c r="M59" s="138" t="s">
        <v>432</v>
      </c>
      <c r="N59" s="138" t="s">
        <v>432</v>
      </c>
      <c r="O59" s="138" t="s">
        <v>432</v>
      </c>
      <c r="P59" s="138" t="s">
        <v>432</v>
      </c>
      <c r="Q59" s="138" t="s">
        <v>432</v>
      </c>
      <c r="R59" s="138" t="s">
        <v>432</v>
      </c>
      <c r="S59" s="138" t="s">
        <v>432</v>
      </c>
      <c r="T59" s="138" t="s">
        <v>432</v>
      </c>
      <c r="U59" s="138" t="s">
        <v>432</v>
      </c>
      <c r="V59" s="138" t="s">
        <v>432</v>
      </c>
      <c r="W59" s="138" t="s">
        <v>432</v>
      </c>
      <c r="X59" s="138" t="s">
        <v>432</v>
      </c>
      <c r="Y59" s="138" t="s">
        <v>432</v>
      </c>
      <c r="Z59" s="138" t="s">
        <v>432</v>
      </c>
      <c r="AA59" s="138" t="s">
        <v>432</v>
      </c>
      <c r="AB59" s="138" t="s">
        <v>432</v>
      </c>
      <c r="AC59" s="138" t="s">
        <v>432</v>
      </c>
      <c r="AD59" s="138" t="s">
        <v>429</v>
      </c>
      <c r="AE59" s="55"/>
      <c r="AF59" s="147" t="s">
        <v>429</v>
      </c>
      <c r="AG59" s="147" t="s">
        <v>429</v>
      </c>
      <c r="AH59" s="147" t="s">
        <v>429</v>
      </c>
      <c r="AI59" s="147" t="s">
        <v>429</v>
      </c>
      <c r="AJ59" s="147" t="s">
        <v>429</v>
      </c>
      <c r="AK59" s="147" t="s">
        <v>432</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0.17309422029411764</v>
      </c>
      <c r="J60" s="138">
        <v>1.7309422029411765</v>
      </c>
      <c r="K60" s="138">
        <v>3.5311220939999997</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34.618844058823534</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2.2373875764566422E-2</v>
      </c>
      <c r="J61" s="138">
        <v>0.2237387576456642</v>
      </c>
      <c r="K61" s="138">
        <v>0.74399920191108615</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1767042.8998116842</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2.0771306435294119E-8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34.618844058823534</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1.33827068E-2</v>
      </c>
      <c r="X63" s="138">
        <v>1.0499399999999999E-2</v>
      </c>
      <c r="Y63" s="138" t="s">
        <v>429</v>
      </c>
      <c r="Z63" s="138">
        <v>1.7461E-3</v>
      </c>
      <c r="AA63" s="138" t="s">
        <v>429</v>
      </c>
      <c r="AB63" s="138">
        <v>1.2245499999999999E-2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t="s">
        <v>432</v>
      </c>
      <c r="F65" s="138" t="s">
        <v>429</v>
      </c>
      <c r="G65" s="138" t="s">
        <v>429</v>
      </c>
      <c r="H65" s="138" t="s">
        <v>443</v>
      </c>
      <c r="I65" s="138" t="s">
        <v>432</v>
      </c>
      <c r="J65" s="138" t="s">
        <v>432</v>
      </c>
      <c r="K65" s="138" t="s">
        <v>432</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432</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0.21084999999999998</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t="s">
        <v>432</v>
      </c>
      <c r="O72" s="138" t="s">
        <v>432</v>
      </c>
      <c r="P72" s="138" t="s">
        <v>432</v>
      </c>
      <c r="Q72" s="138" t="s">
        <v>432</v>
      </c>
      <c r="R72" s="138" t="s">
        <v>432</v>
      </c>
      <c r="S72" s="138" t="s">
        <v>432</v>
      </c>
      <c r="T72" s="138" t="s">
        <v>432</v>
      </c>
      <c r="U72" s="138" t="s">
        <v>432</v>
      </c>
      <c r="V72" s="138" t="s">
        <v>432</v>
      </c>
      <c r="W72" s="138" t="s">
        <v>432</v>
      </c>
      <c r="X72" s="138" t="s">
        <v>432</v>
      </c>
      <c r="Y72" s="138" t="s">
        <v>432</v>
      </c>
      <c r="Z72" s="138" t="s">
        <v>432</v>
      </c>
      <c r="AA72" s="138" t="s">
        <v>432</v>
      </c>
      <c r="AB72" s="138" t="s">
        <v>432</v>
      </c>
      <c r="AC72" s="138" t="s">
        <v>430</v>
      </c>
      <c r="AD72" s="138" t="s">
        <v>432</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1.7247600000000002E-4</v>
      </c>
      <c r="J73" s="138">
        <v>2.4434100000000002E-4</v>
      </c>
      <c r="K73" s="138">
        <v>2.8746000000000002E-4</v>
      </c>
      <c r="L73" s="138" t="s">
        <v>443</v>
      </c>
      <c r="M73" s="138" t="s">
        <v>432</v>
      </c>
      <c r="N73" s="138">
        <v>6.8614117647058824E-3</v>
      </c>
      <c r="O73" s="138">
        <v>2.3147189542483662E-4</v>
      </c>
      <c r="P73" s="138" t="s">
        <v>432</v>
      </c>
      <c r="Q73" s="138">
        <v>2.8172549019607848E-4</v>
      </c>
      <c r="R73" s="138">
        <v>1.0329934640522878E-3</v>
      </c>
      <c r="S73" s="138" t="s">
        <v>432</v>
      </c>
      <c r="T73" s="138">
        <v>4.6954248366013076E-4</v>
      </c>
      <c r="U73" s="138" t="s">
        <v>432</v>
      </c>
      <c r="V73" s="138">
        <v>4.7954248366013068E-3</v>
      </c>
      <c r="W73" s="138" t="s">
        <v>430</v>
      </c>
      <c r="X73" s="138" t="s">
        <v>430</v>
      </c>
      <c r="Y73" s="138" t="s">
        <v>430</v>
      </c>
      <c r="Z73" s="138" t="s">
        <v>430</v>
      </c>
      <c r="AA73" s="138" t="s">
        <v>430</v>
      </c>
      <c r="AB73" s="138" t="s">
        <v>430</v>
      </c>
      <c r="AC73" s="138" t="s">
        <v>432</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t="s">
        <v>432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t="s">
        <v>432</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t="s">
        <v>432</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3.0000000000000003E-4</v>
      </c>
      <c r="O80" s="138">
        <v>2.0000000000000001E-4</v>
      </c>
      <c r="P80" s="138" t="s">
        <v>432</v>
      </c>
      <c r="Q80" s="138" t="s">
        <v>432</v>
      </c>
      <c r="R80" s="138" t="s">
        <v>432</v>
      </c>
      <c r="S80" s="138" t="s">
        <v>432</v>
      </c>
      <c r="T80" s="138" t="s">
        <v>432</v>
      </c>
      <c r="U80" s="138" t="s">
        <v>432</v>
      </c>
      <c r="V80" s="138">
        <v>3.0000000000000003E-4</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10.367589399999998</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3.04E-2</v>
      </c>
      <c r="G83" s="138" t="s">
        <v>443</v>
      </c>
      <c r="H83" s="138" t="s">
        <v>429</v>
      </c>
      <c r="I83" s="138">
        <v>0.19</v>
      </c>
      <c r="J83" s="138">
        <v>3.8</v>
      </c>
      <c r="K83" s="138">
        <v>28.5</v>
      </c>
      <c r="L83" s="138">
        <v>1.0829999999999999E-2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1.9</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3.2589372655050308</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1.0043117483286959</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1.979128</v>
      </c>
      <c r="AL86" s="45" t="s">
        <v>220</v>
      </c>
    </row>
    <row r="87" spans="1:38" s="2" customFormat="1" ht="26.25" customHeight="1" thickBot="1" x14ac:dyDescent="0.25">
      <c r="A87" s="65" t="s">
        <v>209</v>
      </c>
      <c r="B87" s="71" t="s">
        <v>221</v>
      </c>
      <c r="C87" s="75" t="s">
        <v>222</v>
      </c>
      <c r="D87" s="67"/>
      <c r="E87" s="138" t="s">
        <v>429</v>
      </c>
      <c r="F87" s="138">
        <v>7.4657819593848998E-2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0.23873800000000001</v>
      </c>
      <c r="AL87" s="45" t="s">
        <v>220</v>
      </c>
    </row>
    <row r="88" spans="1:38" s="2" customFormat="1" ht="26.25" customHeight="1" thickBot="1" x14ac:dyDescent="0.25">
      <c r="A88" s="65" t="s">
        <v>209</v>
      </c>
      <c r="B88" s="71" t="s">
        <v>223</v>
      </c>
      <c r="C88" s="75" t="s">
        <v>224</v>
      </c>
      <c r="D88" s="67"/>
      <c r="E88" s="138" t="s">
        <v>443</v>
      </c>
      <c r="F88" s="138">
        <v>1.2243004483809525</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1.2172307142857142</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1.500605148</v>
      </c>
      <c r="G90" s="138" t="s">
        <v>429</v>
      </c>
      <c r="H90" s="138" t="s">
        <v>429</v>
      </c>
      <c r="I90" s="138">
        <v>3.5220000000000001E-2</v>
      </c>
      <c r="J90" s="138">
        <v>5.2830000000000002E-2</v>
      </c>
      <c r="K90" s="138">
        <v>6.4570000000000002E-2</v>
      </c>
      <c r="L90" s="138" t="s">
        <v>429</v>
      </c>
      <c r="M90" s="138" t="s">
        <v>429</v>
      </c>
      <c r="N90" s="138">
        <v>2.3868510313178242E-4</v>
      </c>
      <c r="O90" s="138">
        <v>3.2783255128943624E-2</v>
      </c>
      <c r="P90" s="138" t="s">
        <v>432</v>
      </c>
      <c r="Q90" s="138" t="s">
        <v>432</v>
      </c>
      <c r="R90" s="138">
        <v>0.13803475843765728</v>
      </c>
      <c r="S90" s="138">
        <v>5.5932834408592411</v>
      </c>
      <c r="T90" s="138">
        <v>0.22926710659254657</v>
      </c>
      <c r="U90" s="138">
        <v>3.2639468922237728E-2</v>
      </c>
      <c r="V90" s="138">
        <v>3.2366275129496525</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58.7</v>
      </c>
      <c r="AL90" s="148" t="s">
        <v>441</v>
      </c>
    </row>
    <row r="91" spans="1:38" s="2" customFormat="1" ht="26.25" customHeight="1" thickBot="1" x14ac:dyDescent="0.25">
      <c r="A91" s="65" t="s">
        <v>209</v>
      </c>
      <c r="B91" s="69" t="s">
        <v>405</v>
      </c>
      <c r="C91" s="71" t="s">
        <v>229</v>
      </c>
      <c r="D91" s="67"/>
      <c r="E91" s="138">
        <v>8.4109617234729029E-3</v>
      </c>
      <c r="F91" s="138">
        <v>2.2587468283600001E-2</v>
      </c>
      <c r="G91" s="138">
        <v>1.2386183249296835E-4</v>
      </c>
      <c r="H91" s="138">
        <v>1.9367354003500002E-2</v>
      </c>
      <c r="I91" s="138">
        <v>0.12813473129347178</v>
      </c>
      <c r="J91" s="138">
        <v>0.13010257590374086</v>
      </c>
      <c r="K91" s="138">
        <v>0.1305090231752658</v>
      </c>
      <c r="L91" s="138">
        <v>5.0401788732000005E-2</v>
      </c>
      <c r="M91" s="138">
        <v>0.2574357082195049</v>
      </c>
      <c r="N91" s="138">
        <v>3.2154859825989132E-2</v>
      </c>
      <c r="O91" s="138">
        <v>2.5261594866691925E-2</v>
      </c>
      <c r="P91" s="138">
        <v>2.3377895536752301E-6</v>
      </c>
      <c r="Q91" s="138">
        <v>5.4548422919088706E-5</v>
      </c>
      <c r="R91" s="138">
        <v>6.3981608837427348E-4</v>
      </c>
      <c r="S91" s="138">
        <v>4.3411044573575482E-2</v>
      </c>
      <c r="T91" s="138">
        <v>1.3830862737565914E-2</v>
      </c>
      <c r="U91" s="138" t="s">
        <v>443</v>
      </c>
      <c r="V91" s="138">
        <v>2.3264048655904562E-2</v>
      </c>
      <c r="W91" s="138">
        <v>4.6668322900000013E-4</v>
      </c>
      <c r="X91" s="138">
        <v>5.6319736418999997E-4</v>
      </c>
      <c r="Y91" s="138">
        <v>2.3281208105000001E-4</v>
      </c>
      <c r="Z91" s="138">
        <v>2.3281208105000001E-4</v>
      </c>
      <c r="AA91" s="138">
        <v>2.3281208105000001E-4</v>
      </c>
      <c r="AB91" s="138">
        <v>1.26163360734E-3</v>
      </c>
      <c r="AC91" s="138" t="s">
        <v>443</v>
      </c>
      <c r="AD91" s="138" t="s">
        <v>443</v>
      </c>
      <c r="AE91" s="55"/>
      <c r="AF91" s="147" t="s">
        <v>429</v>
      </c>
      <c r="AG91" s="147" t="s">
        <v>429</v>
      </c>
      <c r="AH91" s="147" t="s">
        <v>429</v>
      </c>
      <c r="AI91" s="147" t="s">
        <v>429</v>
      </c>
      <c r="AJ91" s="147" t="s">
        <v>429</v>
      </c>
      <c r="AK91" s="147">
        <v>4666.8322900000003</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20.788154916762792</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1.720462802741903E-7</v>
      </c>
      <c r="X98" s="138" t="s">
        <v>443</v>
      </c>
      <c r="Y98" s="138" t="s">
        <v>443</v>
      </c>
      <c r="Z98" s="138" t="s">
        <v>443</v>
      </c>
      <c r="AA98" s="138" t="s">
        <v>443</v>
      </c>
      <c r="AB98" s="138" t="s">
        <v>443</v>
      </c>
      <c r="AC98" s="138" t="s">
        <v>443</v>
      </c>
      <c r="AD98" s="138">
        <v>2.0604344943016802E-3</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3.9325668258859012E-2</v>
      </c>
      <c r="F99" s="138">
        <v>8.1561477292535223</v>
      </c>
      <c r="G99" s="138" t="s">
        <v>429</v>
      </c>
      <c r="H99" s="138">
        <v>10.846466328655618</v>
      </c>
      <c r="I99" s="138">
        <v>0.1713431030527936</v>
      </c>
      <c r="J99" s="138">
        <v>0.26191012157825283</v>
      </c>
      <c r="K99" s="138">
        <v>0.5750269035365001</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1100.5619999999999</v>
      </c>
      <c r="AL99" s="45" t="s">
        <v>246</v>
      </c>
    </row>
    <row r="100" spans="1:38" s="2" customFormat="1" ht="26.25" customHeight="1" thickBot="1" x14ac:dyDescent="0.25">
      <c r="A100" s="65" t="s">
        <v>244</v>
      </c>
      <c r="B100" s="65" t="s">
        <v>247</v>
      </c>
      <c r="C100" s="66" t="s">
        <v>409</v>
      </c>
      <c r="D100" s="79"/>
      <c r="E100" s="138">
        <v>0.68897028743895194</v>
      </c>
      <c r="F100" s="138">
        <v>23.78787647878362</v>
      </c>
      <c r="G100" s="138" t="s">
        <v>429</v>
      </c>
      <c r="H100" s="138">
        <v>35.535497543035092</v>
      </c>
      <c r="I100" s="138">
        <v>0.30349379799553444</v>
      </c>
      <c r="J100" s="138">
        <v>0.45571552888338746</v>
      </c>
      <c r="K100" s="138">
        <v>1.0044041642375603</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5587.4855000000007</v>
      </c>
      <c r="AL100" s="45" t="s">
        <v>246</v>
      </c>
    </row>
    <row r="101" spans="1:38" s="2" customFormat="1" ht="26.25" customHeight="1" thickBot="1" x14ac:dyDescent="0.25">
      <c r="A101" s="65" t="s">
        <v>244</v>
      </c>
      <c r="B101" s="65" t="s">
        <v>248</v>
      </c>
      <c r="C101" s="66" t="s">
        <v>249</v>
      </c>
      <c r="D101" s="79"/>
      <c r="E101" s="138">
        <v>5.0239153026415816E-2</v>
      </c>
      <c r="F101" s="138">
        <v>0.34851977048231442</v>
      </c>
      <c r="G101" s="138" t="s">
        <v>429</v>
      </c>
      <c r="H101" s="138">
        <v>1.0032830668503474</v>
      </c>
      <c r="I101" s="138">
        <v>8.7384318726682914E-3</v>
      </c>
      <c r="J101" s="138">
        <v>2.6215295618004873E-2</v>
      </c>
      <c r="K101" s="138">
        <v>6.1169023108678069E-2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4842.565125219814</v>
      </c>
      <c r="AL101" s="45" t="s">
        <v>246</v>
      </c>
    </row>
    <row r="102" spans="1:38" s="2" customFormat="1" ht="26.25" customHeight="1" thickBot="1" x14ac:dyDescent="0.25">
      <c r="A102" s="65" t="s">
        <v>244</v>
      </c>
      <c r="B102" s="65" t="s">
        <v>250</v>
      </c>
      <c r="C102" s="66" t="s">
        <v>387</v>
      </c>
      <c r="D102" s="79"/>
      <c r="E102" s="138">
        <v>2.2712093438857143E-3</v>
      </c>
      <c r="F102" s="138">
        <v>2.738915273902609</v>
      </c>
      <c r="G102" s="138" t="s">
        <v>429</v>
      </c>
      <c r="H102" s="138">
        <v>4.5134128709636174</v>
      </c>
      <c r="I102" s="138">
        <v>7.9246999999999998E-3</v>
      </c>
      <c r="J102" s="138">
        <v>0.17943900000000002</v>
      </c>
      <c r="K102" s="138">
        <v>1.2297985</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1532.25</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1.4725210520575504E-3</v>
      </c>
      <c r="F104" s="138">
        <v>1.6361118865408316E-3</v>
      </c>
      <c r="G104" s="138" t="s">
        <v>429</v>
      </c>
      <c r="H104" s="138">
        <v>2.0151726672457342E-2</v>
      </c>
      <c r="I104" s="138">
        <v>2.231504876712329E-5</v>
      </c>
      <c r="J104" s="138">
        <v>6.6945146301369853E-5</v>
      </c>
      <c r="K104" s="138">
        <v>1.5620534136986301E-4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10.3</v>
      </c>
      <c r="AL104" s="45" t="s">
        <v>246</v>
      </c>
    </row>
    <row r="105" spans="1:38" s="2" customFormat="1" ht="26.25" customHeight="1" thickBot="1" x14ac:dyDescent="0.25">
      <c r="A105" s="65" t="s">
        <v>244</v>
      </c>
      <c r="B105" s="65" t="s">
        <v>255</v>
      </c>
      <c r="C105" s="66" t="s">
        <v>256</v>
      </c>
      <c r="D105" s="79"/>
      <c r="E105" s="138">
        <v>4.0503741790606028E-2</v>
      </c>
      <c r="F105" s="138">
        <v>0.20480672010470619</v>
      </c>
      <c r="G105" s="138" t="s">
        <v>429</v>
      </c>
      <c r="H105" s="138">
        <v>0.94895108331510303</v>
      </c>
      <c r="I105" s="138">
        <v>7.6704657534246573E-3</v>
      </c>
      <c r="J105" s="138">
        <v>1.2053589041095891E-2</v>
      </c>
      <c r="K105" s="138">
        <v>2.6298739726027393E-2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111.1</v>
      </c>
      <c r="AL105" s="45" t="s">
        <v>246</v>
      </c>
    </row>
    <row r="106" spans="1:38" s="2" customFormat="1" ht="26.25" customHeight="1" thickBot="1" x14ac:dyDescent="0.25">
      <c r="A106" s="65" t="s">
        <v>244</v>
      </c>
      <c r="B106" s="65" t="s">
        <v>257</v>
      </c>
      <c r="C106" s="66" t="s">
        <v>258</v>
      </c>
      <c r="D106" s="79"/>
      <c r="E106" s="138">
        <v>2.4359913440876709E-3</v>
      </c>
      <c r="F106" s="138">
        <v>9.8512949143931237E-3</v>
      </c>
      <c r="G106" s="138" t="s">
        <v>429</v>
      </c>
      <c r="H106" s="138">
        <v>5.7072174636821918E-2</v>
      </c>
      <c r="I106" s="138">
        <v>4.8328767123287673E-4</v>
      </c>
      <c r="J106" s="138">
        <v>7.7326027397260275E-4</v>
      </c>
      <c r="K106" s="138">
        <v>1.6431780821917811E-3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9.8000000000000007</v>
      </c>
      <c r="AL106" s="45" t="s">
        <v>246</v>
      </c>
    </row>
    <row r="107" spans="1:38" s="2" customFormat="1" ht="26.25" customHeight="1" thickBot="1" x14ac:dyDescent="0.25">
      <c r="A107" s="65" t="s">
        <v>244</v>
      </c>
      <c r="B107" s="65" t="s">
        <v>259</v>
      </c>
      <c r="C107" s="66" t="s">
        <v>380</v>
      </c>
      <c r="D107" s="79"/>
      <c r="E107" s="138">
        <v>2.8971695800320003E-2</v>
      </c>
      <c r="F107" s="138">
        <v>0.42899999999999999</v>
      </c>
      <c r="G107" s="138" t="s">
        <v>429</v>
      </c>
      <c r="H107" s="138">
        <v>0.35332872486912004</v>
      </c>
      <c r="I107" s="138">
        <v>7.7999999999999996E-3</v>
      </c>
      <c r="J107" s="138">
        <v>0.104</v>
      </c>
      <c r="K107" s="138">
        <v>0.49399999999999999</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2600</v>
      </c>
      <c r="AL107" s="45" t="s">
        <v>246</v>
      </c>
    </row>
    <row r="108" spans="1:38" s="2" customFormat="1" ht="26.25" customHeight="1" thickBot="1" x14ac:dyDescent="0.25">
      <c r="A108" s="65" t="s">
        <v>244</v>
      </c>
      <c r="B108" s="65" t="s">
        <v>260</v>
      </c>
      <c r="C108" s="66" t="s">
        <v>381</v>
      </c>
      <c r="D108" s="79"/>
      <c r="E108" s="138">
        <v>7.4224304640000002E-2</v>
      </c>
      <c r="F108" s="138">
        <v>1.2441600000000002</v>
      </c>
      <c r="G108" s="138" t="s">
        <v>429</v>
      </c>
      <c r="H108" s="138">
        <v>1.5520927103999997</v>
      </c>
      <c r="I108" s="138">
        <v>2.3039999999999998E-2</v>
      </c>
      <c r="J108" s="138">
        <v>0.23039999999999999</v>
      </c>
      <c r="K108" s="138">
        <v>0.46079999999999999</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11520</v>
      </c>
      <c r="AL108" s="45" t="s">
        <v>246</v>
      </c>
    </row>
    <row r="109" spans="1:38" s="2" customFormat="1" ht="26.25" customHeight="1" thickBot="1" x14ac:dyDescent="0.25">
      <c r="A109" s="65" t="s">
        <v>244</v>
      </c>
      <c r="B109" s="65" t="s">
        <v>261</v>
      </c>
      <c r="C109" s="66" t="s">
        <v>382</v>
      </c>
      <c r="D109" s="79"/>
      <c r="E109" s="138">
        <v>2.806103040000001E-2</v>
      </c>
      <c r="F109" s="138">
        <v>0.59755800000000003</v>
      </c>
      <c r="G109" s="138" t="s">
        <v>429</v>
      </c>
      <c r="H109" s="138">
        <v>0.8072942592000002</v>
      </c>
      <c r="I109" s="138">
        <v>2.444E-2</v>
      </c>
      <c r="J109" s="138">
        <v>0.13441999999999998</v>
      </c>
      <c r="K109" s="138">
        <v>0.13441999999999998</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1222</v>
      </c>
      <c r="AL109" s="45" t="s">
        <v>246</v>
      </c>
    </row>
    <row r="110" spans="1:38" s="2" customFormat="1" ht="26.25" customHeight="1" thickBot="1" x14ac:dyDescent="0.25">
      <c r="A110" s="65" t="s">
        <v>244</v>
      </c>
      <c r="B110" s="65" t="s">
        <v>262</v>
      </c>
      <c r="C110" s="66" t="s">
        <v>383</v>
      </c>
      <c r="D110" s="79"/>
      <c r="E110" s="138">
        <v>3.8953730489104002E-3</v>
      </c>
      <c r="F110" s="138">
        <v>0.13572113499999996</v>
      </c>
      <c r="G110" s="138" t="s">
        <v>429</v>
      </c>
      <c r="H110" s="138">
        <v>8.1551851546299209E-2</v>
      </c>
      <c r="I110" s="138">
        <v>5.633396666666666E-3</v>
      </c>
      <c r="J110" s="138">
        <v>3.9681066666666667E-2</v>
      </c>
      <c r="K110" s="138">
        <v>3.9681066666666667E-2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277.54833333333329</v>
      </c>
      <c r="AL110" s="45" t="s">
        <v>246</v>
      </c>
    </row>
    <row r="111" spans="1:38" s="2" customFormat="1" ht="26.25" customHeight="1" thickBot="1" x14ac:dyDescent="0.25">
      <c r="A111" s="65" t="s">
        <v>244</v>
      </c>
      <c r="B111" s="65" t="s">
        <v>263</v>
      </c>
      <c r="C111" s="66" t="s">
        <v>377</v>
      </c>
      <c r="D111" s="79"/>
      <c r="E111" s="138">
        <v>6.4263418015766518E-3</v>
      </c>
      <c r="F111" s="138">
        <v>0.38376549999999998</v>
      </c>
      <c r="G111" s="138" t="s">
        <v>429</v>
      </c>
      <c r="H111" s="138">
        <v>0.2268684480142881</v>
      </c>
      <c r="I111" s="138">
        <v>7.9066666666666662E-4</v>
      </c>
      <c r="J111" s="138">
        <v>1.5813333333333332E-3</v>
      </c>
      <c r="K111" s="138">
        <v>3.5579999999999995E-3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199.76566666666665</v>
      </c>
      <c r="AL111" s="45" t="s">
        <v>246</v>
      </c>
    </row>
    <row r="112" spans="1:38" s="2" customFormat="1" ht="26.25" customHeight="1" thickBot="1" x14ac:dyDescent="0.25">
      <c r="A112" s="65" t="s">
        <v>264</v>
      </c>
      <c r="B112" s="65" t="s">
        <v>265</v>
      </c>
      <c r="C112" s="66" t="s">
        <v>266</v>
      </c>
      <c r="D112" s="67"/>
      <c r="E112" s="138">
        <v>11.409350846822853</v>
      </c>
      <c r="F112" s="138" t="s">
        <v>429</v>
      </c>
      <c r="G112" s="138" t="s">
        <v>429</v>
      </c>
      <c r="H112" s="138">
        <v>7.8422830000000001</v>
      </c>
      <c r="I112" s="138">
        <v>0.27196199999999998</v>
      </c>
      <c r="J112" s="138">
        <v>7.0710119999999996</v>
      </c>
      <c r="K112" s="138">
        <v>7.0710119999999996</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296537000</v>
      </c>
      <c r="AL112" s="45" t="s">
        <v>419</v>
      </c>
    </row>
    <row r="113" spans="1:38" s="2" customFormat="1" ht="26.25" customHeight="1" thickBot="1" x14ac:dyDescent="0.25">
      <c r="A113" s="65" t="s">
        <v>264</v>
      </c>
      <c r="B113" s="80" t="s">
        <v>267</v>
      </c>
      <c r="C113" s="81" t="s">
        <v>268</v>
      </c>
      <c r="D113" s="67"/>
      <c r="E113" s="138">
        <v>6.5964190444410402</v>
      </c>
      <c r="F113" s="138" t="s">
        <v>443</v>
      </c>
      <c r="G113" s="138" t="s">
        <v>429</v>
      </c>
      <c r="H113" s="138">
        <v>38.858379166678482</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171445539.75444797</v>
      </c>
      <c r="AL113" s="148" t="s">
        <v>437</v>
      </c>
    </row>
    <row r="114" spans="1:38" s="2" customFormat="1" ht="26.25" customHeight="1" thickBot="1" x14ac:dyDescent="0.25">
      <c r="A114" s="65" t="s">
        <v>264</v>
      </c>
      <c r="B114" s="80" t="s">
        <v>269</v>
      </c>
      <c r="C114" s="81" t="s">
        <v>388</v>
      </c>
      <c r="D114" s="67"/>
      <c r="E114" s="138">
        <v>0.13144894802546711</v>
      </c>
      <c r="F114" s="138" t="s">
        <v>443</v>
      </c>
      <c r="G114" s="138" t="s">
        <v>429</v>
      </c>
      <c r="H114" s="138">
        <v>0.44413850000000005</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3416450</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10.410798089916119</v>
      </c>
      <c r="F116" s="138" t="s">
        <v>443</v>
      </c>
      <c r="G116" s="138" t="s">
        <v>429</v>
      </c>
      <c r="H116" s="138">
        <v>12.54974541261031</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270583916.17864406</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4.9251399999999997E-3</v>
      </c>
      <c r="J119" s="138">
        <v>3.9401119999999998E-2</v>
      </c>
      <c r="K119" s="138">
        <v>0.1231285</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1231.2850000000001</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8.5004000000000017E-3</v>
      </c>
      <c r="J120" s="138">
        <v>5.3127500000000001E-2</v>
      </c>
      <c r="K120" s="138">
        <v>0.21251</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2125.1</v>
      </c>
      <c r="AL120" s="148" t="s">
        <v>436</v>
      </c>
    </row>
    <row r="121" spans="1:38" s="2" customFormat="1" ht="26.25" customHeight="1" thickBot="1" x14ac:dyDescent="0.25">
      <c r="A121" s="65" t="s">
        <v>264</v>
      </c>
      <c r="B121" s="65" t="s">
        <v>280</v>
      </c>
      <c r="C121" s="71" t="s">
        <v>281</v>
      </c>
      <c r="D121" s="68"/>
      <c r="E121" s="138" t="s">
        <v>443</v>
      </c>
      <c r="F121" s="138">
        <v>4.6855753276718612</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2.1997455000000001</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0.19160649135402055</v>
      </c>
      <c r="G125" s="138" t="s">
        <v>429</v>
      </c>
      <c r="H125" s="138" t="s">
        <v>429</v>
      </c>
      <c r="I125" s="138">
        <v>3.6220285529999996E-5</v>
      </c>
      <c r="J125" s="138">
        <v>2.4037098578999998E-4</v>
      </c>
      <c r="K125" s="138">
        <v>5.0818158183E-4</v>
      </c>
      <c r="L125" s="138" t="s">
        <v>443</v>
      </c>
      <c r="M125" s="138" t="s">
        <v>429</v>
      </c>
      <c r="N125" s="138" t="s">
        <v>429</v>
      </c>
      <c r="O125" s="138" t="s">
        <v>429</v>
      </c>
      <c r="P125" s="138">
        <v>2.2056172876773791E-2</v>
      </c>
      <c r="Q125" s="138" t="s">
        <v>429</v>
      </c>
      <c r="R125" s="138" t="s">
        <v>429</v>
      </c>
      <c r="S125" s="138" t="s">
        <v>429</v>
      </c>
      <c r="T125" s="138" t="s">
        <v>429</v>
      </c>
      <c r="U125" s="138" t="s">
        <v>429</v>
      </c>
      <c r="V125" s="138" t="s">
        <v>429</v>
      </c>
      <c r="W125" s="138">
        <v>7.8493448246939129E-2</v>
      </c>
      <c r="X125" s="138" t="s">
        <v>429</v>
      </c>
      <c r="Y125" s="138" t="s">
        <v>429</v>
      </c>
      <c r="Z125" s="138" t="s">
        <v>429</v>
      </c>
      <c r="AA125" s="138" t="s">
        <v>429</v>
      </c>
      <c r="AB125" s="138" t="s">
        <v>429</v>
      </c>
      <c r="AC125" s="138" t="s">
        <v>429</v>
      </c>
      <c r="AD125" s="138">
        <v>1.9330212402087026E-2</v>
      </c>
      <c r="AE125" s="55"/>
      <c r="AF125" s="147" t="s">
        <v>429</v>
      </c>
      <c r="AG125" s="147" t="s">
        <v>429</v>
      </c>
      <c r="AH125" s="147" t="s">
        <v>429</v>
      </c>
      <c r="AI125" s="147" t="s">
        <v>429</v>
      </c>
      <c r="AJ125" s="147" t="s">
        <v>429</v>
      </c>
      <c r="AK125" s="147">
        <v>1097.5844099999999</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v>3.1362719999999997E-2</v>
      </c>
      <c r="I126" s="138" t="s">
        <v>443</v>
      </c>
      <c r="J126" s="138" t="s">
        <v>443</v>
      </c>
      <c r="K126" s="138" t="s">
        <v>443</v>
      </c>
      <c r="L126" s="138" t="s">
        <v>443</v>
      </c>
      <c r="M126" s="138">
        <v>7.3179680000000011E-2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430</v>
      </c>
      <c r="AH128" s="147" t="s">
        <v>429</v>
      </c>
      <c r="AI128" s="147" t="s">
        <v>430</v>
      </c>
      <c r="AJ128" s="147" t="s">
        <v>430</v>
      </c>
      <c r="AK128" s="147" t="s">
        <v>432</v>
      </c>
      <c r="AL128" s="45" t="s">
        <v>301</v>
      </c>
    </row>
    <row r="129" spans="1:38" s="2" customFormat="1" ht="26.25" customHeight="1" thickBot="1" x14ac:dyDescent="0.25">
      <c r="A129" s="65" t="s">
        <v>289</v>
      </c>
      <c r="B129" s="69" t="s">
        <v>299</v>
      </c>
      <c r="C129" s="77" t="s">
        <v>300</v>
      </c>
      <c r="D129" s="67"/>
      <c r="E129" s="138">
        <v>1.3162229999999999E-2</v>
      </c>
      <c r="F129" s="138">
        <v>0.1119546</v>
      </c>
      <c r="G129" s="138">
        <v>7.1106299999999995E-4</v>
      </c>
      <c r="H129" s="138" t="s">
        <v>443</v>
      </c>
      <c r="I129" s="138">
        <v>6.0516000000000001E-5</v>
      </c>
      <c r="J129" s="138">
        <v>1.0590300000000001E-4</v>
      </c>
      <c r="K129" s="138">
        <v>1.5129E-4</v>
      </c>
      <c r="L129" s="138">
        <v>2.1180600000000003E-6</v>
      </c>
      <c r="M129" s="138">
        <v>1.0590300000000003E-3</v>
      </c>
      <c r="N129" s="138">
        <v>1.96677E-2</v>
      </c>
      <c r="O129" s="138">
        <v>1.5129000000000002E-3</v>
      </c>
      <c r="P129" s="138">
        <v>8.4722400000000005E-4</v>
      </c>
      <c r="Q129" s="138">
        <v>0.64804992837485287</v>
      </c>
      <c r="R129" s="138">
        <v>0.62621426889569098</v>
      </c>
      <c r="S129" s="138">
        <v>0.34549752766658814</v>
      </c>
      <c r="T129" s="138">
        <v>2.1180600000000001E-4</v>
      </c>
      <c r="U129" s="138" t="s">
        <v>432</v>
      </c>
      <c r="V129" s="138" t="s">
        <v>443</v>
      </c>
      <c r="W129" s="138">
        <v>6.747305171199992E-3</v>
      </c>
      <c r="X129" s="138">
        <v>2.2693499999999997E-6</v>
      </c>
      <c r="Y129" s="138">
        <v>9.8338500000000007E-6</v>
      </c>
      <c r="Z129" s="138">
        <v>9.8338500000000007E-6</v>
      </c>
      <c r="AA129" s="138" t="s">
        <v>443</v>
      </c>
      <c r="AB129" s="138">
        <v>2.193705E-5</v>
      </c>
      <c r="AC129" s="138">
        <v>7.5645E-3</v>
      </c>
      <c r="AD129" s="138">
        <v>1.1603943E-2</v>
      </c>
      <c r="AE129" s="55"/>
      <c r="AF129" s="147" t="s">
        <v>429</v>
      </c>
      <c r="AG129" s="147" t="s">
        <v>429</v>
      </c>
      <c r="AH129" s="147" t="s">
        <v>429</v>
      </c>
      <c r="AI129" s="147" t="s">
        <v>429</v>
      </c>
      <c r="AJ129" s="147" t="s">
        <v>429</v>
      </c>
      <c r="AK129" s="147">
        <v>15.129</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430</v>
      </c>
      <c r="AH130" s="147" t="s">
        <v>429</v>
      </c>
      <c r="AI130" s="147" t="s">
        <v>430</v>
      </c>
      <c r="AJ130" s="147" t="s">
        <v>430</v>
      </c>
      <c r="AK130" s="147" t="s">
        <v>430</v>
      </c>
      <c r="AL130" s="45" t="s">
        <v>301</v>
      </c>
    </row>
    <row r="131" spans="1:38" s="2" customFormat="1" ht="26.25" customHeight="1" thickBot="1" x14ac:dyDescent="0.25">
      <c r="A131" s="65" t="s">
        <v>289</v>
      </c>
      <c r="B131" s="69" t="s">
        <v>304</v>
      </c>
      <c r="C131" s="77" t="s">
        <v>305</v>
      </c>
      <c r="D131" s="67"/>
      <c r="E131" s="138" t="s">
        <v>432</v>
      </c>
      <c r="F131" s="138" t="s">
        <v>432</v>
      </c>
      <c r="G131" s="138" t="s">
        <v>432</v>
      </c>
      <c r="H131" s="138" t="s">
        <v>432</v>
      </c>
      <c r="I131" s="138" t="s">
        <v>432</v>
      </c>
      <c r="J131" s="138" t="s">
        <v>432</v>
      </c>
      <c r="K131" s="138" t="s">
        <v>432</v>
      </c>
      <c r="L131" s="138" t="s">
        <v>432</v>
      </c>
      <c r="M131" s="138" t="s">
        <v>432</v>
      </c>
      <c r="N131" s="138" t="s">
        <v>432</v>
      </c>
      <c r="O131" s="138" t="s">
        <v>432</v>
      </c>
      <c r="P131" s="138" t="s">
        <v>432</v>
      </c>
      <c r="Q131" s="138" t="s">
        <v>432</v>
      </c>
      <c r="R131" s="138" t="s">
        <v>432</v>
      </c>
      <c r="S131" s="138" t="s">
        <v>432</v>
      </c>
      <c r="T131" s="138" t="s">
        <v>432</v>
      </c>
      <c r="U131" s="138" t="s">
        <v>432</v>
      </c>
      <c r="V131" s="138" t="s">
        <v>432</v>
      </c>
      <c r="W131" s="138" t="s">
        <v>432</v>
      </c>
      <c r="X131" s="138" t="s">
        <v>432</v>
      </c>
      <c r="Y131" s="138" t="s">
        <v>432</v>
      </c>
      <c r="Z131" s="138" t="s">
        <v>432</v>
      </c>
      <c r="AA131" s="138" t="s">
        <v>432</v>
      </c>
      <c r="AB131" s="138" t="s">
        <v>432</v>
      </c>
      <c r="AC131" s="138" t="s">
        <v>432</v>
      </c>
      <c r="AD131" s="138" t="s">
        <v>432</v>
      </c>
      <c r="AE131" s="55"/>
      <c r="AF131" s="147" t="s">
        <v>429</v>
      </c>
      <c r="AG131" s="147" t="s">
        <v>429</v>
      </c>
      <c r="AH131" s="147" t="s">
        <v>429</v>
      </c>
      <c r="AI131" s="147" t="s">
        <v>429</v>
      </c>
      <c r="AJ131" s="147" t="s">
        <v>429</v>
      </c>
      <c r="AK131" s="147" t="s">
        <v>432</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3.0681749999999998E-3</v>
      </c>
      <c r="F133" s="138">
        <v>4.8347000000000003E-5</v>
      </c>
      <c r="G133" s="138">
        <v>4.20247E-4</v>
      </c>
      <c r="H133" s="138" t="s">
        <v>443</v>
      </c>
      <c r="I133" s="138">
        <v>1.2904930000000002E-4</v>
      </c>
      <c r="J133" s="138">
        <v>1.2904930000000002E-4</v>
      </c>
      <c r="K133" s="138">
        <v>1.4340463999999999E-4</v>
      </c>
      <c r="L133" s="138" t="s">
        <v>443</v>
      </c>
      <c r="M133" s="138">
        <v>5.2066000000000005E-4</v>
      </c>
      <c r="N133" s="138">
        <v>1.1168156999999999E-4</v>
      </c>
      <c r="O133" s="138">
        <v>1.8706569999999999E-5</v>
      </c>
      <c r="P133" s="138">
        <v>5.5413099999999998E-3</v>
      </c>
      <c r="Q133" s="138">
        <v>5.0615590000000003E-5</v>
      </c>
      <c r="R133" s="138">
        <v>5.0429640000000005E-5</v>
      </c>
      <c r="S133" s="138">
        <v>4.6227169999999995E-5</v>
      </c>
      <c r="T133" s="138">
        <v>6.4450269999999986E-5</v>
      </c>
      <c r="U133" s="138">
        <v>7.3561819999999999E-5</v>
      </c>
      <c r="V133" s="138">
        <v>5.9548628000000007E-4</v>
      </c>
      <c r="W133" s="138">
        <v>1.00413E-4</v>
      </c>
      <c r="X133" s="138">
        <v>4.9090799999999995E-8</v>
      </c>
      <c r="Y133" s="138">
        <v>2.6813990000000001E-8</v>
      </c>
      <c r="Z133" s="138">
        <v>2.3950360000000002E-8</v>
      </c>
      <c r="AA133" s="138">
        <v>2.5995809999999999E-8</v>
      </c>
      <c r="AB133" s="138">
        <v>1.2585095999999999E-7</v>
      </c>
      <c r="AC133" s="138">
        <v>5.5784999999999993E-4</v>
      </c>
      <c r="AD133" s="138">
        <v>1.52479E-3</v>
      </c>
      <c r="AE133" s="55"/>
      <c r="AF133" s="147" t="s">
        <v>429</v>
      </c>
      <c r="AG133" s="147" t="s">
        <v>429</v>
      </c>
      <c r="AH133" s="147" t="s">
        <v>429</v>
      </c>
      <c r="AI133" s="147" t="s">
        <v>429</v>
      </c>
      <c r="AJ133" s="147" t="s">
        <v>429</v>
      </c>
      <c r="AK133" s="147">
        <v>3719</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0.39260159999999994</v>
      </c>
      <c r="X135" s="138">
        <v>1.1712614399999998E-4</v>
      </c>
      <c r="Y135" s="138">
        <v>5.3001215999999996E-4</v>
      </c>
      <c r="Z135" s="138">
        <v>5.3001215999999996E-4</v>
      </c>
      <c r="AA135" s="138" t="s">
        <v>443</v>
      </c>
      <c r="AB135" s="138">
        <v>1.177150464E-3</v>
      </c>
      <c r="AC135" s="138" t="s">
        <v>443</v>
      </c>
      <c r="AD135" s="138">
        <v>0.6674227199999998</v>
      </c>
      <c r="AE135" s="55"/>
      <c r="AF135" s="147" t="s">
        <v>429</v>
      </c>
      <c r="AG135" s="147" t="s">
        <v>429</v>
      </c>
      <c r="AH135" s="147" t="s">
        <v>429</v>
      </c>
      <c r="AI135" s="147" t="s">
        <v>429</v>
      </c>
      <c r="AJ135" s="147" t="s">
        <v>429</v>
      </c>
      <c r="AK135" s="147">
        <v>1.3086719999999998</v>
      </c>
      <c r="AL135" s="148" t="s">
        <v>434</v>
      </c>
    </row>
    <row r="136" spans="1:38" s="2" customFormat="1" ht="26.25" customHeight="1" thickBot="1" x14ac:dyDescent="0.25">
      <c r="A136" s="65" t="s">
        <v>289</v>
      </c>
      <c r="B136" s="65" t="s">
        <v>314</v>
      </c>
      <c r="C136" s="66" t="s">
        <v>315</v>
      </c>
      <c r="D136" s="67"/>
      <c r="E136" s="138" t="s">
        <v>429</v>
      </c>
      <c r="F136" s="138">
        <v>5.4955865475000004E-3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0.33540736999999998</v>
      </c>
      <c r="J139" s="138">
        <v>0.33540736999999998</v>
      </c>
      <c r="K139" s="138">
        <v>0.33540736999999998</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3.9867118684209593</v>
      </c>
      <c r="X139" s="138">
        <v>1.3402004784479045E-2</v>
      </c>
      <c r="Y139" s="138">
        <v>1.6142240053165367E-2</v>
      </c>
      <c r="Z139" s="138">
        <v>5.9845534195240172E-3</v>
      </c>
      <c r="AA139" s="138">
        <v>9.2327044537918179E-4</v>
      </c>
      <c r="AB139" s="138">
        <v>3.6452068702547608E-2</v>
      </c>
      <c r="AC139" s="138" t="s">
        <v>443</v>
      </c>
      <c r="AD139" s="138">
        <v>5.0447267193498959</v>
      </c>
      <c r="AE139" s="55"/>
      <c r="AF139" s="147" t="s">
        <v>429</v>
      </c>
      <c r="AG139" s="147" t="s">
        <v>429</v>
      </c>
      <c r="AH139" s="147" t="s">
        <v>429</v>
      </c>
      <c r="AI139" s="147" t="s">
        <v>429</v>
      </c>
      <c r="AJ139" s="147" t="s">
        <v>429</v>
      </c>
      <c r="AK139" s="147">
        <v>2.012</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111.25935453602372</v>
      </c>
      <c r="F141" s="19">
        <f t="shared" ref="F141:AD141" si="0">SUM(F14:F140)</f>
        <v>109.28599642621815</v>
      </c>
      <c r="G141" s="19">
        <f t="shared" si="0"/>
        <v>23.506275986114254</v>
      </c>
      <c r="H141" s="19">
        <f t="shared" si="0"/>
        <v>117.08904881453464</v>
      </c>
      <c r="I141" s="19">
        <f t="shared" si="0"/>
        <v>14.250310056206366</v>
      </c>
      <c r="J141" s="19">
        <f t="shared" si="0"/>
        <v>28.707592058227672</v>
      </c>
      <c r="K141" s="19">
        <f t="shared" si="0"/>
        <v>60.703030967730541</v>
      </c>
      <c r="L141" s="19">
        <f t="shared" si="0"/>
        <v>2.2683105765566953</v>
      </c>
      <c r="M141" s="19">
        <f t="shared" si="0"/>
        <v>126.66925471076911</v>
      </c>
      <c r="N141" s="19">
        <f t="shared" si="0"/>
        <v>5.6165153017995761</v>
      </c>
      <c r="O141" s="19">
        <f t="shared" si="0"/>
        <v>0.27540009415143502</v>
      </c>
      <c r="P141" s="19">
        <f t="shared" si="0"/>
        <v>0.36888402934214648</v>
      </c>
      <c r="Q141" s="19">
        <f t="shared" si="0"/>
        <v>1.3582264372844743</v>
      </c>
      <c r="R141" s="19">
        <f>SUM(R14:R140)</f>
        <v>2.3482156835284678</v>
      </c>
      <c r="S141" s="19">
        <f t="shared" si="0"/>
        <v>17.59686752824328</v>
      </c>
      <c r="T141" s="19">
        <f t="shared" si="0"/>
        <v>6.4860256727337831</v>
      </c>
      <c r="U141" s="19">
        <f t="shared" si="0"/>
        <v>4.1048485379426785</v>
      </c>
      <c r="V141" s="19">
        <f t="shared" si="0"/>
        <v>18.595589380109899</v>
      </c>
      <c r="W141" s="19">
        <f t="shared" si="0"/>
        <v>23.653059193815377</v>
      </c>
      <c r="X141" s="19">
        <f t="shared" si="0"/>
        <v>4.7909035247041434</v>
      </c>
      <c r="Y141" s="19">
        <f t="shared" si="0"/>
        <v>7.1451013490515596</v>
      </c>
      <c r="Z141" s="19">
        <f t="shared" si="0"/>
        <v>2.7685394425161443</v>
      </c>
      <c r="AA141" s="19">
        <f t="shared" si="0"/>
        <v>2.3683835732767493</v>
      </c>
      <c r="AB141" s="19">
        <f t="shared" si="0"/>
        <v>17.072927889548595</v>
      </c>
      <c r="AC141" s="19">
        <f t="shared" si="0"/>
        <v>2.7380374040889861</v>
      </c>
      <c r="AD141" s="19">
        <f t="shared" si="0"/>
        <v>9.4795592739691497</v>
      </c>
      <c r="AE141" s="56"/>
      <c r="AF141" s="145">
        <f>SUM(AF14:AF140)</f>
        <v>243060.58529756282</v>
      </c>
      <c r="AG141" s="145">
        <f t="shared" ref="AG141:AI141" si="1">SUM(AG14:AG140)</f>
        <v>101175.60008668243</v>
      </c>
      <c r="AH141" s="145">
        <f t="shared" si="1"/>
        <v>170650.64330171264</v>
      </c>
      <c r="AI141" s="145">
        <f t="shared" si="1"/>
        <v>8441.6806496900517</v>
      </c>
      <c r="AJ141" s="145">
        <f>IF(SUM(AJ14:AJ140)=0, "NA",SUM(AJ14:AJ140))</f>
        <v>768.51359685552211</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11.216950830775122</v>
      </c>
      <c r="F143" s="139">
        <v>3.9248599391752088</v>
      </c>
      <c r="G143" s="139">
        <v>2.053804021157864E-2</v>
      </c>
      <c r="H143" s="139">
        <v>1.1327498584841156</v>
      </c>
      <c r="I143" s="139">
        <v>0.47950475010772092</v>
      </c>
      <c r="J143" s="139">
        <v>0.47950475010772176</v>
      </c>
      <c r="K143" s="139">
        <v>0.47950475010772142</v>
      </c>
      <c r="L143" s="139">
        <v>0.42170034841027909</v>
      </c>
      <c r="M143" s="139">
        <v>61.944567942977613</v>
      </c>
      <c r="N143" s="139">
        <v>3.1135350464684738E-2</v>
      </c>
      <c r="O143" s="139">
        <v>2.6624349157527982E-4</v>
      </c>
      <c r="P143" s="139">
        <v>1.3792822003163034E-2</v>
      </c>
      <c r="Q143" s="139">
        <v>4.1705507832002711E-4</v>
      </c>
      <c r="R143" s="139">
        <v>1.3286755929739918E-2</v>
      </c>
      <c r="S143" s="139">
        <v>9.2277194555943527E-3</v>
      </c>
      <c r="T143" s="139">
        <v>2.7964525387591168E-3</v>
      </c>
      <c r="U143" s="139">
        <v>3.0162317348949365E-4</v>
      </c>
      <c r="V143" s="139">
        <v>5.0829214083192867E-2</v>
      </c>
      <c r="W143" s="139">
        <v>1.0152374</v>
      </c>
      <c r="X143" s="139">
        <v>3.26951508446E-2</v>
      </c>
      <c r="Y143" s="139">
        <v>3.6680463436700006E-2</v>
      </c>
      <c r="Z143" s="139">
        <v>2.8267793025600001E-2</v>
      </c>
      <c r="AA143" s="139">
        <v>3.2514956308099995E-2</v>
      </c>
      <c r="AB143" s="139">
        <v>0.13015836361500002</v>
      </c>
      <c r="AC143" s="139">
        <v>1.0152373000000001E-3</v>
      </c>
      <c r="AD143" s="139">
        <v>2.030623E-4</v>
      </c>
      <c r="AE143" s="58"/>
      <c r="AF143" s="144">
        <v>86173.73999428477</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6.6393059289269898</v>
      </c>
      <c r="F144" s="139">
        <v>0.46670324522872891</v>
      </c>
      <c r="G144" s="139">
        <v>6.5583084656563092E-3</v>
      </c>
      <c r="H144" s="139">
        <v>8.3595837531599462E-3</v>
      </c>
      <c r="I144" s="139">
        <v>0.3563155340113579</v>
      </c>
      <c r="J144" s="139">
        <v>0.35631553401135785</v>
      </c>
      <c r="K144" s="139">
        <v>0.35631553401135785</v>
      </c>
      <c r="L144" s="139">
        <v>0.30663322505983864</v>
      </c>
      <c r="M144" s="139">
        <v>2.3654478878601095</v>
      </c>
      <c r="N144" s="139">
        <v>2.5709505889193537E-4</v>
      </c>
      <c r="O144" s="139">
        <v>2.2978604611112755E-5</v>
      </c>
      <c r="P144" s="139">
        <v>2.4217993082806099E-3</v>
      </c>
      <c r="Q144" s="139">
        <v>4.5845746978246767E-5</v>
      </c>
      <c r="R144" s="139">
        <v>3.8754877423070552E-3</v>
      </c>
      <c r="S144" s="139">
        <v>2.5991633350187443E-3</v>
      </c>
      <c r="T144" s="139">
        <v>9.3586352104132114E-5</v>
      </c>
      <c r="U144" s="139">
        <v>4.573428473426803E-5</v>
      </c>
      <c r="V144" s="139">
        <v>8.2288273848488813E-3</v>
      </c>
      <c r="W144" s="139">
        <v>0.386322</v>
      </c>
      <c r="X144" s="139">
        <v>1.2414354346699999E-2</v>
      </c>
      <c r="Y144" s="139">
        <v>1.39126711537E-2</v>
      </c>
      <c r="Z144" s="139">
        <v>1.09157606086E-2</v>
      </c>
      <c r="AA144" s="139">
        <v>1.1559527403400001E-2</v>
      </c>
      <c r="AB144" s="139">
        <v>4.8802313512400004E-2</v>
      </c>
      <c r="AC144" s="139">
        <v>3.863219E-4</v>
      </c>
      <c r="AD144" s="139">
        <v>7.7302E-5</v>
      </c>
      <c r="AE144" s="58"/>
      <c r="AF144" s="144">
        <v>20801.988582673053</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18.380018936165222</v>
      </c>
      <c r="F145" s="139">
        <v>0.52613342992228762</v>
      </c>
      <c r="G145" s="139">
        <v>1.0089776061023112E-2</v>
      </c>
      <c r="H145" s="139">
        <v>3.4214739453585725E-2</v>
      </c>
      <c r="I145" s="139">
        <v>0.30062456383218733</v>
      </c>
      <c r="J145" s="139">
        <v>0.30062456383218722</v>
      </c>
      <c r="K145" s="139">
        <v>0.30062456383218722</v>
      </c>
      <c r="L145" s="139">
        <v>0.21772309190752456</v>
      </c>
      <c r="M145" s="139">
        <v>3.9154341566223265</v>
      </c>
      <c r="N145" s="139">
        <v>3.5801858990596846E-4</v>
      </c>
      <c r="O145" s="139">
        <v>3.5111640580500289E-5</v>
      </c>
      <c r="P145" s="139">
        <v>3.7181917526983637E-3</v>
      </c>
      <c r="Q145" s="139">
        <v>7.0194143970323238E-5</v>
      </c>
      <c r="R145" s="139">
        <v>5.9609078968674298E-3</v>
      </c>
      <c r="S145" s="139">
        <v>3.9973949202830828E-3</v>
      </c>
      <c r="T145" s="139">
        <v>1.4088362018216101E-4</v>
      </c>
      <c r="U145" s="139">
        <v>7.0165006779645926E-5</v>
      </c>
      <c r="V145" s="139">
        <v>1.2628827104615945E-2</v>
      </c>
      <c r="W145" s="139">
        <v>0.20874760000000001</v>
      </c>
      <c r="X145" s="139">
        <v>3.1149477318000002E-3</v>
      </c>
      <c r="Y145" s="139">
        <v>1.8862739040499999E-2</v>
      </c>
      <c r="Z145" s="139">
        <v>2.1077812983000002E-2</v>
      </c>
      <c r="AA145" s="139">
        <v>4.8454742488999994E-3</v>
      </c>
      <c r="AB145" s="139">
        <v>4.79009740042E-2</v>
      </c>
      <c r="AC145" s="139">
        <v>1.9876210000000001E-4</v>
      </c>
      <c r="AD145" s="139">
        <v>4.0044299999999999E-5</v>
      </c>
      <c r="AE145" s="58"/>
      <c r="AF145" s="144">
        <v>31977.413504036922</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2.7393758482969512E-2</v>
      </c>
      <c r="F146" s="139">
        <v>0.17701321733092981</v>
      </c>
      <c r="G146" s="139">
        <v>3.7711179997347843E-5</v>
      </c>
      <c r="H146" s="139">
        <v>2.5444680459635896E-4</v>
      </c>
      <c r="I146" s="139">
        <v>4.3807215147972436E-3</v>
      </c>
      <c r="J146" s="139">
        <v>4.3807215147972419E-3</v>
      </c>
      <c r="K146" s="139">
        <v>4.3807215147972428E-3</v>
      </c>
      <c r="L146" s="139">
        <v>6.8277123985004693E-4</v>
      </c>
      <c r="M146" s="139">
        <v>1.1064842722223363</v>
      </c>
      <c r="N146" s="139">
        <v>1.1263829548627374E-4</v>
      </c>
      <c r="O146" s="139">
        <v>7.7393577841558561E-5</v>
      </c>
      <c r="P146" s="139">
        <v>3.6566405414799742E-5</v>
      </c>
      <c r="Q146" s="139">
        <v>1.2609105315448191E-6</v>
      </c>
      <c r="R146" s="139">
        <v>3.4880741935414101E-4</v>
      </c>
      <c r="S146" s="139">
        <v>1.3079924907616006E-2</v>
      </c>
      <c r="T146" s="139">
        <v>5.4503413851961994E-4</v>
      </c>
      <c r="U146" s="139">
        <v>7.7057819197608881E-5</v>
      </c>
      <c r="V146" s="139">
        <v>7.6966272337773908E-3</v>
      </c>
      <c r="W146" s="139">
        <v>2.9637999999999999E-3</v>
      </c>
      <c r="X146" s="139">
        <v>4.2597186300000003E-5</v>
      </c>
      <c r="Y146" s="139">
        <v>5.7763955599999998E-5</v>
      </c>
      <c r="Z146" s="139">
        <v>3.2004946700000003E-5</v>
      </c>
      <c r="AA146" s="139">
        <v>6.4796919999999991E-5</v>
      </c>
      <c r="AB146" s="139">
        <v>1.9716300859999998E-4</v>
      </c>
      <c r="AC146" s="139">
        <v>2.9639000000000001E-6</v>
      </c>
      <c r="AD146" s="139">
        <v>1.3223E-6</v>
      </c>
      <c r="AE146" s="58"/>
      <c r="AF146" s="144">
        <v>148.3369445201599</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2.2706200768764444</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0.48076189598151992</v>
      </c>
      <c r="J148" s="139">
        <v>0.88272706337300222</v>
      </c>
      <c r="K148" s="139">
        <v>1.1777665111158087</v>
      </c>
      <c r="L148" s="139">
        <v>5.4866803621306151E-2</v>
      </c>
      <c r="M148" s="139" t="s">
        <v>429</v>
      </c>
      <c r="N148" s="139">
        <v>1.1500242589831047</v>
      </c>
      <c r="O148" s="139">
        <v>5.4579798130193992E-3</v>
      </c>
      <c r="P148" s="139">
        <v>0</v>
      </c>
      <c r="Q148" s="139">
        <v>1.333751724153366E-2</v>
      </c>
      <c r="R148" s="139">
        <v>0.4247403234317047</v>
      </c>
      <c r="S148" s="139">
        <v>9.2881747882793757</v>
      </c>
      <c r="T148" s="139">
        <v>6.806090011111017E-2</v>
      </c>
      <c r="U148" s="139">
        <v>9.6152379196303931E-3</v>
      </c>
      <c r="V148" s="139">
        <v>3.7984139593688555</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0.25036414354584441</v>
      </c>
      <c r="J149" s="139">
        <v>0.46363730286267474</v>
      </c>
      <c r="K149" s="139">
        <v>0.92727460572534948</v>
      </c>
      <c r="L149" s="139">
        <v>1.0053473799395534E-2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v>-44.862688893631692</v>
      </c>
      <c r="F151" s="140">
        <v>-57.411833341999568</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63.381526955858952</v>
      </c>
      <c r="F152" s="13">
        <f t="shared" ref="F152:AD152" si="2">SUM(F$141, F$151, IF(AND(ISNUMBER(SEARCH($B$4,"AT|BE|CH|GB|IE|LT|LU|NL")),SUM(F$143:F$149)&gt;0),SUM(F$143:F$149)-SUM(F$27:F$33),0))</f>
        <v>51.717956885139536</v>
      </c>
      <c r="G152" s="13">
        <f t="shared" si="2"/>
        <v>23.504195382876681</v>
      </c>
      <c r="H152" s="13">
        <f t="shared" si="2"/>
        <v>117.077138160278</v>
      </c>
      <c r="I152" s="13">
        <f t="shared" si="2"/>
        <v>14.128526634040771</v>
      </c>
      <c r="J152" s="13">
        <f t="shared" si="2"/>
        <v>28.554156585713667</v>
      </c>
      <c r="K152" s="13">
        <f t="shared" si="2"/>
        <v>60.512340600644691</v>
      </c>
      <c r="L152" s="13">
        <f t="shared" si="2"/>
        <v>2.2001918620081291</v>
      </c>
      <c r="M152" s="13">
        <f t="shared" si="2"/>
        <v>125.55019061127219</v>
      </c>
      <c r="N152" s="13">
        <f t="shared" si="2"/>
        <v>5.5540305101342149</v>
      </c>
      <c r="O152" s="13">
        <f t="shared" si="2"/>
        <v>0.27510400622720216</v>
      </c>
      <c r="P152" s="13">
        <f t="shared" si="2"/>
        <v>0.36808276576893001</v>
      </c>
      <c r="Q152" s="13">
        <f t="shared" si="2"/>
        <v>1.3574922487341501</v>
      </c>
      <c r="R152" s="13">
        <f t="shared" si="2"/>
        <v>2.3239043467943836</v>
      </c>
      <c r="S152" s="13">
        <f t="shared" si="2"/>
        <v>17.090663331035255</v>
      </c>
      <c r="T152" s="13">
        <f t="shared" si="2"/>
        <v>6.4823367152125995</v>
      </c>
      <c r="U152" s="13">
        <f t="shared" si="2"/>
        <v>4.1043510015076174</v>
      </c>
      <c r="V152" s="13">
        <f t="shared" si="2"/>
        <v>18.401514411285739</v>
      </c>
      <c r="W152" s="13">
        <f t="shared" si="2"/>
        <v>23.575231093815376</v>
      </c>
      <c r="X152" s="13">
        <f t="shared" si="2"/>
        <v>4.7887968807549433</v>
      </c>
      <c r="Y152" s="13">
        <f t="shared" si="2"/>
        <v>7.1410046832082594</v>
      </c>
      <c r="Z152" s="13">
        <f t="shared" si="2"/>
        <v>2.7646192951296444</v>
      </c>
      <c r="AA152" s="13">
        <f t="shared" si="2"/>
        <v>2.3661908778112495</v>
      </c>
      <c r="AB152" s="13">
        <f t="shared" si="2"/>
        <v>17.060611736904093</v>
      </c>
      <c r="AC152" s="13">
        <f t="shared" si="2"/>
        <v>2.7379611701889863</v>
      </c>
      <c r="AD152" s="13">
        <f t="shared" si="2"/>
        <v>9.4795439857691495</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f>E151</f>
        <v>-44.862688893631692</v>
      </c>
      <c r="F153" s="140">
        <f>F151</f>
        <v>-57.411833341999568</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63.381526955858952</v>
      </c>
      <c r="F154" s="13">
        <f>SUM(F$141, F$153, -1 * IF(OR($B$6=2005,$B$6&gt;=2020),SUM(F$99:F$122),0), IF(AND(ISNUMBER(SEARCH($B$4,"AT|BE|CH|GB|IE|LT|LU|NL")),SUM(F$143:F$149)&gt;0),SUM(F$143:F$149)-SUM(F$27:F$33),0))</f>
        <v>51.717956885139536</v>
      </c>
      <c r="G154" s="13">
        <f>SUM(G$141, G$153, IF(AND(ISNUMBER(SEARCH($B$4,"AT|BE|CH|GB|IE|LT|LU|NL")),SUM(G$143:G$149)&gt;0),SUM(G$143:G$149)-SUM(G$27:G$33),0))</f>
        <v>23.504195382876681</v>
      </c>
      <c r="H154" s="13">
        <f>SUM(H$141, H$153, IF(AND(ISNUMBER(SEARCH($B$4,"AT|BE|CH|GB|IE|LT|LU|NL")),SUM(H$143:H$149)&gt;0),SUM(H$143:H$149)-SUM(H$27:H$33),0))</f>
        <v>117.077138160278</v>
      </c>
      <c r="I154" s="13">
        <f t="shared" ref="I154:AD154" si="3">SUM(I$141, I$153, IF(AND(ISNUMBER(SEARCH($B$4,"AT|BE|CH|GB|IE|LT|LU|NL")),SUM(I$143:I$149)&gt;0),SUM(I$143:I$149)-SUM(I$27:I$33),0))</f>
        <v>14.128526634040771</v>
      </c>
      <c r="J154" s="13">
        <f t="shared" si="3"/>
        <v>28.554156585713667</v>
      </c>
      <c r="K154" s="13">
        <f t="shared" si="3"/>
        <v>60.512340600644691</v>
      </c>
      <c r="L154" s="13">
        <f t="shared" si="3"/>
        <v>2.2001918620081291</v>
      </c>
      <c r="M154" s="13">
        <f t="shared" si="3"/>
        <v>125.55019061127219</v>
      </c>
      <c r="N154" s="13">
        <f t="shared" si="3"/>
        <v>5.5540305101342149</v>
      </c>
      <c r="O154" s="13">
        <f t="shared" si="3"/>
        <v>0.27510400622720216</v>
      </c>
      <c r="P154" s="13">
        <f t="shared" si="3"/>
        <v>0.36808276576893001</v>
      </c>
      <c r="Q154" s="13">
        <f t="shared" si="3"/>
        <v>1.3574922487341501</v>
      </c>
      <c r="R154" s="13">
        <f t="shared" si="3"/>
        <v>2.3239043467943836</v>
      </c>
      <c r="S154" s="13">
        <f t="shared" si="3"/>
        <v>17.090663331035255</v>
      </c>
      <c r="T154" s="13">
        <f t="shared" si="3"/>
        <v>6.4823367152125995</v>
      </c>
      <c r="U154" s="13">
        <f t="shared" si="3"/>
        <v>4.1043510015076174</v>
      </c>
      <c r="V154" s="13">
        <f t="shared" si="3"/>
        <v>18.401514411285739</v>
      </c>
      <c r="W154" s="13">
        <f t="shared" si="3"/>
        <v>23.575231093815376</v>
      </c>
      <c r="X154" s="13">
        <f t="shared" si="3"/>
        <v>4.7887968807549433</v>
      </c>
      <c r="Y154" s="13">
        <f t="shared" si="3"/>
        <v>7.1410046832082594</v>
      </c>
      <c r="Z154" s="13">
        <f t="shared" si="3"/>
        <v>2.7646192951296444</v>
      </c>
      <c r="AA154" s="13">
        <f t="shared" si="3"/>
        <v>2.3661908778112495</v>
      </c>
      <c r="AB154" s="13">
        <f t="shared" si="3"/>
        <v>17.060611736904093</v>
      </c>
      <c r="AC154" s="13">
        <f t="shared" si="3"/>
        <v>2.7379611701889863</v>
      </c>
      <c r="AD154" s="13">
        <f t="shared" si="3"/>
        <v>9.4795439857691495</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6.4375234931792393</v>
      </c>
      <c r="F157" s="141">
        <v>0.24921639546777288</v>
      </c>
      <c r="G157" s="141">
        <v>0.40136886869824423</v>
      </c>
      <c r="H157" s="141" t="s">
        <v>443</v>
      </c>
      <c r="I157" s="141">
        <v>7.342685897328971E-2</v>
      </c>
      <c r="J157" s="141">
        <v>7.342685897328971E-2</v>
      </c>
      <c r="K157" s="141">
        <v>7.342685897328971E-2</v>
      </c>
      <c r="L157" s="141">
        <v>3.524489230717906E-2</v>
      </c>
      <c r="M157" s="141">
        <v>2.0721124517270528</v>
      </c>
      <c r="N157" s="141">
        <v>1.6857327014045543E-3</v>
      </c>
      <c r="O157" s="141">
        <v>1.2642995260534157E-4</v>
      </c>
      <c r="P157" s="141">
        <v>2.5285990521068313E-3</v>
      </c>
      <c r="Q157" s="141">
        <v>6.3214976302670783E-4</v>
      </c>
      <c r="R157" s="141">
        <v>4.2143317535113861E-3</v>
      </c>
      <c r="S157" s="141">
        <v>4.6357649288625248E-3</v>
      </c>
      <c r="T157" s="141">
        <v>1.6857327014045543E-4</v>
      </c>
      <c r="U157" s="141">
        <v>2.3178824644312624E-3</v>
      </c>
      <c r="V157" s="141">
        <v>0.61107810425915088</v>
      </c>
      <c r="W157" s="141" t="s">
        <v>443</v>
      </c>
      <c r="X157" s="141" t="s">
        <v>443</v>
      </c>
      <c r="Y157" s="141" t="s">
        <v>443</v>
      </c>
      <c r="Z157" s="141" t="s">
        <v>443</v>
      </c>
      <c r="AA157" s="141" t="s">
        <v>443</v>
      </c>
      <c r="AB157" s="141" t="s">
        <v>443</v>
      </c>
      <c r="AC157" s="141" t="s">
        <v>443</v>
      </c>
      <c r="AD157" s="141" t="s">
        <v>443</v>
      </c>
      <c r="AE157" s="58"/>
      <c r="AF157" s="142">
        <v>21071.658767556928</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4.7491841665611406E-2</v>
      </c>
      <c r="F158" s="141">
        <v>2.4872400543469479E-3</v>
      </c>
      <c r="G158" s="141">
        <v>2.5639730660419993E-3</v>
      </c>
      <c r="H158" s="141" t="s">
        <v>443</v>
      </c>
      <c r="I158" s="141">
        <v>2.7431970415645171E-4</v>
      </c>
      <c r="J158" s="141">
        <v>2.7431970415645171E-4</v>
      </c>
      <c r="K158" s="141">
        <v>2.7431970415645171E-4</v>
      </c>
      <c r="L158" s="141">
        <v>1.316734579950968E-4</v>
      </c>
      <c r="M158" s="141">
        <v>6.1045339518235368E-2</v>
      </c>
      <c r="N158" s="141">
        <v>1.0785992202829767E-5</v>
      </c>
      <c r="O158" s="141">
        <v>8.0894941521223247E-7</v>
      </c>
      <c r="P158" s="141">
        <v>1.6178988304244649E-5</v>
      </c>
      <c r="Q158" s="141">
        <v>4.0447470760611622E-6</v>
      </c>
      <c r="R158" s="141">
        <v>2.6964980507074416E-5</v>
      </c>
      <c r="S158" s="141">
        <v>2.9661478557781859E-5</v>
      </c>
      <c r="T158" s="141">
        <v>1.0785992202829766E-6</v>
      </c>
      <c r="U158" s="141">
        <v>1.4830739278890929E-5</v>
      </c>
      <c r="V158" s="141">
        <v>3.9099221735257898E-3</v>
      </c>
      <c r="W158" s="141" t="s">
        <v>443</v>
      </c>
      <c r="X158" s="141" t="s">
        <v>443</v>
      </c>
      <c r="Y158" s="141" t="s">
        <v>443</v>
      </c>
      <c r="Z158" s="141" t="s">
        <v>443</v>
      </c>
      <c r="AA158" s="141" t="s">
        <v>443</v>
      </c>
      <c r="AB158" s="141" t="s">
        <v>443</v>
      </c>
      <c r="AC158" s="141" t="s">
        <v>443</v>
      </c>
      <c r="AD158" s="141" t="s">
        <v>443</v>
      </c>
      <c r="AE158" s="58"/>
      <c r="AF158" s="143">
        <v>134.82490253537208</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9.8643615278744878</v>
      </c>
      <c r="F159" s="141">
        <v>0.34875730927690296</v>
      </c>
      <c r="G159" s="141">
        <v>0.80318403167638752</v>
      </c>
      <c r="H159" s="141" t="s">
        <v>443</v>
      </c>
      <c r="I159" s="141">
        <v>0.27663285426180362</v>
      </c>
      <c r="J159" s="141">
        <v>0.30120430618714911</v>
      </c>
      <c r="K159" s="141">
        <v>0.30120430618714911</v>
      </c>
      <c r="L159" s="141">
        <v>6.5030876763590595E-2</v>
      </c>
      <c r="M159" s="141">
        <v>0.92807441046049421</v>
      </c>
      <c r="N159" s="141">
        <v>1.1189080595728117E-2</v>
      </c>
      <c r="O159" s="141">
        <v>1.4201670029638323E-2</v>
      </c>
      <c r="P159" s="141">
        <v>2.5848952112749015E-3</v>
      </c>
      <c r="Q159" s="141">
        <v>1.1189080595728117E-2</v>
      </c>
      <c r="R159" s="141">
        <v>1.6103065994919164E-2</v>
      </c>
      <c r="S159" s="141">
        <v>4.6838805204779566E-2</v>
      </c>
      <c r="T159" s="141">
        <v>0.99371026393729667</v>
      </c>
      <c r="U159" s="141">
        <v>3.5677586331055319E-2</v>
      </c>
      <c r="V159" s="141">
        <v>5.7030184511169313E-2</v>
      </c>
      <c r="W159" s="141">
        <v>2.4484345883363338E-2</v>
      </c>
      <c r="X159" s="141" t="s">
        <v>443</v>
      </c>
      <c r="Y159" s="141" t="s">
        <v>443</v>
      </c>
      <c r="Z159" s="141" t="s">
        <v>443</v>
      </c>
      <c r="AA159" s="141" t="s">
        <v>443</v>
      </c>
      <c r="AB159" s="141" t="s">
        <v>443</v>
      </c>
      <c r="AC159" s="141" t="s">
        <v>443</v>
      </c>
      <c r="AD159" s="141">
        <v>1.6054437376826471E-2</v>
      </c>
      <c r="AE159" s="58"/>
      <c r="AF159" s="143">
        <v>5381.6621455119794</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3.8809574803333337E-2</v>
      </c>
      <c r="X163" s="22">
        <v>0.27942893858400003</v>
      </c>
      <c r="Y163" s="22">
        <v>0.18240500157566669</v>
      </c>
      <c r="Z163" s="22">
        <v>8.9262022047666673E-2</v>
      </c>
      <c r="AA163" s="22">
        <v>0.10478585196900002</v>
      </c>
      <c r="AB163" s="22">
        <v>0.6558818141763334</v>
      </c>
      <c r="AC163" s="22" t="s">
        <v>443</v>
      </c>
      <c r="AD163" s="22">
        <v>1.1254776692966666E-2</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69EDA-C648-4E01-84FE-EAAC5F0CFE2E}">
  <dimension ref="A1:AL170"/>
  <sheetViews>
    <sheetView zoomScale="75" zoomScaleNormal="75" workbookViewId="0">
      <pane xSplit="4" ySplit="13" topLeftCell="W110"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2013</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2013</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9.0884051543483082</v>
      </c>
      <c r="F14" s="138">
        <v>0.26826559736944339</v>
      </c>
      <c r="G14" s="138">
        <v>8.9500032080000018</v>
      </c>
      <c r="H14" s="138" t="s">
        <v>443</v>
      </c>
      <c r="I14" s="138">
        <v>0.37588250301377735</v>
      </c>
      <c r="J14" s="138">
        <v>0.58025345732591327</v>
      </c>
      <c r="K14" s="138">
        <v>0.70006481612626692</v>
      </c>
      <c r="L14" s="138">
        <v>8.1075727114284964E-3</v>
      </c>
      <c r="M14" s="138">
        <v>16.094601252017839</v>
      </c>
      <c r="N14" s="138">
        <v>0.50947813627127669</v>
      </c>
      <c r="O14" s="138">
        <v>6.1758711635912907E-2</v>
      </c>
      <c r="P14" s="138">
        <v>9.7874061008603283E-2</v>
      </c>
      <c r="Q14" s="138">
        <v>0.47162894758684187</v>
      </c>
      <c r="R14" s="138">
        <v>0.30189050240957471</v>
      </c>
      <c r="S14" s="138">
        <v>0.53190007490140201</v>
      </c>
      <c r="T14" s="138">
        <v>0.68969113146842898</v>
      </c>
      <c r="U14" s="138">
        <v>1.4235054710946553</v>
      </c>
      <c r="V14" s="138">
        <v>1.6523701213717068</v>
      </c>
      <c r="W14" s="138">
        <v>0.55524932198654986</v>
      </c>
      <c r="X14" s="138">
        <v>2.293754729865928E-3</v>
      </c>
      <c r="Y14" s="138">
        <v>2.3498554662893835E-3</v>
      </c>
      <c r="Z14" s="138">
        <v>1.8868342046097495E-3</v>
      </c>
      <c r="AA14" s="138">
        <v>2.2047918592812225E-4</v>
      </c>
      <c r="AB14" s="138">
        <v>6.7509235866931834E-3</v>
      </c>
      <c r="AC14" s="138">
        <v>0.43177151762195781</v>
      </c>
      <c r="AD14" s="138">
        <v>7.0943633340192708E-3</v>
      </c>
      <c r="AE14" s="55"/>
      <c r="AF14" s="147">
        <v>1581.9775252823772</v>
      </c>
      <c r="AG14" s="147">
        <v>76759.230034389606</v>
      </c>
      <c r="AH14" s="147">
        <v>78198.307786970137</v>
      </c>
      <c r="AI14" s="147">
        <v>1968.798197025483</v>
      </c>
      <c r="AJ14" s="147">
        <v>956.98227549046283</v>
      </c>
      <c r="AK14" s="147" t="s">
        <v>429</v>
      </c>
      <c r="AL14" s="45" t="s">
        <v>50</v>
      </c>
    </row>
    <row r="15" spans="1:38" s="1" customFormat="1" ht="26.25" customHeight="1" thickBot="1" x14ac:dyDescent="0.25">
      <c r="A15" s="65" t="s">
        <v>54</v>
      </c>
      <c r="B15" s="65" t="s">
        <v>55</v>
      </c>
      <c r="C15" s="66" t="s">
        <v>56</v>
      </c>
      <c r="D15" s="67"/>
      <c r="E15" s="138">
        <v>0.577986</v>
      </c>
      <c r="F15" s="138">
        <v>1.3998171474878031E-2</v>
      </c>
      <c r="G15" s="138">
        <v>0.57328499999999982</v>
      </c>
      <c r="H15" s="138" t="s">
        <v>443</v>
      </c>
      <c r="I15" s="138">
        <v>4.847651525322085E-3</v>
      </c>
      <c r="J15" s="138">
        <v>4.9257534796915614E-3</v>
      </c>
      <c r="K15" s="138">
        <v>5.0302333856193492E-3</v>
      </c>
      <c r="L15" s="138">
        <v>6.9172184154426273E-4</v>
      </c>
      <c r="M15" s="138">
        <v>1.5052700000000002E-2</v>
      </c>
      <c r="N15" s="138">
        <v>5.087988948178121E-3</v>
      </c>
      <c r="O15" s="138">
        <v>6.7820680368742307E-3</v>
      </c>
      <c r="P15" s="138">
        <v>1.4162744732979858E-3</v>
      </c>
      <c r="Q15" s="138">
        <v>1.4222274473698095E-3</v>
      </c>
      <c r="R15" s="138">
        <v>2.0627701037131661E-2</v>
      </c>
      <c r="S15" s="138">
        <v>1.0209712693408314E-2</v>
      </c>
      <c r="T15" s="138">
        <v>2.2719164366781633E-2</v>
      </c>
      <c r="U15" s="138">
        <v>5.0445808947612216E-3</v>
      </c>
      <c r="V15" s="138">
        <v>5.2363092709841658E-2</v>
      </c>
      <c r="W15" s="138">
        <v>1.1866142528933192E-3</v>
      </c>
      <c r="X15" s="138">
        <v>3.3691563207067222E-6</v>
      </c>
      <c r="Y15" s="138">
        <v>5.4736824670822103E-6</v>
      </c>
      <c r="Z15" s="138">
        <v>3.907722577812883E-6</v>
      </c>
      <c r="AA15" s="138">
        <v>4.1308710188685292E-6</v>
      </c>
      <c r="AB15" s="138">
        <v>1.6881432384470343E-5</v>
      </c>
      <c r="AC15" s="138" t="s">
        <v>429</v>
      </c>
      <c r="AD15" s="138">
        <v>7.4459417533974197E-4</v>
      </c>
      <c r="AE15" s="55"/>
      <c r="AF15" s="147">
        <v>3108.7895707140451</v>
      </c>
      <c r="AG15" s="147" t="s">
        <v>432</v>
      </c>
      <c r="AH15" s="147">
        <v>2340.9809572127247</v>
      </c>
      <c r="AI15" s="147" t="s">
        <v>432</v>
      </c>
      <c r="AJ15" s="147" t="s">
        <v>432</v>
      </c>
      <c r="AK15" s="147" t="s">
        <v>429</v>
      </c>
      <c r="AL15" s="45" t="s">
        <v>50</v>
      </c>
    </row>
    <row r="16" spans="1:38" s="1" customFormat="1" ht="26.25" customHeight="1" thickBot="1" x14ac:dyDescent="0.25">
      <c r="A16" s="65" t="s">
        <v>54</v>
      </c>
      <c r="B16" s="65" t="s">
        <v>57</v>
      </c>
      <c r="C16" s="66" t="s">
        <v>58</v>
      </c>
      <c r="D16" s="67"/>
      <c r="E16" s="138">
        <v>0.22422666894146126</v>
      </c>
      <c r="F16" s="138">
        <v>2.5742084086619031E-3</v>
      </c>
      <c r="G16" s="138">
        <v>0.18858278400249145</v>
      </c>
      <c r="H16" s="138" t="s">
        <v>443</v>
      </c>
      <c r="I16" s="138">
        <v>5.9856515058685104E-2</v>
      </c>
      <c r="J16" s="138">
        <v>8.5123785497084978E-2</v>
      </c>
      <c r="K16" s="138">
        <v>8.9025530831511324E-2</v>
      </c>
      <c r="L16" s="138">
        <v>1.8137994164943751E-2</v>
      </c>
      <c r="M16" s="138">
        <v>0.22966542821604963</v>
      </c>
      <c r="N16" s="138">
        <v>3.0509974061291995E-2</v>
      </c>
      <c r="O16" s="138">
        <v>1.7293550771295E-3</v>
      </c>
      <c r="P16" s="138">
        <v>3.2327264510698492E-2</v>
      </c>
      <c r="Q16" s="138">
        <v>1.1870442465749998E-2</v>
      </c>
      <c r="R16" s="138">
        <v>6.3692151988634996E-3</v>
      </c>
      <c r="S16" s="138">
        <v>2.7065803804766995E-2</v>
      </c>
      <c r="T16" s="138">
        <v>1.0221587461098001E-2</v>
      </c>
      <c r="U16" s="138">
        <v>3.1247971891334991E-3</v>
      </c>
      <c r="V16" s="138">
        <v>4.9707856297169992E-2</v>
      </c>
      <c r="W16" s="138">
        <v>2.8455892280170796E-2</v>
      </c>
      <c r="X16" s="138">
        <v>7.1271111617957496E-7</v>
      </c>
      <c r="Y16" s="138">
        <v>8.1940583540843265E-7</v>
      </c>
      <c r="Z16" s="138">
        <v>5.8099661881370256E-7</v>
      </c>
      <c r="AA16" s="138">
        <v>6.6980337449053455E-7</v>
      </c>
      <c r="AB16" s="138">
        <v>2.7829169448922447E-6</v>
      </c>
      <c r="AC16" s="138">
        <v>3.9079639467000012E-9</v>
      </c>
      <c r="AD16" s="138">
        <v>2.3092514230500012E-9</v>
      </c>
      <c r="AE16" s="55"/>
      <c r="AF16" s="147">
        <v>13.346741354600001</v>
      </c>
      <c r="AG16" s="147">
        <v>1077.5162721149998</v>
      </c>
      <c r="AH16" s="147">
        <v>654.429999187009</v>
      </c>
      <c r="AI16" s="147" t="s">
        <v>432</v>
      </c>
      <c r="AJ16" s="147" t="s">
        <v>432</v>
      </c>
      <c r="AK16" s="147" t="s">
        <v>429</v>
      </c>
      <c r="AL16" s="45" t="s">
        <v>50</v>
      </c>
    </row>
    <row r="17" spans="1:38" s="2" customFormat="1" ht="26.25" customHeight="1" thickBot="1" x14ac:dyDescent="0.25">
      <c r="A17" s="65" t="s">
        <v>54</v>
      </c>
      <c r="B17" s="65" t="s">
        <v>59</v>
      </c>
      <c r="C17" s="66" t="s">
        <v>60</v>
      </c>
      <c r="D17" s="67"/>
      <c r="E17" s="138">
        <v>3.0982319999999998E-3</v>
      </c>
      <c r="F17" s="138">
        <v>9.6296400000000007E-4</v>
      </c>
      <c r="G17" s="138">
        <v>3.8465954015216506E-6</v>
      </c>
      <c r="H17" s="138" t="s">
        <v>432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432</v>
      </c>
      <c r="AD17" s="138" t="s">
        <v>432</v>
      </c>
      <c r="AE17" s="55"/>
      <c r="AF17" s="147" t="s">
        <v>432</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1.4456772884551943</v>
      </c>
      <c r="F18" s="138">
        <v>0.46665141746793265</v>
      </c>
      <c r="G18" s="138">
        <v>1.5326983959780189</v>
      </c>
      <c r="H18" s="138" t="s">
        <v>443</v>
      </c>
      <c r="I18" s="138">
        <v>7.7855224508755219E-2</v>
      </c>
      <c r="J18" s="138">
        <v>9.7046535486376678E-2</v>
      </c>
      <c r="K18" s="138">
        <v>0.12007610865952251</v>
      </c>
      <c r="L18" s="138">
        <v>3.6046498617948709E-2</v>
      </c>
      <c r="M18" s="138">
        <v>0.69352157781523294</v>
      </c>
      <c r="N18" s="138">
        <v>6.1412195332251285E-2</v>
      </c>
      <c r="O18" s="138">
        <v>1.1514786753369481E-3</v>
      </c>
      <c r="P18" s="138">
        <v>1.0400364069893189E-2</v>
      </c>
      <c r="Q18" s="138">
        <v>3.8382640488196654E-3</v>
      </c>
      <c r="R18" s="138">
        <v>4.912975634363944E-2</v>
      </c>
      <c r="S18" s="138">
        <v>2.7635487855960639E-2</v>
      </c>
      <c r="T18" s="138">
        <v>0.99794817107724632</v>
      </c>
      <c r="U18" s="138">
        <v>3.8382729446374212E-4</v>
      </c>
      <c r="V18" s="138">
        <v>3.0706111093250568E-2</v>
      </c>
      <c r="W18" s="138">
        <v>1.5056165928803524E-2</v>
      </c>
      <c r="X18" s="138">
        <v>2.0699373509284715E-2</v>
      </c>
      <c r="Y18" s="138">
        <v>0.11157304193229058</v>
      </c>
      <c r="Z18" s="138">
        <v>2.7007466387346035E-2</v>
      </c>
      <c r="AA18" s="138">
        <v>2.5867406299969274E-2</v>
      </c>
      <c r="AB18" s="138">
        <v>0.18514728812889059</v>
      </c>
      <c r="AC18" s="138" t="s">
        <v>432</v>
      </c>
      <c r="AD18" s="138" t="s">
        <v>432</v>
      </c>
      <c r="AE18" s="55"/>
      <c r="AF18" s="147">
        <v>3925.6909523439654</v>
      </c>
      <c r="AG18" s="147" t="s">
        <v>432</v>
      </c>
      <c r="AH18" s="147">
        <v>18532.953656775539</v>
      </c>
      <c r="AI18" s="147" t="s">
        <v>432</v>
      </c>
      <c r="AJ18" s="147" t="s">
        <v>432</v>
      </c>
      <c r="AK18" s="147" t="s">
        <v>429</v>
      </c>
      <c r="AL18" s="45" t="s">
        <v>50</v>
      </c>
    </row>
    <row r="19" spans="1:38" s="2" customFormat="1" ht="26.25" customHeight="1" thickBot="1" x14ac:dyDescent="0.25">
      <c r="A19" s="65" t="s">
        <v>54</v>
      </c>
      <c r="B19" s="65" t="s">
        <v>63</v>
      </c>
      <c r="C19" s="66" t="s">
        <v>64</v>
      </c>
      <c r="D19" s="67"/>
      <c r="E19" s="138">
        <v>0.45952717105836371</v>
      </c>
      <c r="F19" s="138">
        <v>0.11789808494935822</v>
      </c>
      <c r="G19" s="138">
        <v>0.12022342847838756</v>
      </c>
      <c r="H19" s="138">
        <v>6.4787548032000004E-8</v>
      </c>
      <c r="I19" s="138">
        <v>2.3126420883369268E-2</v>
      </c>
      <c r="J19" s="138">
        <v>1.7067632770933011E-2</v>
      </c>
      <c r="K19" s="138">
        <v>3.6141880261599216E-2</v>
      </c>
      <c r="L19" s="138">
        <v>5.9321645699364845E-3</v>
      </c>
      <c r="M19" s="138">
        <v>0.18107315181475164</v>
      </c>
      <c r="N19" s="138">
        <v>1.8982969327289954E-2</v>
      </c>
      <c r="O19" s="138">
        <v>3.5980400282009976E-4</v>
      </c>
      <c r="P19" s="138">
        <v>2.6082206084822503E-3</v>
      </c>
      <c r="Q19" s="138">
        <v>1.6442723349948622E-3</v>
      </c>
      <c r="R19" s="138">
        <v>1.5205816725606001E-2</v>
      </c>
      <c r="S19" s="138">
        <v>8.531168602999642E-3</v>
      </c>
      <c r="T19" s="138">
        <v>0.30768541893892454</v>
      </c>
      <c r="U19" s="138">
        <v>3.8577524023781915E-4</v>
      </c>
      <c r="V19" s="138">
        <v>1.2858977997869527E-2</v>
      </c>
      <c r="W19" s="138">
        <v>4.0540997064448421E-3</v>
      </c>
      <c r="X19" s="138">
        <v>5.5678621128327308E-3</v>
      </c>
      <c r="Y19" s="138">
        <v>3.1119157254940008E-2</v>
      </c>
      <c r="Z19" s="138">
        <v>7.0833600118519191E-3</v>
      </c>
      <c r="AA19" s="138">
        <v>6.754507596458635E-3</v>
      </c>
      <c r="AB19" s="138">
        <v>5.0524886976083289E-2</v>
      </c>
      <c r="AC19" s="138">
        <v>0</v>
      </c>
      <c r="AD19" s="138">
        <v>0</v>
      </c>
      <c r="AE19" s="55"/>
      <c r="AF19" s="147">
        <v>1287.5430143105605</v>
      </c>
      <c r="AG19" s="147" t="s">
        <v>432</v>
      </c>
      <c r="AH19" s="147">
        <v>4506.5072700839264</v>
      </c>
      <c r="AI19" s="147">
        <v>5.3989623360000003E-2</v>
      </c>
      <c r="AJ19" s="147" t="s">
        <v>432</v>
      </c>
      <c r="AK19" s="147" t="s">
        <v>429</v>
      </c>
      <c r="AL19" s="45" t="s">
        <v>50</v>
      </c>
    </row>
    <row r="20" spans="1:38" s="2" customFormat="1" ht="26.25" customHeight="1" thickBot="1" x14ac:dyDescent="0.25">
      <c r="A20" s="65" t="s">
        <v>54</v>
      </c>
      <c r="B20" s="65" t="s">
        <v>65</v>
      </c>
      <c r="C20" s="66" t="s">
        <v>66</v>
      </c>
      <c r="D20" s="67"/>
      <c r="E20" s="138">
        <v>1.5724428117478793E-2</v>
      </c>
      <c r="F20" s="138">
        <v>3.4708555564865748E-3</v>
      </c>
      <c r="G20" s="138">
        <v>9.6290650682008799E-3</v>
      </c>
      <c r="H20" s="138" t="s">
        <v>432</v>
      </c>
      <c r="I20" s="138">
        <v>1.2035782244889184E-3</v>
      </c>
      <c r="J20" s="138">
        <v>1.5395350691107318E-3</v>
      </c>
      <c r="K20" s="138">
        <v>1.9426832826569074E-3</v>
      </c>
      <c r="L20" s="138">
        <v>6.2464507435058825E-4</v>
      </c>
      <c r="M20" s="138">
        <v>6.2167553721938747E-3</v>
      </c>
      <c r="N20" s="138">
        <v>1.0764005271610923E-3</v>
      </c>
      <c r="O20" s="138">
        <v>2.0266934489505253E-5</v>
      </c>
      <c r="P20" s="138">
        <v>7.2433424210314177E-5</v>
      </c>
      <c r="Q20" s="138">
        <v>7.9360681390636324E-5</v>
      </c>
      <c r="R20" s="138">
        <v>8.6163153285245743E-4</v>
      </c>
      <c r="S20" s="138">
        <v>4.840942583795342E-4</v>
      </c>
      <c r="T20" s="138">
        <v>1.74713379309549E-2</v>
      </c>
      <c r="U20" s="138">
        <v>1.3777338122875006E-5</v>
      </c>
      <c r="V20" s="138">
        <v>6.2636693239869899E-4</v>
      </c>
      <c r="W20" s="138">
        <v>1.5734834131873087E-4</v>
      </c>
      <c r="X20" s="138">
        <v>2.1528265071345956E-4</v>
      </c>
      <c r="Y20" s="138">
        <v>1.3607805953873766E-3</v>
      </c>
      <c r="Z20" s="138">
        <v>2.4808776430042712E-4</v>
      </c>
      <c r="AA20" s="138">
        <v>2.322156280222998E-4</v>
      </c>
      <c r="AB20" s="138">
        <v>2.0563666384235632E-3</v>
      </c>
      <c r="AC20" s="138" t="s">
        <v>432</v>
      </c>
      <c r="AD20" s="138">
        <v>0</v>
      </c>
      <c r="AE20" s="55"/>
      <c r="AF20" s="147">
        <v>77.621220618622175</v>
      </c>
      <c r="AG20" s="147" t="s">
        <v>432</v>
      </c>
      <c r="AH20" s="147">
        <v>111.26327296847734</v>
      </c>
      <c r="AI20" s="147" t="s">
        <v>432</v>
      </c>
      <c r="AJ20" s="147" t="s">
        <v>432</v>
      </c>
      <c r="AK20" s="147" t="s">
        <v>429</v>
      </c>
      <c r="AL20" s="45" t="s">
        <v>50</v>
      </c>
    </row>
    <row r="21" spans="1:38" s="2" customFormat="1" ht="26.25" customHeight="1" thickBot="1" x14ac:dyDescent="0.25">
      <c r="A21" s="65" t="s">
        <v>54</v>
      </c>
      <c r="B21" s="65" t="s">
        <v>67</v>
      </c>
      <c r="C21" s="66" t="s">
        <v>68</v>
      </c>
      <c r="D21" s="67"/>
      <c r="E21" s="138">
        <v>1.3370170286855376</v>
      </c>
      <c r="F21" s="138">
        <v>0.55289106059862092</v>
      </c>
      <c r="G21" s="138">
        <v>1.1386167494015842</v>
      </c>
      <c r="H21" s="138">
        <v>6.6654381965044454E-4</v>
      </c>
      <c r="I21" s="138">
        <v>0.21827224746435073</v>
      </c>
      <c r="J21" s="138">
        <v>0.23853699257861069</v>
      </c>
      <c r="K21" s="138">
        <v>0.26136786464709499</v>
      </c>
      <c r="L21" s="138">
        <v>4.8359694553692129E-2</v>
      </c>
      <c r="M21" s="138">
        <v>1.5892280992807457</v>
      </c>
      <c r="N21" s="138">
        <v>0.16535094649415369</v>
      </c>
      <c r="O21" s="138">
        <v>9.430355630118778E-3</v>
      </c>
      <c r="P21" s="138">
        <v>1.4097441852350012E-2</v>
      </c>
      <c r="Q21" s="138">
        <v>6.9417300167155431E-3</v>
      </c>
      <c r="R21" s="138">
        <v>5.1798830296190763E-2</v>
      </c>
      <c r="S21" s="138">
        <v>3.3821285478674065E-2</v>
      </c>
      <c r="T21" s="138">
        <v>0.56396737188543289</v>
      </c>
      <c r="U21" s="138">
        <v>2.7734747572118979E-3</v>
      </c>
      <c r="V21" s="138">
        <v>0.48399916146504285</v>
      </c>
      <c r="W21" s="138">
        <v>0.20103322013402297</v>
      </c>
      <c r="X21" s="138">
        <v>5.3911987585530716E-2</v>
      </c>
      <c r="Y21" s="138">
        <v>0.12103967453965965</v>
      </c>
      <c r="Z21" s="138">
        <v>3.8463416360305536E-2</v>
      </c>
      <c r="AA21" s="138">
        <v>3.3125872540155629E-2</v>
      </c>
      <c r="AB21" s="138">
        <v>0.24654095102565154</v>
      </c>
      <c r="AC21" s="138">
        <v>1.3137125044918505E-3</v>
      </c>
      <c r="AD21" s="138">
        <v>0.14753341857872301</v>
      </c>
      <c r="AE21" s="55"/>
      <c r="AF21" s="147">
        <v>2933.7894468925288</v>
      </c>
      <c r="AG21" s="147">
        <v>888.25339236067362</v>
      </c>
      <c r="AH21" s="147">
        <v>11629.205228433135</v>
      </c>
      <c r="AI21" s="147">
        <v>555.45318304203715</v>
      </c>
      <c r="AJ21" s="147" t="s">
        <v>432</v>
      </c>
      <c r="AK21" s="147" t="s">
        <v>429</v>
      </c>
      <c r="AL21" s="45" t="s">
        <v>50</v>
      </c>
    </row>
    <row r="22" spans="1:38" s="2" customFormat="1" ht="26.25" customHeight="1" thickBot="1" x14ac:dyDescent="0.25">
      <c r="A22" s="65" t="s">
        <v>54</v>
      </c>
      <c r="B22" s="69" t="s">
        <v>69</v>
      </c>
      <c r="C22" s="66" t="s">
        <v>70</v>
      </c>
      <c r="D22" s="67"/>
      <c r="E22" s="138">
        <v>5.2411413325938669</v>
      </c>
      <c r="F22" s="138">
        <v>0.58876243069543421</v>
      </c>
      <c r="G22" s="138">
        <v>1.5496259657985634</v>
      </c>
      <c r="H22" s="138">
        <v>1.2310588937384695E-3</v>
      </c>
      <c r="I22" s="138">
        <v>0.49274662562955324</v>
      </c>
      <c r="J22" s="138">
        <v>0.54063203076327948</v>
      </c>
      <c r="K22" s="138">
        <v>0.59183119583241195</v>
      </c>
      <c r="L22" s="138">
        <v>9.8089631546648265E-2</v>
      </c>
      <c r="M22" s="138">
        <v>3.1597569068020737</v>
      </c>
      <c r="N22" s="138">
        <v>7.995304824399202E-2</v>
      </c>
      <c r="O22" s="138">
        <v>6.7871922870259734E-3</v>
      </c>
      <c r="P22" s="138">
        <v>3.287179094487698E-2</v>
      </c>
      <c r="Q22" s="138">
        <v>8.615258063772302E-2</v>
      </c>
      <c r="R22" s="138">
        <v>0.15291061054523683</v>
      </c>
      <c r="S22" s="138">
        <v>0.21972808908637506</v>
      </c>
      <c r="T22" s="138">
        <v>0.56991551275701813</v>
      </c>
      <c r="U22" s="138">
        <v>8.0373138341733055E-2</v>
      </c>
      <c r="V22" s="138">
        <v>1.3995650722050221</v>
      </c>
      <c r="W22" s="138">
        <v>6.7496191576725359E-2</v>
      </c>
      <c r="X22" s="138">
        <v>1.4954049501214196E-2</v>
      </c>
      <c r="Y22" s="138">
        <v>4.0687240700521557E-2</v>
      </c>
      <c r="Z22" s="138">
        <v>9.3571362858967007E-3</v>
      </c>
      <c r="AA22" s="138">
        <v>7.6178032366374729E-3</v>
      </c>
      <c r="AB22" s="138">
        <v>7.2616229724269926E-2</v>
      </c>
      <c r="AC22" s="138">
        <v>1.4653581203149559E-2</v>
      </c>
      <c r="AD22" s="138">
        <v>0.36734197564216642</v>
      </c>
      <c r="AE22" s="55"/>
      <c r="AF22" s="147">
        <v>4374.6341960473128</v>
      </c>
      <c r="AG22" s="147">
        <v>2566.1371816485366</v>
      </c>
      <c r="AH22" s="147">
        <v>389.59563083263947</v>
      </c>
      <c r="AI22" s="147">
        <v>72.874194203411136</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0.11846717647502433</v>
      </c>
      <c r="X23" s="138">
        <v>2.0398154940825051E-2</v>
      </c>
      <c r="Y23" s="138">
        <v>7.8233902811257708E-2</v>
      </c>
      <c r="Z23" s="138">
        <v>1.5547392563792912E-2</v>
      </c>
      <c r="AA23" s="138">
        <v>1.3673657838348292E-2</v>
      </c>
      <c r="AB23" s="138">
        <v>0.12785310815422396</v>
      </c>
      <c r="AC23" s="138">
        <v>5.5135863805494496E-3</v>
      </c>
      <c r="AD23" s="138">
        <v>1.5208518929828684E-3</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0.99886574829596086</v>
      </c>
      <c r="F24" s="138">
        <v>0.49125680070979272</v>
      </c>
      <c r="G24" s="138">
        <v>0.27504511566767403</v>
      </c>
      <c r="H24" s="138">
        <v>0.11584402924847566</v>
      </c>
      <c r="I24" s="138">
        <v>0.32648363878177905</v>
      </c>
      <c r="J24" s="138">
        <v>0.34921608449302588</v>
      </c>
      <c r="K24" s="138">
        <v>0.38267946568497402</v>
      </c>
      <c r="L24" s="138">
        <v>9.0572612424949975E-2</v>
      </c>
      <c r="M24" s="138">
        <v>1.8094158016889654</v>
      </c>
      <c r="N24" s="138">
        <v>0.16646782988581557</v>
      </c>
      <c r="O24" s="138">
        <v>5.5552529563777257E-2</v>
      </c>
      <c r="P24" s="138">
        <v>4.8606682403278118E-3</v>
      </c>
      <c r="Q24" s="138">
        <v>4.4722594393520306E-3</v>
      </c>
      <c r="R24" s="138">
        <v>0.13827646829120194</v>
      </c>
      <c r="S24" s="138">
        <v>4.8729801867851738E-2</v>
      </c>
      <c r="T24" s="138">
        <v>0.85322590674650578</v>
      </c>
      <c r="U24" s="138">
        <v>2.6660699490757183E-3</v>
      </c>
      <c r="V24" s="138">
        <v>2.1793336202281886</v>
      </c>
      <c r="W24" s="138" t="s">
        <v>430</v>
      </c>
      <c r="X24" s="138" t="s">
        <v>430</v>
      </c>
      <c r="Y24" s="138" t="s">
        <v>430</v>
      </c>
      <c r="Z24" s="138" t="s">
        <v>430</v>
      </c>
      <c r="AA24" s="138" t="s">
        <v>430</v>
      </c>
      <c r="AB24" s="138" t="s">
        <v>430</v>
      </c>
      <c r="AC24" s="138" t="s">
        <v>429</v>
      </c>
      <c r="AD24" s="138" t="s">
        <v>429</v>
      </c>
      <c r="AE24" s="55"/>
      <c r="AF24" s="147">
        <v>3888.9045718169154</v>
      </c>
      <c r="AG24" s="147">
        <v>9.839525037623849</v>
      </c>
      <c r="AH24" s="147">
        <v>3283.8242217944835</v>
      </c>
      <c r="AI24" s="147">
        <v>1101.6719668714004</v>
      </c>
      <c r="AJ24" s="147" t="s">
        <v>432</v>
      </c>
      <c r="AK24" s="147" t="s">
        <v>429</v>
      </c>
      <c r="AL24" s="45" t="s">
        <v>50</v>
      </c>
    </row>
    <row r="25" spans="1:38" s="2" customFormat="1" ht="26.25" customHeight="1" thickBot="1" x14ac:dyDescent="0.25">
      <c r="A25" s="65" t="s">
        <v>74</v>
      </c>
      <c r="B25" s="69" t="s">
        <v>75</v>
      </c>
      <c r="C25" s="71" t="s">
        <v>76</v>
      </c>
      <c r="D25" s="67"/>
      <c r="E25" s="138">
        <v>0.97589059004642309</v>
      </c>
      <c r="F25" s="138">
        <v>0.12639343719602769</v>
      </c>
      <c r="G25" s="138">
        <v>6.4458749459896394E-2</v>
      </c>
      <c r="H25" s="138" t="s">
        <v>443</v>
      </c>
      <c r="I25" s="138">
        <v>7.7000226936866298E-3</v>
      </c>
      <c r="J25" s="138">
        <v>7.7000226936866298E-3</v>
      </c>
      <c r="K25" s="138">
        <v>7.7000226936866298E-3</v>
      </c>
      <c r="L25" s="138">
        <v>3.696010892969582E-3</v>
      </c>
      <c r="M25" s="138">
        <v>0.94323170169803927</v>
      </c>
      <c r="N25" s="138">
        <v>2.7072404776981644E-4</v>
      </c>
      <c r="O25" s="138">
        <v>2.0304303582736231E-5</v>
      </c>
      <c r="P25" s="138">
        <v>4.0608607165472458E-4</v>
      </c>
      <c r="Q25" s="138">
        <v>1.0152151791368115E-4</v>
      </c>
      <c r="R25" s="138">
        <v>6.7681011942454113E-4</v>
      </c>
      <c r="S25" s="138">
        <v>7.444911313669952E-4</v>
      </c>
      <c r="T25" s="138">
        <v>2.7072404776981645E-5</v>
      </c>
      <c r="U25" s="138">
        <v>3.722455656834976E-4</v>
      </c>
      <c r="V25" s="138">
        <v>9.8137467316558452E-2</v>
      </c>
      <c r="W25" s="138" t="s">
        <v>443</v>
      </c>
      <c r="X25" s="138" t="s">
        <v>443</v>
      </c>
      <c r="Y25" s="138" t="s">
        <v>443</v>
      </c>
      <c r="Z25" s="138" t="s">
        <v>443</v>
      </c>
      <c r="AA25" s="138" t="s">
        <v>443</v>
      </c>
      <c r="AB25" s="138" t="s">
        <v>443</v>
      </c>
      <c r="AC25" s="138" t="s">
        <v>429</v>
      </c>
      <c r="AD25" s="138" t="s">
        <v>429</v>
      </c>
      <c r="AE25" s="55"/>
      <c r="AF25" s="147">
        <v>3384.0505971227053</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1.943595084312056E-2</v>
      </c>
      <c r="F26" s="138">
        <v>4.2552183143603753E-3</v>
      </c>
      <c r="G26" s="138">
        <v>1.3548385071040002E-3</v>
      </c>
      <c r="H26" s="138" t="s">
        <v>443</v>
      </c>
      <c r="I26" s="138">
        <v>1.1046412782469998E-4</v>
      </c>
      <c r="J26" s="138">
        <v>1.1046412782469998E-4</v>
      </c>
      <c r="K26" s="138">
        <v>1.1046412782469998E-4</v>
      </c>
      <c r="L26" s="138">
        <v>5.3022781355855988E-5</v>
      </c>
      <c r="M26" s="138">
        <v>2.6340091807714756E-2</v>
      </c>
      <c r="N26" s="138">
        <v>0.62768583524645516</v>
      </c>
      <c r="O26" s="138">
        <v>2.1194489570479624E-6</v>
      </c>
      <c r="P26" s="138">
        <v>1.5911497659477772E-5</v>
      </c>
      <c r="Q26" s="138">
        <v>2.3917633037583318E-6</v>
      </c>
      <c r="R26" s="138">
        <v>1.9582570173203698E-5</v>
      </c>
      <c r="S26" s="138">
        <v>1.9485227190524064E-5</v>
      </c>
      <c r="T26" s="138">
        <v>2.5157591032244439E-6</v>
      </c>
      <c r="U26" s="138">
        <v>8.0084654471138855E-6</v>
      </c>
      <c r="V26" s="138">
        <v>2.094634897336758E-3</v>
      </c>
      <c r="W26" s="138" t="s">
        <v>443</v>
      </c>
      <c r="X26" s="138" t="s">
        <v>443</v>
      </c>
      <c r="Y26" s="138" t="s">
        <v>443</v>
      </c>
      <c r="Z26" s="138" t="s">
        <v>443</v>
      </c>
      <c r="AA26" s="138" t="s">
        <v>443</v>
      </c>
      <c r="AB26" s="138" t="s">
        <v>443</v>
      </c>
      <c r="AC26" s="138" t="s">
        <v>429</v>
      </c>
      <c r="AD26" s="138" t="s">
        <v>429</v>
      </c>
      <c r="AE26" s="55"/>
      <c r="AF26" s="147">
        <v>71.266184199351812</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12.066105189720517</v>
      </c>
      <c r="F27" s="138">
        <v>3.5351871029438926</v>
      </c>
      <c r="G27" s="138">
        <v>1.7425655916017267E-2</v>
      </c>
      <c r="H27" s="138">
        <v>1.030662407196399</v>
      </c>
      <c r="I27" s="138">
        <v>0.50425812755764676</v>
      </c>
      <c r="J27" s="138">
        <v>0.50425812755764665</v>
      </c>
      <c r="K27" s="138">
        <v>0.50425812755764721</v>
      </c>
      <c r="L27" s="138">
        <v>0.44417935082582322</v>
      </c>
      <c r="M27" s="138">
        <v>57.174129946092663</v>
      </c>
      <c r="N27" s="138">
        <v>2.9487421373603884E-2</v>
      </c>
      <c r="O27" s="138">
        <v>2.5849881134748352E-4</v>
      </c>
      <c r="P27" s="138">
        <v>1.376763434053321E-2</v>
      </c>
      <c r="Q27" s="138">
        <v>4.0793170539656673E-4</v>
      </c>
      <c r="R27" s="138">
        <v>1.3733538837415314E-2</v>
      </c>
      <c r="S27" s="138">
        <v>9.5098016280058626E-3</v>
      </c>
      <c r="T27" s="138">
        <v>2.6699840048659399E-3</v>
      </c>
      <c r="U27" s="138">
        <v>2.9886578809816642E-4</v>
      </c>
      <c r="V27" s="138">
        <v>5.0523864338717916E-2</v>
      </c>
      <c r="W27" s="138">
        <v>1.0334403999999999</v>
      </c>
      <c r="X27" s="138">
        <v>3.6346491267500003E-2</v>
      </c>
      <c r="Y27" s="138">
        <v>4.0766333190399996E-2</v>
      </c>
      <c r="Z27" s="138">
        <v>3.15051502707E-2</v>
      </c>
      <c r="AA27" s="138">
        <v>3.5798794693500002E-2</v>
      </c>
      <c r="AB27" s="138">
        <v>0.14441676942209999</v>
      </c>
      <c r="AC27" s="138">
        <v>1.0334404E-3</v>
      </c>
      <c r="AD27" s="138">
        <v>2.0670120000000001E-4</v>
      </c>
      <c r="AE27" s="55"/>
      <c r="AF27" s="147">
        <v>88656.784963668018</v>
      </c>
      <c r="AG27" s="147" t="s">
        <v>429</v>
      </c>
      <c r="AH27" s="147" t="s">
        <v>432</v>
      </c>
      <c r="AI27" s="147">
        <v>2607.1650253842731</v>
      </c>
      <c r="AJ27" s="147" t="s">
        <v>432</v>
      </c>
      <c r="AK27" s="147" t="s">
        <v>429</v>
      </c>
      <c r="AL27" s="45" t="s">
        <v>50</v>
      </c>
    </row>
    <row r="28" spans="1:38" s="2" customFormat="1" ht="26.25" customHeight="1" thickBot="1" x14ac:dyDescent="0.25">
      <c r="A28" s="65" t="s">
        <v>79</v>
      </c>
      <c r="B28" s="65" t="s">
        <v>82</v>
      </c>
      <c r="C28" s="66" t="s">
        <v>83</v>
      </c>
      <c r="D28" s="67"/>
      <c r="E28" s="138">
        <v>7.7129923587411398</v>
      </c>
      <c r="F28" s="138">
        <v>0.49175725529298148</v>
      </c>
      <c r="G28" s="138">
        <v>7.1166019753990152E-3</v>
      </c>
      <c r="H28" s="138">
        <v>9.7999373889509304E-3</v>
      </c>
      <c r="I28" s="138">
        <v>0.37733998582843903</v>
      </c>
      <c r="J28" s="138">
        <v>0.37733998582843897</v>
      </c>
      <c r="K28" s="138">
        <v>0.3773399858284392</v>
      </c>
      <c r="L28" s="138">
        <v>0.32661722496552764</v>
      </c>
      <c r="M28" s="138">
        <v>2.5222237306625512</v>
      </c>
      <c r="N28" s="138">
        <v>2.8533354026831319E-4</v>
      </c>
      <c r="O28" s="138">
        <v>2.6002330359692658E-5</v>
      </c>
      <c r="P28" s="138">
        <v>2.7432612400432716E-3</v>
      </c>
      <c r="Q28" s="138">
        <v>5.1900774494712112E-5</v>
      </c>
      <c r="R28" s="138">
        <v>4.3916196769132739E-3</v>
      </c>
      <c r="S28" s="138">
        <v>2.9452544818897673E-3</v>
      </c>
      <c r="T28" s="138">
        <v>1.0556761480886867E-4</v>
      </c>
      <c r="U28" s="138">
        <v>5.1796888270038927E-5</v>
      </c>
      <c r="V28" s="138">
        <v>9.3203233018668077E-3</v>
      </c>
      <c r="W28" s="138">
        <v>0.41729470000000002</v>
      </c>
      <c r="X28" s="138">
        <v>1.4196950857899999E-2</v>
      </c>
      <c r="Y28" s="138">
        <v>1.5910405167199999E-2</v>
      </c>
      <c r="Z28" s="138">
        <v>1.2483230684800001E-2</v>
      </c>
      <c r="AA28" s="138">
        <v>1.3219123249E-2</v>
      </c>
      <c r="AB28" s="138">
        <v>5.58097099589E-2</v>
      </c>
      <c r="AC28" s="138">
        <v>4.1729430000000001E-4</v>
      </c>
      <c r="AD28" s="138">
        <v>8.3491200000000005E-5</v>
      </c>
      <c r="AE28" s="55"/>
      <c r="AF28" s="147">
        <v>23846.629726421739</v>
      </c>
      <c r="AG28" s="147" t="s">
        <v>429</v>
      </c>
      <c r="AH28" s="147" t="s">
        <v>432</v>
      </c>
      <c r="AI28" s="147">
        <v>728.86458281950195</v>
      </c>
      <c r="AJ28" s="147" t="s">
        <v>432</v>
      </c>
      <c r="AK28" s="147" t="s">
        <v>429</v>
      </c>
      <c r="AL28" s="45" t="s">
        <v>50</v>
      </c>
    </row>
    <row r="29" spans="1:38" s="2" customFormat="1" ht="26.25" customHeight="1" thickBot="1" x14ac:dyDescent="0.25">
      <c r="A29" s="65" t="s">
        <v>79</v>
      </c>
      <c r="B29" s="65" t="s">
        <v>84</v>
      </c>
      <c r="C29" s="66" t="s">
        <v>85</v>
      </c>
      <c r="D29" s="67"/>
      <c r="E29" s="138">
        <v>20.894404386410329</v>
      </c>
      <c r="F29" s="138">
        <v>0.58764339098503515</v>
      </c>
      <c r="G29" s="138">
        <v>1.1116090647859804E-2</v>
      </c>
      <c r="H29" s="138">
        <v>3.8222014725832899E-2</v>
      </c>
      <c r="I29" s="138">
        <v>0.34159870682723853</v>
      </c>
      <c r="J29" s="138">
        <v>0.34159870682723853</v>
      </c>
      <c r="K29" s="138">
        <v>0.34159870682723836</v>
      </c>
      <c r="L29" s="138">
        <v>0.24772074421648152</v>
      </c>
      <c r="M29" s="138">
        <v>4.5778640541335829</v>
      </c>
      <c r="N29" s="138">
        <v>4.0788919054335316E-4</v>
      </c>
      <c r="O29" s="138">
        <v>4.0359673140939193E-5</v>
      </c>
      <c r="P29" s="138">
        <v>4.2757005710557993E-3</v>
      </c>
      <c r="Q29" s="138">
        <v>8.0699948026808336E-5</v>
      </c>
      <c r="R29" s="138">
        <v>6.8557711173052602E-3</v>
      </c>
      <c r="S29" s="138">
        <v>4.5974528573892509E-3</v>
      </c>
      <c r="T29" s="138">
        <v>1.6172966638980737E-4</v>
      </c>
      <c r="U29" s="138">
        <v>8.06805497717383E-5</v>
      </c>
      <c r="V29" s="138">
        <v>1.4521917011260793E-2</v>
      </c>
      <c r="W29" s="138">
        <v>0.2360872</v>
      </c>
      <c r="X29" s="138">
        <v>3.6126943250000001E-3</v>
      </c>
      <c r="Y29" s="138">
        <v>2.18768711936E-2</v>
      </c>
      <c r="Z29" s="138">
        <v>2.44458982693E-2</v>
      </c>
      <c r="AA29" s="138">
        <v>5.6197467286999998E-3</v>
      </c>
      <c r="AB29" s="138">
        <v>5.5555210516599993E-2</v>
      </c>
      <c r="AC29" s="138">
        <v>2.188476E-4</v>
      </c>
      <c r="AD29" s="138">
        <v>4.4162700000000003E-5</v>
      </c>
      <c r="AE29" s="55"/>
      <c r="AF29" s="147">
        <v>36854.302523924154</v>
      </c>
      <c r="AG29" s="147" t="s">
        <v>429</v>
      </c>
      <c r="AH29" s="147" t="s">
        <v>432</v>
      </c>
      <c r="AI29" s="147">
        <v>763.52954857562702</v>
      </c>
      <c r="AJ29" s="147" t="s">
        <v>432</v>
      </c>
      <c r="AK29" s="147" t="s">
        <v>429</v>
      </c>
      <c r="AL29" s="45" t="s">
        <v>50</v>
      </c>
    </row>
    <row r="30" spans="1:38" s="2" customFormat="1" ht="26.25" customHeight="1" thickBot="1" x14ac:dyDescent="0.25">
      <c r="A30" s="65" t="s">
        <v>79</v>
      </c>
      <c r="B30" s="65" t="s">
        <v>86</v>
      </c>
      <c r="C30" s="66" t="s">
        <v>87</v>
      </c>
      <c r="D30" s="67"/>
      <c r="E30" s="138">
        <v>2.6558455927028102E-2</v>
      </c>
      <c r="F30" s="138">
        <v>0.16467698942232761</v>
      </c>
      <c r="G30" s="138">
        <v>2.4143642936551365E-5</v>
      </c>
      <c r="H30" s="138">
        <v>2.5192592647033498E-4</v>
      </c>
      <c r="I30" s="138">
        <v>4.073525266524226E-3</v>
      </c>
      <c r="J30" s="138">
        <v>4.073525266524226E-3</v>
      </c>
      <c r="K30" s="138">
        <v>4.073525266524226E-3</v>
      </c>
      <c r="L30" s="138">
        <v>6.460022828597556E-4</v>
      </c>
      <c r="M30" s="138">
        <v>1.0492007260521032</v>
      </c>
      <c r="N30" s="138">
        <v>1.1200329692089181E-4</v>
      </c>
      <c r="O30" s="138">
        <v>7.0505783116555113E-5</v>
      </c>
      <c r="P30" s="138">
        <v>3.6375587491374806E-5</v>
      </c>
      <c r="Q30" s="138">
        <v>1.2543306031508557E-6</v>
      </c>
      <c r="R30" s="138">
        <v>3.1968646988492401E-4</v>
      </c>
      <c r="S30" s="138">
        <v>1.1905420176557274E-2</v>
      </c>
      <c r="T30" s="138">
        <v>4.9684512123905915E-4</v>
      </c>
      <c r="U30" s="138">
        <v>7.0200214859035578E-5</v>
      </c>
      <c r="V30" s="138">
        <v>7.0163178431113847E-3</v>
      </c>
      <c r="W30" s="138">
        <v>2.8888999999999998E-3</v>
      </c>
      <c r="X30" s="138">
        <v>4.2178459400000004E-5</v>
      </c>
      <c r="Y30" s="138">
        <v>5.6731967299999996E-5</v>
      </c>
      <c r="Z30" s="138">
        <v>3.1813209899999998E-5</v>
      </c>
      <c r="AA30" s="138">
        <v>6.3552450899999999E-5</v>
      </c>
      <c r="AB30" s="138">
        <v>1.9427608749999998E-4</v>
      </c>
      <c r="AC30" s="138">
        <v>2.8891999999999998E-6</v>
      </c>
      <c r="AD30" s="138">
        <v>1.2659E-6</v>
      </c>
      <c r="AE30" s="55"/>
      <c r="AF30" s="147">
        <v>196.17646010687014</v>
      </c>
      <c r="AG30" s="147" t="s">
        <v>429</v>
      </c>
      <c r="AH30" s="147" t="s">
        <v>432</v>
      </c>
      <c r="AI30" s="147">
        <v>4.5716272691221542</v>
      </c>
      <c r="AJ30" s="147" t="s">
        <v>432</v>
      </c>
      <c r="AK30" s="147" t="s">
        <v>429</v>
      </c>
      <c r="AL30" s="45" t="s">
        <v>50</v>
      </c>
    </row>
    <row r="31" spans="1:38" s="2" customFormat="1" ht="26.25" customHeight="1" thickBot="1" x14ac:dyDescent="0.25">
      <c r="A31" s="65" t="s">
        <v>79</v>
      </c>
      <c r="B31" s="65" t="s">
        <v>88</v>
      </c>
      <c r="C31" s="66" t="s">
        <v>89</v>
      </c>
      <c r="D31" s="67"/>
      <c r="E31" s="138" t="s">
        <v>429</v>
      </c>
      <c r="F31" s="138">
        <v>2.218105663557111</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0.51825463034852737</v>
      </c>
      <c r="J32" s="138">
        <v>0.95228220637919803</v>
      </c>
      <c r="K32" s="138">
        <v>1.2697366313277949</v>
      </c>
      <c r="L32" s="138">
        <v>5.6309556705800401E-2</v>
      </c>
      <c r="M32" s="138" t="s">
        <v>429</v>
      </c>
      <c r="N32" s="138">
        <v>1.2435967015527944</v>
      </c>
      <c r="O32" s="138">
        <v>5.895293844222666E-3</v>
      </c>
      <c r="P32" s="138" t="s">
        <v>429</v>
      </c>
      <c r="Q32" s="138">
        <v>1.441964805277854E-2</v>
      </c>
      <c r="R32" s="138">
        <v>0.45937184579553059</v>
      </c>
      <c r="S32" s="138">
        <v>10.046100731768538</v>
      </c>
      <c r="T32" s="138">
        <v>7.3564546946787157E-2</v>
      </c>
      <c r="U32" s="138">
        <v>1.0365092606970555E-2</v>
      </c>
      <c r="V32" s="138">
        <v>4.0954560731594336</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50533.375008155621</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0.27045871869847937</v>
      </c>
      <c r="J33" s="138">
        <v>0.5008494790712581</v>
      </c>
      <c r="K33" s="138">
        <v>1.0016989581425162</v>
      </c>
      <c r="L33" s="138">
        <v>1.0321626930350457E-2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50533.375008155621</v>
      </c>
      <c r="AL33" s="45" t="s">
        <v>414</v>
      </c>
    </row>
    <row r="34" spans="1:38" s="2" customFormat="1" ht="26.25" customHeight="1" thickBot="1" x14ac:dyDescent="0.25">
      <c r="A34" s="65" t="s">
        <v>71</v>
      </c>
      <c r="B34" s="65" t="s">
        <v>94</v>
      </c>
      <c r="C34" s="66" t="s">
        <v>95</v>
      </c>
      <c r="D34" s="67"/>
      <c r="E34" s="138">
        <v>1.9403489227387996</v>
      </c>
      <c r="F34" s="138">
        <v>0.17218745211327138</v>
      </c>
      <c r="G34" s="138">
        <v>5.1691187437028698E-2</v>
      </c>
      <c r="H34" s="138">
        <v>2.5920691715976334E-4</v>
      </c>
      <c r="I34" s="138">
        <v>5.0730496644125114E-2</v>
      </c>
      <c r="J34" s="138">
        <v>5.3322565815722749E-2</v>
      </c>
      <c r="K34" s="138">
        <v>5.6284930583262893E-2</v>
      </c>
      <c r="L34" s="138">
        <v>3.6585204879120883E-2</v>
      </c>
      <c r="M34" s="138">
        <v>0.39621628765849531</v>
      </c>
      <c r="N34" s="138" t="s">
        <v>443</v>
      </c>
      <c r="O34" s="138">
        <v>3.7029559594251905E-4</v>
      </c>
      <c r="P34" s="138" t="s">
        <v>443</v>
      </c>
      <c r="Q34" s="138" t="s">
        <v>443</v>
      </c>
      <c r="R34" s="138">
        <v>1.8514779797125951E-3</v>
      </c>
      <c r="S34" s="138">
        <v>6.2950251310228231E-2</v>
      </c>
      <c r="T34" s="138">
        <v>2.5920691715976335E-3</v>
      </c>
      <c r="U34" s="138">
        <v>3.7029559594251905E-4</v>
      </c>
      <c r="V34" s="138">
        <v>3.7029559594251901E-2</v>
      </c>
      <c r="W34" s="138">
        <v>1.4802979966356534E-2</v>
      </c>
      <c r="X34" s="138">
        <v>1.1108867878275568E-3</v>
      </c>
      <c r="Y34" s="138">
        <v>1.8514779797125951E-3</v>
      </c>
      <c r="Z34" s="138">
        <v>1.6792466076252016E-3</v>
      </c>
      <c r="AA34" s="138">
        <v>3.8603370290234498E-4</v>
      </c>
      <c r="AB34" s="138">
        <v>5.0276450780676989E-3</v>
      </c>
      <c r="AC34" s="138" t="s">
        <v>429</v>
      </c>
      <c r="AD34" s="138" t="s">
        <v>429</v>
      </c>
      <c r="AE34" s="55"/>
      <c r="AF34" s="147">
        <v>1603.6857649697083</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4.3946234548821117</v>
      </c>
      <c r="F36" s="138">
        <v>0.15675090030152752</v>
      </c>
      <c r="G36" s="138">
        <v>7.8148379074845051E-2</v>
      </c>
      <c r="H36" s="138" t="s">
        <v>443</v>
      </c>
      <c r="I36" s="138">
        <v>7.8375450150763762E-2</v>
      </c>
      <c r="J36" s="138">
        <v>8.3973696590104036E-2</v>
      </c>
      <c r="K36" s="138">
        <v>8.3973696590104036E-2</v>
      </c>
      <c r="L36" s="138">
        <v>2.6031845942932254E-2</v>
      </c>
      <c r="M36" s="138">
        <v>0.41427023651118006</v>
      </c>
      <c r="N36" s="138">
        <v>7.2777203711423509E-3</v>
      </c>
      <c r="O36" s="138">
        <v>5.5982464393402698E-4</v>
      </c>
      <c r="P36" s="138">
        <v>1.6794739318020807E-3</v>
      </c>
      <c r="Q36" s="138">
        <v>2.2392985757361079E-3</v>
      </c>
      <c r="R36" s="138">
        <v>2.7991232196701347E-3</v>
      </c>
      <c r="S36" s="138">
        <v>1.1196492878680539E-2</v>
      </c>
      <c r="T36" s="138">
        <v>5.5982464393402695E-2</v>
      </c>
      <c r="U36" s="138">
        <v>5.5982464393402698E-4</v>
      </c>
      <c r="V36" s="138">
        <v>6.7178957272083228E-2</v>
      </c>
      <c r="W36" s="138">
        <v>7.2777203711423509E-3</v>
      </c>
      <c r="X36" s="138">
        <v>1.1196492878680539E-4</v>
      </c>
      <c r="Y36" s="138">
        <v>1.1196492878680539E-4</v>
      </c>
      <c r="Z36" s="138">
        <v>5.5982464393402698E-4</v>
      </c>
      <c r="AA36" s="138">
        <v>5.5982464393402694E-5</v>
      </c>
      <c r="AB36" s="138">
        <v>8.3973696590104046E-4</v>
      </c>
      <c r="AC36" s="138">
        <v>4.4785971514722158E-3</v>
      </c>
      <c r="AD36" s="138">
        <v>2.1273336469493026E-3</v>
      </c>
      <c r="AE36" s="55"/>
      <c r="AF36" s="147">
        <v>2424.5030786042548</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0.12415491287113362</v>
      </c>
      <c r="F37" s="138">
        <v>4.1384970957044544E-3</v>
      </c>
      <c r="G37" s="138">
        <v>2.3763858880212005E-4</v>
      </c>
      <c r="H37" s="138" t="s">
        <v>443</v>
      </c>
      <c r="I37" s="138">
        <v>5.173121369630568E-4</v>
      </c>
      <c r="J37" s="138">
        <v>5.173121369630568E-4</v>
      </c>
      <c r="K37" s="138">
        <v>5.173121369630568E-4</v>
      </c>
      <c r="L37" s="138">
        <v>1.2932803424076419E-5</v>
      </c>
      <c r="M37" s="138">
        <v>1.2415491287113362E-2</v>
      </c>
      <c r="N37" s="138">
        <v>3.8798410272229259E-6</v>
      </c>
      <c r="O37" s="138">
        <v>6.4664017120382102E-7</v>
      </c>
      <c r="P37" s="138">
        <v>2.586560684815284E-4</v>
      </c>
      <c r="Q37" s="138">
        <v>3.1038728217783402E-4</v>
      </c>
      <c r="R37" s="138">
        <v>1.9657861204596157E-6</v>
      </c>
      <c r="S37" s="138">
        <v>1.9657861204596159E-7</v>
      </c>
      <c r="T37" s="138">
        <v>1.3191459492557948E-6</v>
      </c>
      <c r="U37" s="138">
        <v>2.8452167532968121E-5</v>
      </c>
      <c r="V37" s="138">
        <v>3.8798410272229259E-6</v>
      </c>
      <c r="W37" s="138">
        <v>1.2932803424076419E-3</v>
      </c>
      <c r="X37" s="138" t="s">
        <v>443</v>
      </c>
      <c r="Y37" s="138" t="s">
        <v>443</v>
      </c>
      <c r="Z37" s="138" t="s">
        <v>443</v>
      </c>
      <c r="AA37" s="138" t="s">
        <v>443</v>
      </c>
      <c r="AB37" s="138" t="s">
        <v>443</v>
      </c>
      <c r="AC37" s="138" t="s">
        <v>443</v>
      </c>
      <c r="AD37" s="138" t="s">
        <v>443</v>
      </c>
      <c r="AE37" s="55"/>
      <c r="AF37" s="147" t="s">
        <v>432</v>
      </c>
      <c r="AG37" s="147" t="s">
        <v>429</v>
      </c>
      <c r="AH37" s="147">
        <v>2586.5606848152838</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2.3609696863388323</v>
      </c>
      <c r="F39" s="138">
        <v>0.54281816011535611</v>
      </c>
      <c r="G39" s="138">
        <v>0.27863353841596306</v>
      </c>
      <c r="H39" s="138">
        <v>3.8860187716921998E-2</v>
      </c>
      <c r="I39" s="138">
        <v>0.18822798548635247</v>
      </c>
      <c r="J39" s="138">
        <v>0.23082166011937766</v>
      </c>
      <c r="K39" s="138">
        <v>0.28270859219561639</v>
      </c>
      <c r="L39" s="138">
        <v>8.2407895363268355E-2</v>
      </c>
      <c r="M39" s="138">
        <v>1.2245077367971731</v>
      </c>
      <c r="N39" s="138">
        <v>0.16332836101598516</v>
      </c>
      <c r="O39" s="138">
        <v>1.6185415836591107E-2</v>
      </c>
      <c r="P39" s="138">
        <v>3.4912054238025649E-3</v>
      </c>
      <c r="Q39" s="138">
        <v>1.0484980780263609E-2</v>
      </c>
      <c r="R39" s="138">
        <v>0.13059453183271588</v>
      </c>
      <c r="S39" s="138">
        <v>6.6253045110810344E-2</v>
      </c>
      <c r="T39" s="138">
        <v>2.1547429043119806</v>
      </c>
      <c r="U39" s="138">
        <v>2.5084672257714548E-3</v>
      </c>
      <c r="V39" s="138">
        <v>0.62157183702494734</v>
      </c>
      <c r="W39" s="138">
        <v>0.16828384490564796</v>
      </c>
      <c r="X39" s="138">
        <v>4.0975495448341746E-2</v>
      </c>
      <c r="Y39" s="138">
        <v>0.19820879758047372</v>
      </c>
      <c r="Z39" s="138">
        <v>4.1058818728679072E-2</v>
      </c>
      <c r="AA39" s="138">
        <v>3.7875386603368269E-2</v>
      </c>
      <c r="AB39" s="138">
        <v>0.31811849836086281</v>
      </c>
      <c r="AC39" s="138">
        <v>7.0831589971992693E-3</v>
      </c>
      <c r="AD39" s="138">
        <v>2.9475382522517811E-3</v>
      </c>
      <c r="AE39" s="55"/>
      <c r="AF39" s="147">
        <v>11810.829626257513</v>
      </c>
      <c r="AG39" s="147">
        <v>17.288883776842106</v>
      </c>
      <c r="AH39" s="147">
        <v>15853.860868674281</v>
      </c>
      <c r="AI39" s="147">
        <v>1050.2753437005947</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429</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5.7634355812998974</v>
      </c>
      <c r="F41" s="138">
        <v>10.734628931914461</v>
      </c>
      <c r="G41" s="138">
        <v>8.8306692250530929</v>
      </c>
      <c r="H41" s="138">
        <v>6.7513986849794913E-2</v>
      </c>
      <c r="I41" s="138">
        <v>9.0419983157951069</v>
      </c>
      <c r="J41" s="138">
        <v>9.183091208808225</v>
      </c>
      <c r="K41" s="138">
        <v>10.05667221482021</v>
      </c>
      <c r="L41" s="138">
        <v>0.61482065884273829</v>
      </c>
      <c r="M41" s="138">
        <v>26.031441992813225</v>
      </c>
      <c r="N41" s="138">
        <v>2.7750735531545918</v>
      </c>
      <c r="O41" s="138">
        <v>4.7358875245514534E-2</v>
      </c>
      <c r="P41" s="138">
        <v>0.11619760932544644</v>
      </c>
      <c r="Q41" s="138">
        <v>5.6293412204439092E-2</v>
      </c>
      <c r="R41" s="138">
        <v>0.27272155412858323</v>
      </c>
      <c r="S41" s="138">
        <v>0.48327134284623341</v>
      </c>
      <c r="T41" s="138">
        <v>0.27051187541809585</v>
      </c>
      <c r="U41" s="138">
        <v>2.5320297207609248</v>
      </c>
      <c r="V41" s="138">
        <v>5.2758215635593633</v>
      </c>
      <c r="W41" s="138">
        <v>17.650957082831123</v>
      </c>
      <c r="X41" s="138">
        <v>4.9550902871374474</v>
      </c>
      <c r="Y41" s="138">
        <v>7.0570463271575541</v>
      </c>
      <c r="Z41" s="138">
        <v>2.780525934041163</v>
      </c>
      <c r="AA41" s="138">
        <v>2.3852966690339383</v>
      </c>
      <c r="AB41" s="138">
        <v>17.177959217370105</v>
      </c>
      <c r="AC41" s="138">
        <v>1.9104110397964804E-2</v>
      </c>
      <c r="AD41" s="138">
        <v>3.5856945815552432</v>
      </c>
      <c r="AE41" s="55"/>
      <c r="AF41" s="147">
        <v>45406.025036606297</v>
      </c>
      <c r="AG41" s="147">
        <v>21092.016035907545</v>
      </c>
      <c r="AH41" s="147">
        <v>25381.009847761921</v>
      </c>
      <c r="AI41" s="147">
        <v>1205.4120911404254</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7.3551488152463887E-2</v>
      </c>
      <c r="F43" s="138">
        <v>7.3551488152463892E-3</v>
      </c>
      <c r="G43" s="138">
        <v>2.3707660461980969E-2</v>
      </c>
      <c r="H43" s="138" t="s">
        <v>443</v>
      </c>
      <c r="I43" s="138">
        <v>1.2135995545156542E-2</v>
      </c>
      <c r="J43" s="138">
        <v>1.5813569952779737E-2</v>
      </c>
      <c r="K43" s="138">
        <v>2.0226659241927573E-2</v>
      </c>
      <c r="L43" s="138">
        <v>6.7961575052876639E-3</v>
      </c>
      <c r="M43" s="138">
        <v>2.9420595260985557E-2</v>
      </c>
      <c r="N43" s="138">
        <v>1.1768238104394221E-2</v>
      </c>
      <c r="O43" s="138">
        <v>2.2065446445739166E-4</v>
      </c>
      <c r="P43" s="138">
        <v>7.35514881524639E-5</v>
      </c>
      <c r="Q43" s="138">
        <v>7.3551488152463881E-4</v>
      </c>
      <c r="R43" s="138">
        <v>9.4145904835153792E-3</v>
      </c>
      <c r="S43" s="138">
        <v>5.2957071469774001E-3</v>
      </c>
      <c r="T43" s="138">
        <v>0.19123386919640609</v>
      </c>
      <c r="U43" s="138">
        <v>7.35514881524639E-5</v>
      </c>
      <c r="V43" s="138">
        <v>5.8841190521971105E-3</v>
      </c>
      <c r="W43" s="138">
        <v>4.4130892891478335E-3</v>
      </c>
      <c r="X43" s="138">
        <v>1.3974782748968138E-3</v>
      </c>
      <c r="Y43" s="138">
        <v>1.1032723222869583E-2</v>
      </c>
      <c r="Z43" s="138">
        <v>1.2503752985918862E-3</v>
      </c>
      <c r="AA43" s="138">
        <v>1.1032723222869584E-3</v>
      </c>
      <c r="AB43" s="138">
        <v>1.4783849118645243E-2</v>
      </c>
      <c r="AC43" s="138">
        <v>1.6181327393542053E-4</v>
      </c>
      <c r="AD43" s="138">
        <v>9.561693459820307E-8</v>
      </c>
      <c r="AE43" s="55"/>
      <c r="AF43" s="147">
        <v>735.51488152463889</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3.5764657335019012</v>
      </c>
      <c r="F44" s="138">
        <v>0.32724221458778152</v>
      </c>
      <c r="G44" s="138">
        <v>2.5469771385716752E-2</v>
      </c>
      <c r="H44" s="138">
        <v>1.209893339831306E-3</v>
      </c>
      <c r="I44" s="138">
        <v>0.1622060435440506</v>
      </c>
      <c r="J44" s="138">
        <v>0.1622060435440506</v>
      </c>
      <c r="K44" s="138">
        <v>0.1622318048281633</v>
      </c>
      <c r="L44" s="138">
        <v>9.0835384384668344E-2</v>
      </c>
      <c r="M44" s="138">
        <v>1.3099237004370219</v>
      </c>
      <c r="N44" s="138" t="s">
        <v>443</v>
      </c>
      <c r="O44" s="138">
        <v>1.5284922682188412E-3</v>
      </c>
      <c r="P44" s="138" t="s">
        <v>443</v>
      </c>
      <c r="Q44" s="138" t="s">
        <v>443</v>
      </c>
      <c r="R44" s="138">
        <v>7.6424613410942064E-3</v>
      </c>
      <c r="S44" s="138">
        <v>0.259843685597203</v>
      </c>
      <c r="T44" s="138">
        <v>1.0699445877531889E-2</v>
      </c>
      <c r="U44" s="138">
        <v>1.5284922682188412E-3</v>
      </c>
      <c r="V44" s="138">
        <v>0.15284922682188412</v>
      </c>
      <c r="W44" s="138" t="s">
        <v>443</v>
      </c>
      <c r="X44" s="138">
        <v>4.5854768046565235E-3</v>
      </c>
      <c r="Y44" s="138">
        <v>7.6424613410942064E-3</v>
      </c>
      <c r="Z44" s="138" t="s">
        <v>443</v>
      </c>
      <c r="AA44" s="138" t="s">
        <v>443</v>
      </c>
      <c r="AB44" s="138">
        <v>1.222793814575073E-2</v>
      </c>
      <c r="AC44" s="138" t="s">
        <v>430</v>
      </c>
      <c r="AD44" s="138" t="s">
        <v>430</v>
      </c>
      <c r="AE44" s="55"/>
      <c r="AF44" s="147">
        <v>6619.6339337217496</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1.9020690166569088</v>
      </c>
      <c r="F45" s="138">
        <v>6.7844499957189094E-2</v>
      </c>
      <c r="G45" s="138">
        <v>3.3823969690756898E-2</v>
      </c>
      <c r="H45" s="138" t="s">
        <v>443</v>
      </c>
      <c r="I45" s="138">
        <v>3.3922249978594547E-2</v>
      </c>
      <c r="J45" s="138">
        <v>3.6345267834208453E-2</v>
      </c>
      <c r="K45" s="138">
        <v>3.6345267834208453E-2</v>
      </c>
      <c r="L45" s="138">
        <v>1.1267033028604618E-2</v>
      </c>
      <c r="M45" s="138">
        <v>0.17930332131542834</v>
      </c>
      <c r="N45" s="138">
        <v>3.1499232122980661E-3</v>
      </c>
      <c r="O45" s="138">
        <v>2.423017855613897E-4</v>
      </c>
      <c r="P45" s="138">
        <v>7.2690535668416888E-4</v>
      </c>
      <c r="Q45" s="138">
        <v>9.6920714224555879E-4</v>
      </c>
      <c r="R45" s="138">
        <v>1.2115089278069485E-3</v>
      </c>
      <c r="S45" s="138">
        <v>4.8460357112277939E-3</v>
      </c>
      <c r="T45" s="138">
        <v>2.4230178556138966E-2</v>
      </c>
      <c r="U45" s="138">
        <v>2.423017855613897E-4</v>
      </c>
      <c r="V45" s="138">
        <v>2.9076214267366757E-2</v>
      </c>
      <c r="W45" s="138">
        <v>3.1499232122980661E-3</v>
      </c>
      <c r="X45" s="138" t="s">
        <v>443</v>
      </c>
      <c r="Y45" s="138" t="s">
        <v>443</v>
      </c>
      <c r="Z45" s="138" t="s">
        <v>443</v>
      </c>
      <c r="AA45" s="138" t="s">
        <v>443</v>
      </c>
      <c r="AB45" s="138" t="s">
        <v>443</v>
      </c>
      <c r="AC45" s="138">
        <v>1.9384142844911176E-3</v>
      </c>
      <c r="AD45" s="138">
        <v>9.2074678513328083E-4</v>
      </c>
      <c r="AE45" s="55"/>
      <c r="AF45" s="147">
        <v>1049.3668533715481</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1.3230251395950651E-2</v>
      </c>
      <c r="J48" s="138">
        <v>0.13230251395950651</v>
      </c>
      <c r="K48" s="138">
        <v>0.33075628489876635</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2.4497800000000001</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2.8382917463999995</v>
      </c>
      <c r="AL52" s="45" t="s">
        <v>133</v>
      </c>
    </row>
    <row r="53" spans="1:38" s="2" customFormat="1" ht="26.25" customHeight="1" thickBot="1" x14ac:dyDescent="0.25">
      <c r="A53" s="65" t="s">
        <v>120</v>
      </c>
      <c r="B53" s="69" t="s">
        <v>134</v>
      </c>
      <c r="C53" s="71" t="s">
        <v>135</v>
      </c>
      <c r="D53" s="68"/>
      <c r="E53" s="138" t="s">
        <v>429</v>
      </c>
      <c r="F53" s="138">
        <v>2.2171188087012141</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1.1244364865388066</v>
      </c>
      <c r="AL53" s="45" t="s">
        <v>136</v>
      </c>
    </row>
    <row r="54" spans="1:38" s="2" customFormat="1" ht="37.5" customHeight="1" thickBot="1" x14ac:dyDescent="0.25">
      <c r="A54" s="65" t="s">
        <v>120</v>
      </c>
      <c r="B54" s="69" t="s">
        <v>137</v>
      </c>
      <c r="C54" s="71" t="s">
        <v>138</v>
      </c>
      <c r="D54" s="68"/>
      <c r="E54" s="138" t="s">
        <v>429</v>
      </c>
      <c r="F54" s="138">
        <v>0.31664820911255254</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2064.6907093700001</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251.406520927</v>
      </c>
      <c r="AL58" s="45" t="s">
        <v>149</v>
      </c>
    </row>
    <row r="59" spans="1:38" s="2" customFormat="1" ht="26.25" customHeight="1" thickBot="1" x14ac:dyDescent="0.25">
      <c r="A59" s="65" t="s">
        <v>54</v>
      </c>
      <c r="B59" s="73" t="s">
        <v>150</v>
      </c>
      <c r="C59" s="66" t="s">
        <v>403</v>
      </c>
      <c r="D59" s="67"/>
      <c r="E59" s="138" t="s">
        <v>432</v>
      </c>
      <c r="F59" s="138" t="s">
        <v>432</v>
      </c>
      <c r="G59" s="138" t="s">
        <v>432</v>
      </c>
      <c r="H59" s="138" t="s">
        <v>429</v>
      </c>
      <c r="I59" s="138" t="s">
        <v>432</v>
      </c>
      <c r="J59" s="138" t="s">
        <v>432</v>
      </c>
      <c r="K59" s="138" t="s">
        <v>432</v>
      </c>
      <c r="L59" s="138" t="s">
        <v>432</v>
      </c>
      <c r="M59" s="138" t="s">
        <v>432</v>
      </c>
      <c r="N59" s="138" t="s">
        <v>432</v>
      </c>
      <c r="O59" s="138" t="s">
        <v>432</v>
      </c>
      <c r="P59" s="138" t="s">
        <v>432</v>
      </c>
      <c r="Q59" s="138" t="s">
        <v>432</v>
      </c>
      <c r="R59" s="138" t="s">
        <v>432</v>
      </c>
      <c r="S59" s="138" t="s">
        <v>432</v>
      </c>
      <c r="T59" s="138" t="s">
        <v>432</v>
      </c>
      <c r="U59" s="138" t="s">
        <v>432</v>
      </c>
      <c r="V59" s="138" t="s">
        <v>432</v>
      </c>
      <c r="W59" s="138" t="s">
        <v>432</v>
      </c>
      <c r="X59" s="138" t="s">
        <v>432</v>
      </c>
      <c r="Y59" s="138" t="s">
        <v>432</v>
      </c>
      <c r="Z59" s="138" t="s">
        <v>432</v>
      </c>
      <c r="AA59" s="138" t="s">
        <v>432</v>
      </c>
      <c r="AB59" s="138" t="s">
        <v>432</v>
      </c>
      <c r="AC59" s="138" t="s">
        <v>432</v>
      </c>
      <c r="AD59" s="138" t="s">
        <v>429</v>
      </c>
      <c r="AE59" s="55"/>
      <c r="AF59" s="147" t="s">
        <v>429</v>
      </c>
      <c r="AG59" s="147" t="s">
        <v>429</v>
      </c>
      <c r="AH59" s="147" t="s">
        <v>429</v>
      </c>
      <c r="AI59" s="147" t="s">
        <v>429</v>
      </c>
      <c r="AJ59" s="147" t="s">
        <v>429</v>
      </c>
      <c r="AK59" s="147" t="s">
        <v>432</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0.16422152029411763</v>
      </c>
      <c r="J60" s="138">
        <v>1.6422152029411763</v>
      </c>
      <c r="K60" s="138">
        <v>3.3501190139999992</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32.844304058823525</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5.5483305126505983E-2</v>
      </c>
      <c r="J61" s="138">
        <v>0.55483305126505977</v>
      </c>
      <c r="K61" s="138">
        <v>1.8520237810303519</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2403836.4596438427</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1.9706582435294117E-8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32.844304058823525</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1.26681967E-2</v>
      </c>
      <c r="X63" s="138">
        <v>9.9468000000000004E-3</v>
      </c>
      <c r="Y63" s="138" t="s">
        <v>429</v>
      </c>
      <c r="Z63" s="138">
        <v>1.6542000000000002E-3</v>
      </c>
      <c r="AA63" s="138" t="s">
        <v>429</v>
      </c>
      <c r="AB63" s="138">
        <v>1.1601E-2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t="s">
        <v>432</v>
      </c>
      <c r="F65" s="138" t="s">
        <v>429</v>
      </c>
      <c r="G65" s="138" t="s">
        <v>429</v>
      </c>
      <c r="H65" s="138" t="s">
        <v>443</v>
      </c>
      <c r="I65" s="138" t="s">
        <v>432</v>
      </c>
      <c r="J65" s="138" t="s">
        <v>432</v>
      </c>
      <c r="K65" s="138" t="s">
        <v>432</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432</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0.153</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t="s">
        <v>432</v>
      </c>
      <c r="O72" s="138" t="s">
        <v>432</v>
      </c>
      <c r="P72" s="138" t="s">
        <v>432</v>
      </c>
      <c r="Q72" s="138" t="s">
        <v>432</v>
      </c>
      <c r="R72" s="138" t="s">
        <v>432</v>
      </c>
      <c r="S72" s="138" t="s">
        <v>432</v>
      </c>
      <c r="T72" s="138" t="s">
        <v>432</v>
      </c>
      <c r="U72" s="138" t="s">
        <v>432</v>
      </c>
      <c r="V72" s="138" t="s">
        <v>432</v>
      </c>
      <c r="W72" s="138" t="s">
        <v>432</v>
      </c>
      <c r="X72" s="138" t="s">
        <v>432</v>
      </c>
      <c r="Y72" s="138" t="s">
        <v>432</v>
      </c>
      <c r="Z72" s="138" t="s">
        <v>432</v>
      </c>
      <c r="AA72" s="138" t="s">
        <v>432</v>
      </c>
      <c r="AB72" s="138" t="s">
        <v>432</v>
      </c>
      <c r="AC72" s="138" t="s">
        <v>430</v>
      </c>
      <c r="AD72" s="138" t="s">
        <v>432</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3.8445600000000009E-4</v>
      </c>
      <c r="J73" s="138">
        <v>5.4464600000000008E-4</v>
      </c>
      <c r="K73" s="138">
        <v>6.4076000000000009E-4</v>
      </c>
      <c r="L73" s="138" t="s">
        <v>443</v>
      </c>
      <c r="M73" s="138" t="s">
        <v>432</v>
      </c>
      <c r="N73" s="138">
        <v>1.5174352941176472E-2</v>
      </c>
      <c r="O73" s="138">
        <v>3.931124183006537E-4</v>
      </c>
      <c r="P73" s="138" t="s">
        <v>432</v>
      </c>
      <c r="Q73" s="138">
        <v>6.2809803921568626E-4</v>
      </c>
      <c r="R73" s="138">
        <v>2.30302614379085E-3</v>
      </c>
      <c r="S73" s="138" t="s">
        <v>432</v>
      </c>
      <c r="T73" s="138">
        <v>1.0468300653594773E-3</v>
      </c>
      <c r="U73" s="138" t="s">
        <v>432</v>
      </c>
      <c r="V73" s="138">
        <v>1.0568300653594773E-2</v>
      </c>
      <c r="W73" s="138" t="s">
        <v>430</v>
      </c>
      <c r="X73" s="138" t="s">
        <v>430</v>
      </c>
      <c r="Y73" s="138" t="s">
        <v>430</v>
      </c>
      <c r="Z73" s="138" t="s">
        <v>430</v>
      </c>
      <c r="AA73" s="138" t="s">
        <v>430</v>
      </c>
      <c r="AB73" s="138" t="s">
        <v>430</v>
      </c>
      <c r="AC73" s="138" t="s">
        <v>432</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t="s">
        <v>432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t="s">
        <v>432</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t="s">
        <v>432</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4.0000000000000002E-4</v>
      </c>
      <c r="O80" s="138">
        <v>2.0000000000000001E-4</v>
      </c>
      <c r="P80" s="138" t="s">
        <v>432</v>
      </c>
      <c r="Q80" s="138" t="s">
        <v>432</v>
      </c>
      <c r="R80" s="138" t="s">
        <v>432</v>
      </c>
      <c r="S80" s="138" t="s">
        <v>432</v>
      </c>
      <c r="T80" s="138" t="s">
        <v>432</v>
      </c>
      <c r="U80" s="138" t="s">
        <v>432</v>
      </c>
      <c r="V80" s="138">
        <v>2.2350000000000002E-2</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10.384999100000002</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2.8799999999999999E-2</v>
      </c>
      <c r="G83" s="138" t="s">
        <v>443</v>
      </c>
      <c r="H83" s="138" t="s">
        <v>429</v>
      </c>
      <c r="I83" s="138">
        <v>0.18</v>
      </c>
      <c r="J83" s="138">
        <v>3.6</v>
      </c>
      <c r="K83" s="138">
        <v>27</v>
      </c>
      <c r="L83" s="138">
        <v>1.026E-2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1.8</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3.4019868829015056</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0.79461539605909359</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1.5629999999999999</v>
      </c>
      <c r="AL86" s="45" t="s">
        <v>220</v>
      </c>
    </row>
    <row r="87" spans="1:38" s="2" customFormat="1" ht="26.25" customHeight="1" thickBot="1" x14ac:dyDescent="0.25">
      <c r="A87" s="65" t="s">
        <v>209</v>
      </c>
      <c r="B87" s="71" t="s">
        <v>221</v>
      </c>
      <c r="C87" s="75" t="s">
        <v>222</v>
      </c>
      <c r="D87" s="67"/>
      <c r="E87" s="138" t="s">
        <v>429</v>
      </c>
      <c r="F87" s="138">
        <v>5.7258467901273188E-2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0.18309900000000001</v>
      </c>
      <c r="AL87" s="45" t="s">
        <v>220</v>
      </c>
    </row>
    <row r="88" spans="1:38" s="2" customFormat="1" ht="26.25" customHeight="1" thickBot="1" x14ac:dyDescent="0.25">
      <c r="A88" s="65" t="s">
        <v>209</v>
      </c>
      <c r="B88" s="71" t="s">
        <v>223</v>
      </c>
      <c r="C88" s="75" t="s">
        <v>224</v>
      </c>
      <c r="D88" s="67"/>
      <c r="E88" s="138" t="s">
        <v>443</v>
      </c>
      <c r="F88" s="138">
        <v>1.2480271400000003</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1.2834865714285713</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1.1203010250833332</v>
      </c>
      <c r="G90" s="138" t="s">
        <v>429</v>
      </c>
      <c r="H90" s="138" t="s">
        <v>429</v>
      </c>
      <c r="I90" s="138">
        <v>2.9520000000000001E-2</v>
      </c>
      <c r="J90" s="138">
        <v>4.428E-2</v>
      </c>
      <c r="K90" s="138">
        <v>5.4120000000000008E-2</v>
      </c>
      <c r="L90" s="138" t="s">
        <v>429</v>
      </c>
      <c r="M90" s="138" t="s">
        <v>429</v>
      </c>
      <c r="N90" s="138">
        <v>2.4503006412575015E-4</v>
      </c>
      <c r="O90" s="138">
        <v>3.3654731699199393E-2</v>
      </c>
      <c r="P90" s="138" t="s">
        <v>432</v>
      </c>
      <c r="Q90" s="138" t="s">
        <v>432</v>
      </c>
      <c r="R90" s="138">
        <v>0.1417041334703133</v>
      </c>
      <c r="S90" s="138">
        <v>5.7419695749949877</v>
      </c>
      <c r="T90" s="138">
        <v>0.23536170918584853</v>
      </c>
      <c r="U90" s="138">
        <v>3.3507123226834502E-2</v>
      </c>
      <c r="V90" s="138">
        <v>3.3226667129341152</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49.2</v>
      </c>
      <c r="AL90" s="148" t="s">
        <v>441</v>
      </c>
    </row>
    <row r="91" spans="1:38" s="2" customFormat="1" ht="26.25" customHeight="1" thickBot="1" x14ac:dyDescent="0.25">
      <c r="A91" s="65" t="s">
        <v>209</v>
      </c>
      <c r="B91" s="69" t="s">
        <v>405</v>
      </c>
      <c r="C91" s="71" t="s">
        <v>229</v>
      </c>
      <c r="D91" s="67"/>
      <c r="E91" s="138">
        <v>7.3311472410000009E-3</v>
      </c>
      <c r="F91" s="138">
        <v>1.9685013550399998E-2</v>
      </c>
      <c r="G91" s="138">
        <v>1.1934149100000001E-4</v>
      </c>
      <c r="H91" s="138">
        <v>1.6878678974E-2</v>
      </c>
      <c r="I91" s="138">
        <v>0.11186560769699999</v>
      </c>
      <c r="J91" s="138">
        <v>0.113761635756</v>
      </c>
      <c r="K91" s="138">
        <v>0.1141532497215</v>
      </c>
      <c r="L91" s="138">
        <v>4.3925236848000003E-2</v>
      </c>
      <c r="M91" s="138">
        <v>0.22438259786350001</v>
      </c>
      <c r="N91" s="138">
        <v>3.0981367200000009E-2</v>
      </c>
      <c r="O91" s="138">
        <v>2.2021103658000005E-2</v>
      </c>
      <c r="P91" s="138">
        <v>2.2524718500000006E-6</v>
      </c>
      <c r="Q91" s="138">
        <v>5.2557676500000013E-5</v>
      </c>
      <c r="R91" s="138">
        <v>6.1646598000000006E-4</v>
      </c>
      <c r="S91" s="138">
        <v>3.9508188624000004E-2</v>
      </c>
      <c r="T91" s="138">
        <v>1.2166820712000002E-2</v>
      </c>
      <c r="U91" s="138" t="s">
        <v>443</v>
      </c>
      <c r="V91" s="138">
        <v>2.1255742212000002E-2</v>
      </c>
      <c r="W91" s="138">
        <v>4.0671515600000007E-4</v>
      </c>
      <c r="X91" s="138">
        <v>4.9663280316000009E-4</v>
      </c>
      <c r="Y91" s="138">
        <v>2.058264482E-4</v>
      </c>
      <c r="Z91" s="138">
        <v>2.058264482E-4</v>
      </c>
      <c r="AA91" s="138">
        <v>2.058264482E-4</v>
      </c>
      <c r="AB91" s="138">
        <v>1.11411214776E-3</v>
      </c>
      <c r="AC91" s="138" t="s">
        <v>443</v>
      </c>
      <c r="AD91" s="138" t="s">
        <v>443</v>
      </c>
      <c r="AE91" s="55"/>
      <c r="AF91" s="147" t="s">
        <v>429</v>
      </c>
      <c r="AG91" s="147" t="s">
        <v>429</v>
      </c>
      <c r="AH91" s="147" t="s">
        <v>429</v>
      </c>
      <c r="AI91" s="147" t="s">
        <v>429</v>
      </c>
      <c r="AJ91" s="147" t="s">
        <v>429</v>
      </c>
      <c r="AK91" s="147">
        <v>4067.1515600000002</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22.457259006099999</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6.1394735377741496E-8</v>
      </c>
      <c r="X98" s="138" t="s">
        <v>443</v>
      </c>
      <c r="Y98" s="138" t="s">
        <v>443</v>
      </c>
      <c r="Z98" s="138" t="s">
        <v>443</v>
      </c>
      <c r="AA98" s="138" t="s">
        <v>443</v>
      </c>
      <c r="AB98" s="138" t="s">
        <v>443</v>
      </c>
      <c r="AC98" s="138" t="s">
        <v>443</v>
      </c>
      <c r="AD98" s="138">
        <v>7.3526629194899996E-4</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3.9536767205451635E-2</v>
      </c>
      <c r="F99" s="138">
        <v>8.125394144634571</v>
      </c>
      <c r="G99" s="138" t="s">
        <v>429</v>
      </c>
      <c r="H99" s="138">
        <v>10.977201596721542</v>
      </c>
      <c r="I99" s="138">
        <v>0.17448087247216035</v>
      </c>
      <c r="J99" s="138">
        <v>0.26678361396351546</v>
      </c>
      <c r="K99" s="138">
        <v>0.58556222958815762</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1122.8505</v>
      </c>
      <c r="AL99" s="45" t="s">
        <v>246</v>
      </c>
    </row>
    <row r="100" spans="1:38" s="2" customFormat="1" ht="26.25" customHeight="1" thickBot="1" x14ac:dyDescent="0.25">
      <c r="A100" s="65" t="s">
        <v>244</v>
      </c>
      <c r="B100" s="65" t="s">
        <v>247</v>
      </c>
      <c r="C100" s="66" t="s">
        <v>409</v>
      </c>
      <c r="D100" s="79"/>
      <c r="E100" s="138">
        <v>0.66868222546065492</v>
      </c>
      <c r="F100" s="138">
        <v>24.594399039164109</v>
      </c>
      <c r="G100" s="138" t="s">
        <v>429</v>
      </c>
      <c r="H100" s="138">
        <v>35.562082900884199</v>
      </c>
      <c r="I100" s="138">
        <v>0.31651047123681914</v>
      </c>
      <c r="J100" s="138">
        <v>0.47490675631083556</v>
      </c>
      <c r="K100" s="138">
        <v>1.0467754464383718</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5705.8320000000003</v>
      </c>
      <c r="AL100" s="45" t="s">
        <v>246</v>
      </c>
    </row>
    <row r="101" spans="1:38" s="2" customFormat="1" ht="26.25" customHeight="1" thickBot="1" x14ac:dyDescent="0.25">
      <c r="A101" s="65" t="s">
        <v>244</v>
      </c>
      <c r="B101" s="65" t="s">
        <v>248</v>
      </c>
      <c r="C101" s="66" t="s">
        <v>249</v>
      </c>
      <c r="D101" s="79"/>
      <c r="E101" s="138">
        <v>4.9920682090870708E-2</v>
      </c>
      <c r="F101" s="138">
        <v>0.35288806724494171</v>
      </c>
      <c r="G101" s="138" t="s">
        <v>429</v>
      </c>
      <c r="H101" s="138">
        <v>0.99692315674699838</v>
      </c>
      <c r="I101" s="138">
        <v>8.8464491339726049E-3</v>
      </c>
      <c r="J101" s="138">
        <v>2.6539347401917806E-2</v>
      </c>
      <c r="K101" s="138">
        <v>6.1925143937808229E-2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4918.4809999999998</v>
      </c>
      <c r="AL101" s="45" t="s">
        <v>246</v>
      </c>
    </row>
    <row r="102" spans="1:38" s="2" customFormat="1" ht="26.25" customHeight="1" thickBot="1" x14ac:dyDescent="0.25">
      <c r="A102" s="65" t="s">
        <v>244</v>
      </c>
      <c r="B102" s="65" t="s">
        <v>250</v>
      </c>
      <c r="C102" s="66" t="s">
        <v>387</v>
      </c>
      <c r="D102" s="79"/>
      <c r="E102" s="138">
        <v>2.2274521435428573E-3</v>
      </c>
      <c r="F102" s="138">
        <v>2.6901076058034721</v>
      </c>
      <c r="G102" s="138" t="s">
        <v>429</v>
      </c>
      <c r="H102" s="138">
        <v>4.4123941886552682</v>
      </c>
      <c r="I102" s="138">
        <v>7.7560000000000007E-3</v>
      </c>
      <c r="J102" s="138">
        <v>0.17541600000000002</v>
      </c>
      <c r="K102" s="138">
        <v>1.1970560000000001</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1510.8</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1.2437799177573482E-3</v>
      </c>
      <c r="F104" s="138">
        <v>1.3819585837772073E-3</v>
      </c>
      <c r="G104" s="138" t="s">
        <v>429</v>
      </c>
      <c r="H104" s="138">
        <v>1.7021361364114456E-2</v>
      </c>
      <c r="I104" s="138">
        <v>1.884863342465753E-5</v>
      </c>
      <c r="J104" s="138">
        <v>5.6545900273972593E-5</v>
      </c>
      <c r="K104" s="138">
        <v>1.3194043397260274E-4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8.6999999999999993</v>
      </c>
      <c r="AL104" s="45" t="s">
        <v>246</v>
      </c>
    </row>
    <row r="105" spans="1:38" s="2" customFormat="1" ht="26.25" customHeight="1" thickBot="1" x14ac:dyDescent="0.25">
      <c r="A105" s="65" t="s">
        <v>244</v>
      </c>
      <c r="B105" s="65" t="s">
        <v>255</v>
      </c>
      <c r="C105" s="66" t="s">
        <v>256</v>
      </c>
      <c r="D105" s="79"/>
      <c r="E105" s="138">
        <v>3.7040325525882753E-2</v>
      </c>
      <c r="F105" s="138">
        <v>0.18729399426316959</v>
      </c>
      <c r="G105" s="138" t="s">
        <v>429</v>
      </c>
      <c r="H105" s="138">
        <v>0.86780765134846505</v>
      </c>
      <c r="I105" s="138">
        <v>7.0145753424657531E-3</v>
      </c>
      <c r="J105" s="138">
        <v>1.1022904109589041E-2</v>
      </c>
      <c r="K105" s="138">
        <v>2.4049972602739722E-2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101.6</v>
      </c>
      <c r="AL105" s="45" t="s">
        <v>246</v>
      </c>
    </row>
    <row r="106" spans="1:38" s="2" customFormat="1" ht="26.25" customHeight="1" thickBot="1" x14ac:dyDescent="0.25">
      <c r="A106" s="65" t="s">
        <v>244</v>
      </c>
      <c r="B106" s="65" t="s">
        <v>257</v>
      </c>
      <c r="C106" s="66" t="s">
        <v>258</v>
      </c>
      <c r="D106" s="79"/>
      <c r="E106" s="138">
        <v>2.0382784715835614E-3</v>
      </c>
      <c r="F106" s="138">
        <v>8.2429202344922025E-3</v>
      </c>
      <c r="G106" s="138" t="s">
        <v>429</v>
      </c>
      <c r="H106" s="138">
        <v>4.7754268573667304E-2</v>
      </c>
      <c r="I106" s="138">
        <v>4.0438356164383552E-4</v>
      </c>
      <c r="J106" s="138">
        <v>6.4701369863013692E-4</v>
      </c>
      <c r="K106" s="138">
        <v>1.3749041095890409E-3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8.1999999999999993</v>
      </c>
      <c r="AL106" s="45" t="s">
        <v>246</v>
      </c>
    </row>
    <row r="107" spans="1:38" s="2" customFormat="1" ht="26.25" customHeight="1" thickBot="1" x14ac:dyDescent="0.25">
      <c r="A107" s="65" t="s">
        <v>244</v>
      </c>
      <c r="B107" s="65" t="s">
        <v>259</v>
      </c>
      <c r="C107" s="66" t="s">
        <v>380</v>
      </c>
      <c r="D107" s="79"/>
      <c r="E107" s="138">
        <v>3.1507020042765933E-2</v>
      </c>
      <c r="F107" s="138">
        <v>0.46654195500000001</v>
      </c>
      <c r="G107" s="138" t="s">
        <v>429</v>
      </c>
      <c r="H107" s="138">
        <v>0.38424865747808018</v>
      </c>
      <c r="I107" s="138">
        <v>8.4825809999999995E-3</v>
      </c>
      <c r="J107" s="138">
        <v>0.11310108000000001</v>
      </c>
      <c r="K107" s="138">
        <v>0.53723013000000008</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2827.527</v>
      </c>
      <c r="AL107" s="45" t="s">
        <v>246</v>
      </c>
    </row>
    <row r="108" spans="1:38" s="2" customFormat="1" ht="26.25" customHeight="1" thickBot="1" x14ac:dyDescent="0.25">
      <c r="A108" s="65" t="s">
        <v>244</v>
      </c>
      <c r="B108" s="65" t="s">
        <v>260</v>
      </c>
      <c r="C108" s="66" t="s">
        <v>381</v>
      </c>
      <c r="D108" s="79"/>
      <c r="E108" s="138">
        <v>6.9355338704225278E-2</v>
      </c>
      <c r="F108" s="138">
        <v>1.1625455923199997</v>
      </c>
      <c r="G108" s="138" t="s">
        <v>429</v>
      </c>
      <c r="H108" s="138">
        <v>1.4502785327831804</v>
      </c>
      <c r="I108" s="138">
        <v>2.1528622079999997E-2</v>
      </c>
      <c r="J108" s="138">
        <v>0.21528622079999996</v>
      </c>
      <c r="K108" s="138">
        <v>0.43057244159999991</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10764.311039999999</v>
      </c>
      <c r="AL108" s="45" t="s">
        <v>246</v>
      </c>
    </row>
    <row r="109" spans="1:38" s="2" customFormat="1" ht="26.25" customHeight="1" thickBot="1" x14ac:dyDescent="0.25">
      <c r="A109" s="65" t="s">
        <v>244</v>
      </c>
      <c r="B109" s="65" t="s">
        <v>261</v>
      </c>
      <c r="C109" s="66" t="s">
        <v>382</v>
      </c>
      <c r="D109" s="79"/>
      <c r="E109" s="138">
        <v>2.5830070556160004E-2</v>
      </c>
      <c r="F109" s="138">
        <v>0.55004984069999996</v>
      </c>
      <c r="G109" s="138" t="s">
        <v>429</v>
      </c>
      <c r="H109" s="138">
        <v>0.74311126061568011</v>
      </c>
      <c r="I109" s="138">
        <v>2.2496925999999997E-2</v>
      </c>
      <c r="J109" s="138">
        <v>0.123733093</v>
      </c>
      <c r="K109" s="138">
        <v>0.123733093</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1124.8462999999999</v>
      </c>
      <c r="AL109" s="45" t="s">
        <v>246</v>
      </c>
    </row>
    <row r="110" spans="1:38" s="2" customFormat="1" ht="26.25" customHeight="1" thickBot="1" x14ac:dyDescent="0.25">
      <c r="A110" s="65" t="s">
        <v>244</v>
      </c>
      <c r="B110" s="65" t="s">
        <v>262</v>
      </c>
      <c r="C110" s="66" t="s">
        <v>383</v>
      </c>
      <c r="D110" s="79"/>
      <c r="E110" s="138">
        <v>3.8229529416332004E-3</v>
      </c>
      <c r="F110" s="138">
        <v>0.13301680200000002</v>
      </c>
      <c r="G110" s="138" t="s">
        <v>429</v>
      </c>
      <c r="H110" s="138">
        <v>7.9923968751193619E-2</v>
      </c>
      <c r="I110" s="138">
        <v>5.51528E-3</v>
      </c>
      <c r="J110" s="138">
        <v>3.8831720000000007E-2</v>
      </c>
      <c r="K110" s="138">
        <v>3.8831720000000007E-2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272.01800000000003</v>
      </c>
      <c r="AL110" s="45" t="s">
        <v>246</v>
      </c>
    </row>
    <row r="111" spans="1:38" s="2" customFormat="1" ht="26.25" customHeight="1" thickBot="1" x14ac:dyDescent="0.25">
      <c r="A111" s="65" t="s">
        <v>244</v>
      </c>
      <c r="B111" s="65" t="s">
        <v>263</v>
      </c>
      <c r="C111" s="66" t="s">
        <v>377</v>
      </c>
      <c r="D111" s="79"/>
      <c r="E111" s="138">
        <v>6.3901460783975924E-3</v>
      </c>
      <c r="F111" s="138">
        <v>0.38373849999999998</v>
      </c>
      <c r="G111" s="138" t="s">
        <v>429</v>
      </c>
      <c r="H111" s="138">
        <v>0.22600068922264216</v>
      </c>
      <c r="I111" s="138">
        <v>7.9066666666666662E-4</v>
      </c>
      <c r="J111" s="138">
        <v>1.5813333333333332E-3</v>
      </c>
      <c r="K111" s="138">
        <v>3.5579999999999995E-3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199.16666666666666</v>
      </c>
      <c r="AL111" s="45" t="s">
        <v>246</v>
      </c>
    </row>
    <row r="112" spans="1:38" s="2" customFormat="1" ht="26.25" customHeight="1" thickBot="1" x14ac:dyDescent="0.25">
      <c r="A112" s="65" t="s">
        <v>264</v>
      </c>
      <c r="B112" s="65" t="s">
        <v>265</v>
      </c>
      <c r="C112" s="66" t="s">
        <v>266</v>
      </c>
      <c r="D112" s="67"/>
      <c r="E112" s="138">
        <v>13.583474778411219</v>
      </c>
      <c r="F112" s="138" t="s">
        <v>429</v>
      </c>
      <c r="G112" s="138" t="s">
        <v>429</v>
      </c>
      <c r="H112" s="138">
        <v>8.6919730000000026</v>
      </c>
      <c r="I112" s="138">
        <v>0.26866800000000002</v>
      </c>
      <c r="J112" s="138">
        <v>6.9853680000000002</v>
      </c>
      <c r="K112" s="138">
        <v>6.9853680000000002</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353044000</v>
      </c>
      <c r="AL112" s="45" t="s">
        <v>419</v>
      </c>
    </row>
    <row r="113" spans="1:38" s="2" customFormat="1" ht="26.25" customHeight="1" thickBot="1" x14ac:dyDescent="0.25">
      <c r="A113" s="65" t="s">
        <v>264</v>
      </c>
      <c r="B113" s="80" t="s">
        <v>267</v>
      </c>
      <c r="C113" s="81" t="s">
        <v>268</v>
      </c>
      <c r="D113" s="67"/>
      <c r="E113" s="138">
        <v>6.6173135000377084</v>
      </c>
      <c r="F113" s="138" t="s">
        <v>443</v>
      </c>
      <c r="G113" s="138" t="s">
        <v>429</v>
      </c>
      <c r="H113" s="138">
        <v>39.099447961168416</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171988601.25395432</v>
      </c>
      <c r="AL113" s="148" t="s">
        <v>437</v>
      </c>
    </row>
    <row r="114" spans="1:38" s="2" customFormat="1" ht="26.25" customHeight="1" thickBot="1" x14ac:dyDescent="0.25">
      <c r="A114" s="65" t="s">
        <v>264</v>
      </c>
      <c r="B114" s="80" t="s">
        <v>269</v>
      </c>
      <c r="C114" s="81" t="s">
        <v>388</v>
      </c>
      <c r="D114" s="67"/>
      <c r="E114" s="138">
        <v>0.10002809204777163</v>
      </c>
      <c r="F114" s="138" t="s">
        <v>443</v>
      </c>
      <c r="G114" s="138" t="s">
        <v>429</v>
      </c>
      <c r="H114" s="138">
        <v>0.337974</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2599800</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10.575521072677171</v>
      </c>
      <c r="F116" s="138" t="s">
        <v>443</v>
      </c>
      <c r="G116" s="138" t="s">
        <v>429</v>
      </c>
      <c r="H116" s="138">
        <v>12.681233936805386</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274865181.5893414</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5.947908E-3</v>
      </c>
      <c r="J119" s="138">
        <v>4.7583264E-2</v>
      </c>
      <c r="K119" s="138">
        <v>0.14869769999999999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1486.9770000000001</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9.6023999999999988E-3</v>
      </c>
      <c r="J120" s="138">
        <v>6.0014999999999999E-2</v>
      </c>
      <c r="K120" s="138">
        <v>0.24006</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2400.6</v>
      </c>
      <c r="AL120" s="148" t="s">
        <v>436</v>
      </c>
    </row>
    <row r="121" spans="1:38" s="2" customFormat="1" ht="26.25" customHeight="1" thickBot="1" x14ac:dyDescent="0.25">
      <c r="A121" s="65" t="s">
        <v>264</v>
      </c>
      <c r="B121" s="65" t="s">
        <v>280</v>
      </c>
      <c r="C121" s="71" t="s">
        <v>281</v>
      </c>
      <c r="D121" s="68"/>
      <c r="E121" s="138" t="s">
        <v>443</v>
      </c>
      <c r="F121" s="138">
        <v>4.6512969606699608</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2.1723466250000003</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0.29170178004030567</v>
      </c>
      <c r="G125" s="138" t="s">
        <v>429</v>
      </c>
      <c r="H125" s="138" t="s">
        <v>429</v>
      </c>
      <c r="I125" s="138">
        <v>2.5387937519999997E-5</v>
      </c>
      <c r="J125" s="138">
        <v>1.6848358535999998E-4</v>
      </c>
      <c r="K125" s="138">
        <v>3.5620045671999997E-4</v>
      </c>
      <c r="L125" s="138" t="s">
        <v>443</v>
      </c>
      <c r="M125" s="138" t="s">
        <v>429</v>
      </c>
      <c r="N125" s="138" t="s">
        <v>429</v>
      </c>
      <c r="O125" s="138" t="s">
        <v>429</v>
      </c>
      <c r="P125" s="138">
        <v>2.1880572645159156E-2</v>
      </c>
      <c r="Q125" s="138" t="s">
        <v>429</v>
      </c>
      <c r="R125" s="138" t="s">
        <v>429</v>
      </c>
      <c r="S125" s="138" t="s">
        <v>429</v>
      </c>
      <c r="T125" s="138" t="s">
        <v>429</v>
      </c>
      <c r="U125" s="138" t="s">
        <v>429</v>
      </c>
      <c r="V125" s="138" t="s">
        <v>429</v>
      </c>
      <c r="W125" s="138">
        <v>8.3022004293606011E-2</v>
      </c>
      <c r="X125" s="138" t="s">
        <v>429</v>
      </c>
      <c r="Y125" s="138" t="s">
        <v>429</v>
      </c>
      <c r="Z125" s="138" t="s">
        <v>429</v>
      </c>
      <c r="AA125" s="138" t="s">
        <v>429</v>
      </c>
      <c r="AB125" s="138" t="s">
        <v>429</v>
      </c>
      <c r="AC125" s="138" t="s">
        <v>429</v>
      </c>
      <c r="AD125" s="138">
        <v>2.9428321172207828E-2</v>
      </c>
      <c r="AE125" s="55"/>
      <c r="AF125" s="147" t="s">
        <v>429</v>
      </c>
      <c r="AG125" s="147" t="s">
        <v>429</v>
      </c>
      <c r="AH125" s="147" t="s">
        <v>429</v>
      </c>
      <c r="AI125" s="147" t="s">
        <v>429</v>
      </c>
      <c r="AJ125" s="147" t="s">
        <v>429</v>
      </c>
      <c r="AK125" s="147">
        <v>769.33143999999993</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v>3.1805759999999995E-2</v>
      </c>
      <c r="I126" s="138" t="s">
        <v>443</v>
      </c>
      <c r="J126" s="138" t="s">
        <v>443</v>
      </c>
      <c r="K126" s="138" t="s">
        <v>443</v>
      </c>
      <c r="L126" s="138" t="s">
        <v>443</v>
      </c>
      <c r="M126" s="138">
        <v>7.4213440000000006E-2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430</v>
      </c>
      <c r="AH128" s="147" t="s">
        <v>429</v>
      </c>
      <c r="AI128" s="147" t="s">
        <v>430</v>
      </c>
      <c r="AJ128" s="147" t="s">
        <v>430</v>
      </c>
      <c r="AK128" s="147" t="s">
        <v>432</v>
      </c>
      <c r="AL128" s="45" t="s">
        <v>301</v>
      </c>
    </row>
    <row r="129" spans="1:38" s="2" customFormat="1" ht="26.25" customHeight="1" thickBot="1" x14ac:dyDescent="0.25">
      <c r="A129" s="65" t="s">
        <v>289</v>
      </c>
      <c r="B129" s="69" t="s">
        <v>299</v>
      </c>
      <c r="C129" s="77" t="s">
        <v>300</v>
      </c>
      <c r="D129" s="67"/>
      <c r="E129" s="138">
        <v>1.2567149999999999E-2</v>
      </c>
      <c r="F129" s="138">
        <v>0.106893</v>
      </c>
      <c r="G129" s="138">
        <v>6.7891499999999999E-4</v>
      </c>
      <c r="H129" s="138" t="s">
        <v>443</v>
      </c>
      <c r="I129" s="138">
        <v>5.7779999999999999E-5</v>
      </c>
      <c r="J129" s="138">
        <v>1.0111500000000001E-4</v>
      </c>
      <c r="K129" s="138">
        <v>1.4445000000000001E-4</v>
      </c>
      <c r="L129" s="138">
        <v>2.0223000000000001E-6</v>
      </c>
      <c r="M129" s="138">
        <v>1.0111500000000002E-3</v>
      </c>
      <c r="N129" s="138">
        <v>1.87785E-2</v>
      </c>
      <c r="O129" s="138">
        <v>1.4444999999999998E-3</v>
      </c>
      <c r="P129" s="138">
        <v>8.0892000000000008E-4</v>
      </c>
      <c r="Q129" s="138">
        <v>0.64507081444214787</v>
      </c>
      <c r="R129" s="138">
        <v>0.62334503796074281</v>
      </c>
      <c r="S129" s="138">
        <v>0.34391450370247884</v>
      </c>
      <c r="T129" s="138">
        <v>2.0223000000000002E-4</v>
      </c>
      <c r="U129" s="138" t="s">
        <v>432</v>
      </c>
      <c r="V129" s="138" t="s">
        <v>443</v>
      </c>
      <c r="W129" s="138">
        <v>7.9812357780000009E-3</v>
      </c>
      <c r="X129" s="138">
        <v>2.16675E-6</v>
      </c>
      <c r="Y129" s="138">
        <v>9.3892499999999999E-6</v>
      </c>
      <c r="Z129" s="138">
        <v>9.3892499999999999E-6</v>
      </c>
      <c r="AA129" s="138" t="s">
        <v>443</v>
      </c>
      <c r="AB129" s="138">
        <v>2.0945250000000001E-5</v>
      </c>
      <c r="AC129" s="138">
        <v>7.2224999999999998E-3</v>
      </c>
      <c r="AD129" s="138">
        <v>1.1079314999999999E-2</v>
      </c>
      <c r="AE129" s="55"/>
      <c r="AF129" s="147" t="s">
        <v>429</v>
      </c>
      <c r="AG129" s="147" t="s">
        <v>429</v>
      </c>
      <c r="AH129" s="147" t="s">
        <v>429</v>
      </c>
      <c r="AI129" s="147" t="s">
        <v>429</v>
      </c>
      <c r="AJ129" s="147" t="s">
        <v>429</v>
      </c>
      <c r="AK129" s="147">
        <v>14.445</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430</v>
      </c>
      <c r="AH130" s="147" t="s">
        <v>429</v>
      </c>
      <c r="AI130" s="147" t="s">
        <v>430</v>
      </c>
      <c r="AJ130" s="147" t="s">
        <v>430</v>
      </c>
      <c r="AK130" s="147" t="s">
        <v>430</v>
      </c>
      <c r="AL130" s="45" t="s">
        <v>301</v>
      </c>
    </row>
    <row r="131" spans="1:38" s="2" customFormat="1" ht="26.25" customHeight="1" thickBot="1" x14ac:dyDescent="0.25">
      <c r="A131" s="65" t="s">
        <v>289</v>
      </c>
      <c r="B131" s="69" t="s">
        <v>304</v>
      </c>
      <c r="C131" s="77" t="s">
        <v>305</v>
      </c>
      <c r="D131" s="67"/>
      <c r="E131" s="138" t="s">
        <v>432</v>
      </c>
      <c r="F131" s="138" t="s">
        <v>432</v>
      </c>
      <c r="G131" s="138" t="s">
        <v>432</v>
      </c>
      <c r="H131" s="138" t="s">
        <v>432</v>
      </c>
      <c r="I131" s="138" t="s">
        <v>432</v>
      </c>
      <c r="J131" s="138" t="s">
        <v>432</v>
      </c>
      <c r="K131" s="138" t="s">
        <v>432</v>
      </c>
      <c r="L131" s="138" t="s">
        <v>432</v>
      </c>
      <c r="M131" s="138" t="s">
        <v>432</v>
      </c>
      <c r="N131" s="138" t="s">
        <v>432</v>
      </c>
      <c r="O131" s="138" t="s">
        <v>432</v>
      </c>
      <c r="P131" s="138" t="s">
        <v>432</v>
      </c>
      <c r="Q131" s="138" t="s">
        <v>432</v>
      </c>
      <c r="R131" s="138" t="s">
        <v>432</v>
      </c>
      <c r="S131" s="138" t="s">
        <v>432</v>
      </c>
      <c r="T131" s="138" t="s">
        <v>432</v>
      </c>
      <c r="U131" s="138" t="s">
        <v>432</v>
      </c>
      <c r="V131" s="138" t="s">
        <v>432</v>
      </c>
      <c r="W131" s="138" t="s">
        <v>432</v>
      </c>
      <c r="X131" s="138" t="s">
        <v>432</v>
      </c>
      <c r="Y131" s="138" t="s">
        <v>432</v>
      </c>
      <c r="Z131" s="138" t="s">
        <v>432</v>
      </c>
      <c r="AA131" s="138" t="s">
        <v>432</v>
      </c>
      <c r="AB131" s="138" t="s">
        <v>432</v>
      </c>
      <c r="AC131" s="138" t="s">
        <v>432</v>
      </c>
      <c r="AD131" s="138" t="s">
        <v>432</v>
      </c>
      <c r="AE131" s="55"/>
      <c r="AF131" s="147" t="s">
        <v>429</v>
      </c>
      <c r="AG131" s="147" t="s">
        <v>429</v>
      </c>
      <c r="AH131" s="147" t="s">
        <v>429</v>
      </c>
      <c r="AI131" s="147" t="s">
        <v>429</v>
      </c>
      <c r="AJ131" s="147" t="s">
        <v>429</v>
      </c>
      <c r="AK131" s="147" t="s">
        <v>432</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3.3668249999999999E-3</v>
      </c>
      <c r="F133" s="138">
        <v>5.3052999999999995E-5</v>
      </c>
      <c r="G133" s="138">
        <v>4.6115300000000001E-4</v>
      </c>
      <c r="H133" s="138" t="s">
        <v>443</v>
      </c>
      <c r="I133" s="138">
        <v>1.4161070000000002E-4</v>
      </c>
      <c r="J133" s="138">
        <v>1.4161070000000002E-4</v>
      </c>
      <c r="K133" s="138">
        <v>1.5736335999999999E-4</v>
      </c>
      <c r="L133" s="138" t="s">
        <v>443</v>
      </c>
      <c r="M133" s="138">
        <v>5.7134000000000004E-4</v>
      </c>
      <c r="N133" s="138">
        <v>1.2255242999999999E-4</v>
      </c>
      <c r="O133" s="138">
        <v>2.0527429999999998E-5</v>
      </c>
      <c r="P133" s="138">
        <v>6.0806900000000006E-3</v>
      </c>
      <c r="Q133" s="138">
        <v>5.5542409999999999E-5</v>
      </c>
      <c r="R133" s="138">
        <v>5.5338360000000003E-5</v>
      </c>
      <c r="S133" s="138">
        <v>5.0726829999999999E-5</v>
      </c>
      <c r="T133" s="138">
        <v>7.0723730000000004E-5</v>
      </c>
      <c r="U133" s="138">
        <v>8.0722180000000003E-5</v>
      </c>
      <c r="V133" s="138">
        <v>6.5344972000000001E-4</v>
      </c>
      <c r="W133" s="138">
        <v>1.1018699999999999E-4</v>
      </c>
      <c r="X133" s="138">
        <v>5.3869199999999995E-8</v>
      </c>
      <c r="Y133" s="138">
        <v>2.9424009999999999E-8</v>
      </c>
      <c r="Z133" s="138">
        <v>2.6281640000000001E-8</v>
      </c>
      <c r="AA133" s="138">
        <v>2.8526190000000001E-8</v>
      </c>
      <c r="AB133" s="138">
        <v>1.3810104000000001E-7</v>
      </c>
      <c r="AC133" s="138">
        <v>6.1215E-4</v>
      </c>
      <c r="AD133" s="138">
        <v>1.6732100000000001E-3</v>
      </c>
      <c r="AE133" s="55"/>
      <c r="AF133" s="147" t="s">
        <v>429</v>
      </c>
      <c r="AG133" s="147" t="s">
        <v>429</v>
      </c>
      <c r="AH133" s="147" t="s">
        <v>429</v>
      </c>
      <c r="AI133" s="147" t="s">
        <v>429</v>
      </c>
      <c r="AJ133" s="147" t="s">
        <v>429</v>
      </c>
      <c r="AK133" s="147">
        <v>4081</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0.28270079999999981</v>
      </c>
      <c r="X135" s="138">
        <v>8.4339071999999963E-5</v>
      </c>
      <c r="Y135" s="138">
        <v>3.8164607999999976E-4</v>
      </c>
      <c r="Z135" s="138">
        <v>3.8164607999999976E-4</v>
      </c>
      <c r="AA135" s="138" t="s">
        <v>443</v>
      </c>
      <c r="AB135" s="138">
        <v>8.4763123199999946E-4</v>
      </c>
      <c r="AC135" s="138" t="s">
        <v>443</v>
      </c>
      <c r="AD135" s="138">
        <v>0.48059135999999969</v>
      </c>
      <c r="AE135" s="55"/>
      <c r="AF135" s="147" t="s">
        <v>429</v>
      </c>
      <c r="AG135" s="147" t="s">
        <v>429</v>
      </c>
      <c r="AH135" s="147" t="s">
        <v>429</v>
      </c>
      <c r="AI135" s="147" t="s">
        <v>429</v>
      </c>
      <c r="AJ135" s="147" t="s">
        <v>429</v>
      </c>
      <c r="AK135" s="147">
        <v>0.9423359999999994</v>
      </c>
      <c r="AL135" s="148" t="s">
        <v>434</v>
      </c>
    </row>
    <row r="136" spans="1:38" s="2" customFormat="1" ht="26.25" customHeight="1" thickBot="1" x14ac:dyDescent="0.25">
      <c r="A136" s="65" t="s">
        <v>289</v>
      </c>
      <c r="B136" s="65" t="s">
        <v>314</v>
      </c>
      <c r="C136" s="66" t="s">
        <v>315</v>
      </c>
      <c r="D136" s="67"/>
      <c r="E136" s="138" t="s">
        <v>429</v>
      </c>
      <c r="F136" s="138">
        <v>4.8532662269999988E-3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0.21064756000000004</v>
      </c>
      <c r="J139" s="138">
        <v>0.21064756000000004</v>
      </c>
      <c r="K139" s="138">
        <v>0.21064756000000004</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2.6623638458372128</v>
      </c>
      <c r="X139" s="138">
        <v>1.3258608310229935E-2</v>
      </c>
      <c r="Y139" s="138">
        <v>1.5707000103718009E-2</v>
      </c>
      <c r="Z139" s="138">
        <v>5.599314042041584E-3</v>
      </c>
      <c r="AA139" s="138">
        <v>9.1526266503023359E-4</v>
      </c>
      <c r="AB139" s="138">
        <v>3.5480185121019761E-2</v>
      </c>
      <c r="AC139" s="138" t="s">
        <v>443</v>
      </c>
      <c r="AD139" s="138">
        <v>3.0870465213717915</v>
      </c>
      <c r="AE139" s="55"/>
      <c r="AF139" s="147" t="s">
        <v>429</v>
      </c>
      <c r="AG139" s="147" t="s">
        <v>429</v>
      </c>
      <c r="AH139" s="147" t="s">
        <v>429</v>
      </c>
      <c r="AI139" s="147" t="s">
        <v>429</v>
      </c>
      <c r="AJ139" s="147" t="s">
        <v>429</v>
      </c>
      <c r="AK139" s="147">
        <v>2.0129999999999999</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113.05987238518058</v>
      </c>
      <c r="F141" s="19">
        <f t="shared" ref="F141:AD141" si="0">SUM(F14:F140)</f>
        <v>111.13808055456663</v>
      </c>
      <c r="G141" s="19">
        <f t="shared" si="0"/>
        <v>23.762850418738726</v>
      </c>
      <c r="H141" s="19">
        <f t="shared" si="0"/>
        <v>117.92858282690362</v>
      </c>
      <c r="I141" s="19">
        <f t="shared" si="0"/>
        <v>14.795856575744395</v>
      </c>
      <c r="J141" s="19">
        <f t="shared" si="0"/>
        <v>29.208546018782471</v>
      </c>
      <c r="K141" s="19">
        <f t="shared" si="0"/>
        <v>60.731714720931755</v>
      </c>
      <c r="L141" s="19">
        <f t="shared" si="0"/>
        <v>2.3190517532862556</v>
      </c>
      <c r="M141" s="19">
        <f t="shared" si="0"/>
        <v>119.97041398539862</v>
      </c>
      <c r="N141" s="19">
        <f t="shared" si="0"/>
        <v>5.9664693362225059</v>
      </c>
      <c r="O141" s="19">
        <f t="shared" si="0"/>
        <v>0.27408536540530337</v>
      </c>
      <c r="P141" s="19">
        <f t="shared" si="0"/>
        <v>0.36899593387255664</v>
      </c>
      <c r="Q141" s="19">
        <f t="shared" si="0"/>
        <v>1.3199594329857249</v>
      </c>
      <c r="R141" s="19">
        <f>SUM(R14:R140)</f>
        <v>2.4167011468650106</v>
      </c>
      <c r="S141" s="19">
        <f t="shared" si="0"/>
        <v>18.003028016008997</v>
      </c>
      <c r="T141" s="19">
        <f t="shared" si="0"/>
        <v>7.0687168481986733</v>
      </c>
      <c r="U141" s="19">
        <f t="shared" si="0"/>
        <v>4.1004491818653674</v>
      </c>
      <c r="V141" s="19">
        <f t="shared" si="0"/>
        <v>19.705541104761611</v>
      </c>
      <c r="W141" s="19">
        <f t="shared" si="0"/>
        <v>23.580319969119635</v>
      </c>
      <c r="X141" s="19">
        <f t="shared" si="0"/>
        <v>5.1993331969540506</v>
      </c>
      <c r="Y141" s="19">
        <f t="shared" si="0"/>
        <v>7.7572993486235662</v>
      </c>
      <c r="Z141" s="19">
        <f t="shared" si="0"/>
        <v>3.0010349309538746</v>
      </c>
      <c r="AA141" s="19">
        <f t="shared" si="0"/>
        <v>2.5680816393283226</v>
      </c>
      <c r="AB141" s="19">
        <f t="shared" si="0"/>
        <v>18.525749115859821</v>
      </c>
      <c r="AC141" s="19">
        <f t="shared" si="0"/>
        <v>2.6678722422231758</v>
      </c>
      <c r="AD141" s="19">
        <f t="shared" si="0"/>
        <v>7.7268151166249428</v>
      </c>
      <c r="AE141" s="56"/>
      <c r="AF141" s="145">
        <f>SUM(AF14:AF140)</f>
        <v>243851.06686987946</v>
      </c>
      <c r="AG141" s="145">
        <f t="shared" ref="AG141:AI141" si="1">SUM(AG14:AG140)</f>
        <v>102410.28132523582</v>
      </c>
      <c r="AH141" s="145">
        <f t="shared" si="1"/>
        <v>163510.36742550952</v>
      </c>
      <c r="AI141" s="145">
        <f t="shared" si="1"/>
        <v>10058.669749655237</v>
      </c>
      <c r="AJ141" s="145">
        <f>IF(SUM(AJ14:AJ140)=0, "NA",SUM(AJ14:AJ140))</f>
        <v>956.98227549046283</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11.77553171762108</v>
      </c>
      <c r="F143" s="139">
        <v>3.5163621573868062</v>
      </c>
      <c r="G143" s="139">
        <v>1.7070942619964648E-2</v>
      </c>
      <c r="H143" s="139">
        <v>1.0258921192452926</v>
      </c>
      <c r="I143" s="139">
        <v>0.49002712725623837</v>
      </c>
      <c r="J143" s="139">
        <v>0.49002712725623865</v>
      </c>
      <c r="K143" s="139">
        <v>0.49002712725623865</v>
      </c>
      <c r="L143" s="139">
        <v>0.43169603726916034</v>
      </c>
      <c r="M143" s="139">
        <v>56.92404642284945</v>
      </c>
      <c r="N143" s="139">
        <v>2.9361787838284231E-2</v>
      </c>
      <c r="O143" s="139">
        <v>2.5644879013352826E-4</v>
      </c>
      <c r="P143" s="139">
        <v>1.3603616524977602E-2</v>
      </c>
      <c r="Q143" s="139">
        <v>4.0425793843364518E-4</v>
      </c>
      <c r="R143" s="139">
        <v>1.3503113534844926E-2</v>
      </c>
      <c r="S143" s="139">
        <v>9.3541076197079884E-3</v>
      </c>
      <c r="T143" s="139">
        <v>2.655389788035277E-3</v>
      </c>
      <c r="U143" s="139">
        <v>2.9561829660023432E-4</v>
      </c>
      <c r="V143" s="139">
        <v>4.9952104133039833E-2</v>
      </c>
      <c r="W143" s="139">
        <v>1.0096316000000001</v>
      </c>
      <c r="X143" s="139">
        <v>3.5443168125299997E-2</v>
      </c>
      <c r="Y143" s="139">
        <v>3.9753857587100004E-2</v>
      </c>
      <c r="Z143" s="139">
        <v>3.0712626131000002E-2</v>
      </c>
      <c r="AA143" s="139">
        <v>3.4950113326000003E-2</v>
      </c>
      <c r="AB143" s="139">
        <v>0.14085976516940002</v>
      </c>
      <c r="AC143" s="139">
        <v>1.0096313999999999E-3</v>
      </c>
      <c r="AD143" s="139">
        <v>2.019391E-4</v>
      </c>
      <c r="AE143" s="58"/>
      <c r="AF143" s="144">
        <v>87009.036551904122</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6.8058191864603161</v>
      </c>
      <c r="F144" s="139">
        <v>0.43405956048516231</v>
      </c>
      <c r="G144" s="139">
        <v>6.2800843833333321E-3</v>
      </c>
      <c r="H144" s="139">
        <v>8.6997954241638704E-3</v>
      </c>
      <c r="I144" s="139">
        <v>0.33295171448828265</v>
      </c>
      <c r="J144" s="139">
        <v>0.33295171448828276</v>
      </c>
      <c r="K144" s="139">
        <v>0.33295171448828265</v>
      </c>
      <c r="L144" s="139">
        <v>0.28819665151046481</v>
      </c>
      <c r="M144" s="139">
        <v>2.2302312169194174</v>
      </c>
      <c r="N144" s="139">
        <v>2.5491750641161941E-4</v>
      </c>
      <c r="O144" s="139">
        <v>2.2967036356747649E-5</v>
      </c>
      <c r="P144" s="139">
        <v>2.4215708296121312E-3</v>
      </c>
      <c r="Q144" s="139">
        <v>4.5830592519870354E-5</v>
      </c>
      <c r="R144" s="139">
        <v>3.8757321670129874E-3</v>
      </c>
      <c r="S144" s="139">
        <v>2.5993052692358663E-3</v>
      </c>
      <c r="T144" s="139">
        <v>9.3420348331364942E-5</v>
      </c>
      <c r="U144" s="139">
        <v>4.5727112326245383E-5</v>
      </c>
      <c r="V144" s="139">
        <v>8.2277758129154204E-3</v>
      </c>
      <c r="W144" s="139">
        <v>0.36821899999999996</v>
      </c>
      <c r="X144" s="139">
        <v>1.2527313612300001E-2</v>
      </c>
      <c r="Y144" s="139">
        <v>1.4039259864E-2</v>
      </c>
      <c r="Z144" s="139">
        <v>1.1015102535600001E-2</v>
      </c>
      <c r="AA144" s="139">
        <v>1.1664628425900001E-2</v>
      </c>
      <c r="AB144" s="139">
        <v>4.9246304437800002E-2</v>
      </c>
      <c r="AC144" s="139">
        <v>3.6821880000000002E-4</v>
      </c>
      <c r="AD144" s="139">
        <v>7.3672500000000003E-5</v>
      </c>
      <c r="AE144" s="58"/>
      <c r="AF144" s="144">
        <v>21036.23125536989</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18.796190398994167</v>
      </c>
      <c r="F145" s="139">
        <v>0.52399431052540346</v>
      </c>
      <c r="G145" s="139">
        <v>1.0006863371039921E-2</v>
      </c>
      <c r="H145" s="139">
        <v>3.3799227343301909E-2</v>
      </c>
      <c r="I145" s="139">
        <v>0.30492061628421657</v>
      </c>
      <c r="J145" s="139">
        <v>0.30492061628421652</v>
      </c>
      <c r="K145" s="139">
        <v>0.30492061628421641</v>
      </c>
      <c r="L145" s="139">
        <v>0.2213785893689153</v>
      </c>
      <c r="M145" s="139">
        <v>4.0958070894087983</v>
      </c>
      <c r="N145" s="139">
        <v>3.6767973733563514E-4</v>
      </c>
      <c r="O145" s="139">
        <v>3.633568359911614E-5</v>
      </c>
      <c r="P145" s="139">
        <v>3.8491671566897325E-3</v>
      </c>
      <c r="Q145" s="139">
        <v>7.2652044759699644E-5</v>
      </c>
      <c r="R145" s="139">
        <v>6.1717138963762064E-3</v>
      </c>
      <c r="S145" s="139">
        <v>4.138731924047772E-3</v>
      </c>
      <c r="T145" s="139">
        <v>1.4563257097445387E-4</v>
      </c>
      <c r="U145" s="139">
        <v>7.2632722321167037E-5</v>
      </c>
      <c r="V145" s="139">
        <v>1.3073310344654088E-2</v>
      </c>
      <c r="W145" s="139">
        <v>0.21306</v>
      </c>
      <c r="X145" s="139">
        <v>3.2484001723000005E-3</v>
      </c>
      <c r="Y145" s="139">
        <v>1.96708677109E-2</v>
      </c>
      <c r="Z145" s="139">
        <v>2.1980841167200001E-2</v>
      </c>
      <c r="AA145" s="139">
        <v>5.0530669350000003E-3</v>
      </c>
      <c r="AB145" s="139">
        <v>4.99531759854E-2</v>
      </c>
      <c r="AC145" s="139">
        <v>1.9833820000000001E-4</v>
      </c>
      <c r="AD145" s="139">
        <v>4.0005700000000002E-5</v>
      </c>
      <c r="AE145" s="58"/>
      <c r="AF145" s="144">
        <v>33479.826495117006</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2.6454654313929141E-2</v>
      </c>
      <c r="F146" s="139">
        <v>0.16403336250405781</v>
      </c>
      <c r="G146" s="139">
        <v>2.4049279428003078E-5</v>
      </c>
      <c r="H146" s="139">
        <v>2.5094129401952831E-4</v>
      </c>
      <c r="I146" s="139">
        <v>4.0576042169411328E-3</v>
      </c>
      <c r="J146" s="139">
        <v>4.0576042169411337E-3</v>
      </c>
      <c r="K146" s="139">
        <v>4.0576042169411346E-3</v>
      </c>
      <c r="L146" s="139">
        <v>6.4347743430640978E-4</v>
      </c>
      <c r="M146" s="139">
        <v>1.045100008445325</v>
      </c>
      <c r="N146" s="139">
        <v>1.1156554094122436E-4</v>
      </c>
      <c r="O146" s="139">
        <v>7.0230216869766811E-5</v>
      </c>
      <c r="P146" s="139">
        <v>3.6233416400201365E-5</v>
      </c>
      <c r="Q146" s="139">
        <v>1.2494281517310813E-6</v>
      </c>
      <c r="R146" s="139">
        <v>3.1843700073840649E-4</v>
      </c>
      <c r="S146" s="139">
        <v>1.1858888788499809E-2</v>
      </c>
      <c r="T146" s="139">
        <v>4.9490324159113597E-4</v>
      </c>
      <c r="U146" s="139">
        <v>6.9925842901483439E-5</v>
      </c>
      <c r="V146" s="139">
        <v>6.9888951227495113E-3</v>
      </c>
      <c r="W146" s="139">
        <v>2.8777999999999998E-3</v>
      </c>
      <c r="X146" s="139">
        <v>4.2013608299999997E-5</v>
      </c>
      <c r="Y146" s="139">
        <v>5.6510234700000001E-5</v>
      </c>
      <c r="Z146" s="139">
        <v>3.1688870700000007E-5</v>
      </c>
      <c r="AA146" s="139">
        <v>6.3304061100000008E-5</v>
      </c>
      <c r="AB146" s="139">
        <v>1.9351677480000001E-4</v>
      </c>
      <c r="AC146" s="139">
        <v>2.8779E-6</v>
      </c>
      <c r="AD146" s="139">
        <v>1.2609000000000001E-6</v>
      </c>
      <c r="AE146" s="58"/>
      <c r="AF146" s="144">
        <v>143.07981880050255</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2.2109729490838133</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0.4901982234758876</v>
      </c>
      <c r="J148" s="139">
        <v>0.90000053793485835</v>
      </c>
      <c r="K148" s="139">
        <v>1.2008746681243412</v>
      </c>
      <c r="L148" s="139">
        <v>5.6309556705800401E-2</v>
      </c>
      <c r="M148" s="139" t="s">
        <v>429</v>
      </c>
      <c r="N148" s="139">
        <v>1.1723109105576246</v>
      </c>
      <c r="O148" s="139">
        <v>5.564250105407547E-3</v>
      </c>
      <c r="P148" s="139">
        <v>0</v>
      </c>
      <c r="Q148" s="139">
        <v>1.3596215711808071E-2</v>
      </c>
      <c r="R148" s="139">
        <v>0.43296617367568108</v>
      </c>
      <c r="S148" s="139">
        <v>9.4680120877435652</v>
      </c>
      <c r="T148" s="139">
        <v>6.9382385243598896E-2</v>
      </c>
      <c r="U148" s="139">
        <v>9.8039644695177494E-3</v>
      </c>
      <c r="V148" s="139">
        <v>3.872908481523027</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0.25588903982234518</v>
      </c>
      <c r="J149" s="139">
        <v>0.47386859226360223</v>
      </c>
      <c r="K149" s="139">
        <v>0.94773718452720446</v>
      </c>
      <c r="L149" s="139">
        <v>1.0321626930350457E-2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v>-48.327664158047611</v>
      </c>
      <c r="F151" s="140">
        <v>-59.596747380618496</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61.436143793723446</v>
      </c>
      <c r="F152" s="13">
        <f t="shared" ref="F152:AD152" si="2">SUM(F$141, F$151, IF(AND(ISNUMBER(SEARCH($B$4,"AT|BE|CH|GB|IE|LT|LU|NL")),SUM(F$143:F$149)&gt;0),SUM(F$143:F$149)-SUM(F$27:F$33),0))</f>
        <v>51.39338511173203</v>
      </c>
      <c r="G152" s="13">
        <f t="shared" si="2"/>
        <v>23.76054986621028</v>
      </c>
      <c r="H152" s="13">
        <f t="shared" si="2"/>
        <v>117.91828862497275</v>
      </c>
      <c r="I152" s="13">
        <f t="shared" si="2"/>
        <v>14.65791720676145</v>
      </c>
      <c r="J152" s="13">
        <f t="shared" si="2"/>
        <v>29.033970180296308</v>
      </c>
      <c r="K152" s="13">
        <f t="shared" si="2"/>
        <v>60.51357770087882</v>
      </c>
      <c r="L152" s="13">
        <f t="shared" si="2"/>
        <v>2.2418031865784105</v>
      </c>
      <c r="M152" s="13">
        <f t="shared" si="2"/>
        <v>118.94218026608071</v>
      </c>
      <c r="N152" s="13">
        <f t="shared" si="2"/>
        <v>5.8949868484489727</v>
      </c>
      <c r="O152" s="13">
        <f t="shared" si="2"/>
        <v>0.27374493679548273</v>
      </c>
      <c r="P152" s="13">
        <f t="shared" si="2"/>
        <v>0.36808355006111265</v>
      </c>
      <c r="Q152" s="13">
        <f t="shared" si="2"/>
        <v>1.3191182038900982</v>
      </c>
      <c r="R152" s="13">
        <f t="shared" si="2"/>
        <v>2.3888638552426147</v>
      </c>
      <c r="S152" s="13">
        <f t="shared" si="2"/>
        <v>17.423932476441671</v>
      </c>
      <c r="T152" s="13">
        <f t="shared" si="2"/>
        <v>7.0644899060371138</v>
      </c>
      <c r="U152" s="13">
        <f t="shared" si="2"/>
        <v>4.0998704142610647</v>
      </c>
      <c r="V152" s="13">
        <f t="shared" si="2"/>
        <v>19.479853176043605</v>
      </c>
      <c r="W152" s="13">
        <f t="shared" si="2"/>
        <v>23.484397169119635</v>
      </c>
      <c r="X152" s="13">
        <f t="shared" si="2"/>
        <v>5.1963957775624507</v>
      </c>
      <c r="Y152" s="13">
        <f t="shared" si="2"/>
        <v>7.7522095025017661</v>
      </c>
      <c r="Z152" s="13">
        <f t="shared" si="2"/>
        <v>2.9963090972236746</v>
      </c>
      <c r="AA152" s="13">
        <f t="shared" si="2"/>
        <v>2.5651115349542226</v>
      </c>
      <c r="AB152" s="13">
        <f t="shared" si="2"/>
        <v>18.510025912242121</v>
      </c>
      <c r="AC152" s="13">
        <f t="shared" si="2"/>
        <v>2.6677788370231759</v>
      </c>
      <c r="AD152" s="13">
        <f t="shared" si="2"/>
        <v>7.7267963738249428</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f>E151</f>
        <v>-48.327664158047611</v>
      </c>
      <c r="F153" s="140">
        <f>F151</f>
        <v>-59.596747380618496</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61.436143793723446</v>
      </c>
      <c r="F154" s="13">
        <f>SUM(F$141, F$153, -1 * IF(OR($B$6=2005,$B$6&gt;=2020),SUM(F$99:F$122),0), IF(AND(ISNUMBER(SEARCH($B$4,"AT|BE|CH|GB|IE|LT|LU|NL")),SUM(F$143:F$149)&gt;0),SUM(F$143:F$149)-SUM(F$27:F$33),0))</f>
        <v>51.39338511173203</v>
      </c>
      <c r="G154" s="13">
        <f>SUM(G$141, G$153, IF(AND(ISNUMBER(SEARCH($B$4,"AT|BE|CH|GB|IE|LT|LU|NL")),SUM(G$143:G$149)&gt;0),SUM(G$143:G$149)-SUM(G$27:G$33),0))</f>
        <v>23.76054986621028</v>
      </c>
      <c r="H154" s="13">
        <f>SUM(H$141, H$153, IF(AND(ISNUMBER(SEARCH($B$4,"AT|BE|CH|GB|IE|LT|LU|NL")),SUM(H$143:H$149)&gt;0),SUM(H$143:H$149)-SUM(H$27:H$33),0))</f>
        <v>117.91828862497275</v>
      </c>
      <c r="I154" s="13">
        <f t="shared" ref="I154:AD154" si="3">SUM(I$141, I$153, IF(AND(ISNUMBER(SEARCH($B$4,"AT|BE|CH|GB|IE|LT|LU|NL")),SUM(I$143:I$149)&gt;0),SUM(I$143:I$149)-SUM(I$27:I$33),0))</f>
        <v>14.65791720676145</v>
      </c>
      <c r="J154" s="13">
        <f t="shared" si="3"/>
        <v>29.033970180296308</v>
      </c>
      <c r="K154" s="13">
        <f t="shared" si="3"/>
        <v>60.51357770087882</v>
      </c>
      <c r="L154" s="13">
        <f t="shared" si="3"/>
        <v>2.2418031865784105</v>
      </c>
      <c r="M154" s="13">
        <f t="shared" si="3"/>
        <v>118.94218026608071</v>
      </c>
      <c r="N154" s="13">
        <f t="shared" si="3"/>
        <v>5.8949868484489727</v>
      </c>
      <c r="O154" s="13">
        <f t="shared" si="3"/>
        <v>0.27374493679548273</v>
      </c>
      <c r="P154" s="13">
        <f t="shared" si="3"/>
        <v>0.36808355006111265</v>
      </c>
      <c r="Q154" s="13">
        <f t="shared" si="3"/>
        <v>1.3191182038900982</v>
      </c>
      <c r="R154" s="13">
        <f t="shared" si="3"/>
        <v>2.3888638552426147</v>
      </c>
      <c r="S154" s="13">
        <f t="shared" si="3"/>
        <v>17.423932476441671</v>
      </c>
      <c r="T154" s="13">
        <f t="shared" si="3"/>
        <v>7.0644899060371138</v>
      </c>
      <c r="U154" s="13">
        <f t="shared" si="3"/>
        <v>4.0998704142610647</v>
      </c>
      <c r="V154" s="13">
        <f t="shared" si="3"/>
        <v>19.479853176043605</v>
      </c>
      <c r="W154" s="13">
        <f t="shared" si="3"/>
        <v>23.484397169119635</v>
      </c>
      <c r="X154" s="13">
        <f t="shared" si="3"/>
        <v>5.1963957775624507</v>
      </c>
      <c r="Y154" s="13">
        <f t="shared" si="3"/>
        <v>7.7522095025017661</v>
      </c>
      <c r="Z154" s="13">
        <f t="shared" si="3"/>
        <v>2.9963090972236746</v>
      </c>
      <c r="AA154" s="13">
        <f t="shared" si="3"/>
        <v>2.5651115349542226</v>
      </c>
      <c r="AB154" s="13">
        <f t="shared" si="3"/>
        <v>18.510025912242121</v>
      </c>
      <c r="AC154" s="13">
        <f t="shared" si="3"/>
        <v>2.6677788370231759</v>
      </c>
      <c r="AD154" s="13">
        <f t="shared" si="3"/>
        <v>7.7267963738249428</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7.6950145212351488</v>
      </c>
      <c r="F157" s="141">
        <v>0.2780841963649105</v>
      </c>
      <c r="G157" s="141">
        <v>0.47053825492206175</v>
      </c>
      <c r="H157" s="141" t="s">
        <v>443</v>
      </c>
      <c r="I157" s="141">
        <v>8.2172941500026339E-2</v>
      </c>
      <c r="J157" s="141">
        <v>8.2172941500026339E-2</v>
      </c>
      <c r="K157" s="141">
        <v>8.2172941500026339E-2</v>
      </c>
      <c r="L157" s="141">
        <v>3.9443011920012643E-2</v>
      </c>
      <c r="M157" s="141">
        <v>2.2314240341948892</v>
      </c>
      <c r="N157" s="141">
        <v>1.9762412781449221E-3</v>
      </c>
      <c r="O157" s="141">
        <v>1.4821809586086917E-4</v>
      </c>
      <c r="P157" s="141">
        <v>2.9643619172173828E-3</v>
      </c>
      <c r="Q157" s="141">
        <v>7.4109047930434569E-4</v>
      </c>
      <c r="R157" s="141">
        <v>4.9406031953623053E-3</v>
      </c>
      <c r="S157" s="141">
        <v>5.4346635148985363E-3</v>
      </c>
      <c r="T157" s="141">
        <v>1.9762412781449223E-4</v>
      </c>
      <c r="U157" s="141">
        <v>2.7173317574492682E-3</v>
      </c>
      <c r="V157" s="141">
        <v>0.71638746332753422</v>
      </c>
      <c r="W157" s="141" t="s">
        <v>443</v>
      </c>
      <c r="X157" s="141" t="s">
        <v>443</v>
      </c>
      <c r="Y157" s="141" t="s">
        <v>443</v>
      </c>
      <c r="Z157" s="141" t="s">
        <v>443</v>
      </c>
      <c r="AA157" s="141" t="s">
        <v>443</v>
      </c>
      <c r="AB157" s="141" t="s">
        <v>443</v>
      </c>
      <c r="AC157" s="141" t="s">
        <v>443</v>
      </c>
      <c r="AD157" s="141" t="s">
        <v>443</v>
      </c>
      <c r="AE157" s="58"/>
      <c r="AF157" s="142">
        <v>24703.015976811526</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4.5891166087213532E-2</v>
      </c>
      <c r="F158" s="141">
        <v>2.8026040650697128E-3</v>
      </c>
      <c r="G158" s="141">
        <v>2.7170862796530005E-3</v>
      </c>
      <c r="H158" s="141" t="s">
        <v>443</v>
      </c>
      <c r="I158" s="141">
        <v>2.6157613143875161E-4</v>
      </c>
      <c r="J158" s="141">
        <v>2.6157613143875161E-4</v>
      </c>
      <c r="K158" s="141">
        <v>2.6157613143875161E-4</v>
      </c>
      <c r="L158" s="141">
        <v>1.2555654309060076E-4</v>
      </c>
      <c r="M158" s="141">
        <v>9.0946255528387435E-2</v>
      </c>
      <c r="N158" s="141">
        <v>1.1433770063563363E-5</v>
      </c>
      <c r="O158" s="141">
        <v>8.5753275476725225E-7</v>
      </c>
      <c r="P158" s="141">
        <v>1.7150655095345042E-5</v>
      </c>
      <c r="Q158" s="141">
        <v>4.2876637738362606E-6</v>
      </c>
      <c r="R158" s="141">
        <v>2.8584425158908411E-5</v>
      </c>
      <c r="S158" s="141">
        <v>3.1442867674799253E-5</v>
      </c>
      <c r="T158" s="141">
        <v>1.1433770063563363E-6</v>
      </c>
      <c r="U158" s="141">
        <v>1.5721433837399627E-5</v>
      </c>
      <c r="V158" s="141">
        <v>4.1447416480417188E-3</v>
      </c>
      <c r="W158" s="141" t="s">
        <v>443</v>
      </c>
      <c r="X158" s="141" t="s">
        <v>443</v>
      </c>
      <c r="Y158" s="141" t="s">
        <v>443</v>
      </c>
      <c r="Z158" s="141" t="s">
        <v>443</v>
      </c>
      <c r="AA158" s="141" t="s">
        <v>443</v>
      </c>
      <c r="AB158" s="141" t="s">
        <v>443</v>
      </c>
      <c r="AC158" s="141" t="s">
        <v>443</v>
      </c>
      <c r="AD158" s="141" t="s">
        <v>443</v>
      </c>
      <c r="AE158" s="58"/>
      <c r="AF158" s="143">
        <v>142.92212579454204</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11.187178050070841</v>
      </c>
      <c r="F159" s="141">
        <v>0.39666866214522112</v>
      </c>
      <c r="G159" s="141">
        <v>0.62525865936769875</v>
      </c>
      <c r="H159" s="141" t="s">
        <v>443</v>
      </c>
      <c r="I159" s="141">
        <v>0.27651434966959743</v>
      </c>
      <c r="J159" s="141">
        <v>0.29994443434467893</v>
      </c>
      <c r="K159" s="141">
        <v>0.29994443434467893</v>
      </c>
      <c r="L159" s="141">
        <v>7.1313113021615054E-2</v>
      </c>
      <c r="M159" s="141">
        <v>1.0532002216999139</v>
      </c>
      <c r="N159" s="141">
        <v>1.045702020203499E-2</v>
      </c>
      <c r="O159" s="141">
        <v>1.1677566827477717E-2</v>
      </c>
      <c r="P159" s="141">
        <v>2.9020701769309613E-3</v>
      </c>
      <c r="Q159" s="141">
        <v>1.045702020203499E-2</v>
      </c>
      <c r="R159" s="141">
        <v>1.3440881896478941E-2</v>
      </c>
      <c r="S159" s="141">
        <v>4.9626812639948094E-2</v>
      </c>
      <c r="T159" s="141">
        <v>0.86273518718834408</v>
      </c>
      <c r="U159" s="141">
        <v>3.9642834639396905E-2</v>
      </c>
      <c r="V159" s="141">
        <v>5.6442516936358926E-2</v>
      </c>
      <c r="W159" s="141">
        <v>2.4756567544649326E-2</v>
      </c>
      <c r="X159" s="141" t="s">
        <v>443</v>
      </c>
      <c r="Y159" s="141" t="s">
        <v>443</v>
      </c>
      <c r="Z159" s="141" t="s">
        <v>443</v>
      </c>
      <c r="AA159" s="141" t="s">
        <v>443</v>
      </c>
      <c r="AB159" s="141" t="s">
        <v>443</v>
      </c>
      <c r="AC159" s="141" t="s">
        <v>443</v>
      </c>
      <c r="AD159" s="141">
        <v>1.3346894349018949E-2</v>
      </c>
      <c r="AE159" s="58"/>
      <c r="AF159" s="143">
        <v>6125.6963951067937</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0.32065110487550125</v>
      </c>
      <c r="X163" s="22">
        <v>2.308687955103609</v>
      </c>
      <c r="Y163" s="22">
        <v>1.5070601929148559</v>
      </c>
      <c r="Z163" s="22">
        <v>0.73749754121365285</v>
      </c>
      <c r="AA163" s="22">
        <v>0.86575798316385344</v>
      </c>
      <c r="AB163" s="22">
        <v>5.4190036723959718</v>
      </c>
      <c r="AC163" s="22" t="s">
        <v>443</v>
      </c>
      <c r="AD163" s="22">
        <v>9.2988820413895362E-2</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F62F8-C794-4397-A054-34021EC7D248}">
  <dimension ref="A1:AL170"/>
  <sheetViews>
    <sheetView zoomScale="75" zoomScaleNormal="75" workbookViewId="0">
      <pane xSplit="4" ySplit="13" topLeftCell="Y113"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2014</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2014</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7.8104382166061708</v>
      </c>
      <c r="F14" s="138">
        <v>0.25867046202155419</v>
      </c>
      <c r="G14" s="138">
        <v>6.2042464265700001</v>
      </c>
      <c r="H14" s="138" t="s">
        <v>443</v>
      </c>
      <c r="I14" s="138">
        <v>0.38513039140610389</v>
      </c>
      <c r="J14" s="138">
        <v>0.59975805123225756</v>
      </c>
      <c r="K14" s="138">
        <v>0.73329063923275772</v>
      </c>
      <c r="L14" s="138">
        <v>8.6367511417948326E-3</v>
      </c>
      <c r="M14" s="138">
        <v>15.578902508005562</v>
      </c>
      <c r="N14" s="138">
        <v>0.52470290532764852</v>
      </c>
      <c r="O14" s="138">
        <v>6.3850628116536648E-2</v>
      </c>
      <c r="P14" s="138">
        <v>9.9394883327051473E-2</v>
      </c>
      <c r="Q14" s="138">
        <v>0.4815987844974533</v>
      </c>
      <c r="R14" s="138">
        <v>0.30967544259384594</v>
      </c>
      <c r="S14" s="138">
        <v>0.5477422667698586</v>
      </c>
      <c r="T14" s="138">
        <v>0.84858169032627939</v>
      </c>
      <c r="U14" s="138">
        <v>1.4414325129078598</v>
      </c>
      <c r="V14" s="138">
        <v>1.7779382558531669</v>
      </c>
      <c r="W14" s="138">
        <v>0.55537995766412307</v>
      </c>
      <c r="X14" s="138">
        <v>2.6654920729793806E-3</v>
      </c>
      <c r="Y14" s="138">
        <v>2.3047775135023375E-3</v>
      </c>
      <c r="Z14" s="138">
        <v>1.856384818767269E-3</v>
      </c>
      <c r="AA14" s="138">
        <v>2.3270010752428306E-4</v>
      </c>
      <c r="AB14" s="138">
        <v>7.0593545127732703E-3</v>
      </c>
      <c r="AC14" s="138">
        <v>0.42568529933809995</v>
      </c>
      <c r="AD14" s="138">
        <v>8.2630099020154519E-3</v>
      </c>
      <c r="AE14" s="55"/>
      <c r="AF14" s="147">
        <v>2299.7715635515747</v>
      </c>
      <c r="AG14" s="147">
        <v>76759.230034389606</v>
      </c>
      <c r="AH14" s="147">
        <v>73416.327880627199</v>
      </c>
      <c r="AI14" s="147">
        <v>2303.8093726787633</v>
      </c>
      <c r="AJ14" s="147">
        <v>1026.5236663001342</v>
      </c>
      <c r="AK14" s="147" t="s">
        <v>429</v>
      </c>
      <c r="AL14" s="45" t="s">
        <v>50</v>
      </c>
    </row>
    <row r="15" spans="1:38" s="1" customFormat="1" ht="26.25" customHeight="1" thickBot="1" x14ac:dyDescent="0.25">
      <c r="A15" s="65" t="s">
        <v>54</v>
      </c>
      <c r="B15" s="65" t="s">
        <v>55</v>
      </c>
      <c r="C15" s="66" t="s">
        <v>56</v>
      </c>
      <c r="D15" s="67"/>
      <c r="E15" s="138">
        <v>0.54104500000000011</v>
      </c>
      <c r="F15" s="138">
        <v>1.3120186163181767E-2</v>
      </c>
      <c r="G15" s="138">
        <v>1.1585000000000002E-2</v>
      </c>
      <c r="H15" s="138" t="s">
        <v>443</v>
      </c>
      <c r="I15" s="138">
        <v>4.5577357607430591E-3</v>
      </c>
      <c r="J15" s="138">
        <v>4.6895867325447791E-3</v>
      </c>
      <c r="K15" s="138">
        <v>4.8659687096866333E-3</v>
      </c>
      <c r="L15" s="138">
        <v>6.4615550809540964E-4</v>
      </c>
      <c r="M15" s="138">
        <v>2.7207000000000002E-2</v>
      </c>
      <c r="N15" s="138">
        <v>4.7149295221684132E-3</v>
      </c>
      <c r="O15" s="138">
        <v>6.1820401487029976E-3</v>
      </c>
      <c r="P15" s="138">
        <v>1.3341708417558735E-3</v>
      </c>
      <c r="Q15" s="138">
        <v>1.3541271880042637E-3</v>
      </c>
      <c r="R15" s="138">
        <v>1.8732723354769335E-2</v>
      </c>
      <c r="S15" s="138">
        <v>9.3233400016186144E-3</v>
      </c>
      <c r="T15" s="138">
        <v>2.0628524396324135E-2</v>
      </c>
      <c r="U15" s="138">
        <v>4.7457077900043918E-3</v>
      </c>
      <c r="V15" s="138">
        <v>4.7511252473520366E-2</v>
      </c>
      <c r="W15" s="138">
        <v>1.1686425719425447E-3</v>
      </c>
      <c r="X15" s="138">
        <v>3.1440890579802692E-6</v>
      </c>
      <c r="Y15" s="138">
        <v>5.0968023285894088E-6</v>
      </c>
      <c r="Z15" s="138">
        <v>3.6773122957390534E-6</v>
      </c>
      <c r="AA15" s="138">
        <v>4.0540293580296814E-6</v>
      </c>
      <c r="AB15" s="138">
        <v>1.5972233040338412E-5</v>
      </c>
      <c r="AC15" s="138" t="s">
        <v>429</v>
      </c>
      <c r="AD15" s="138">
        <v>1.2570167598112529E-3</v>
      </c>
      <c r="AE15" s="55"/>
      <c r="AF15" s="147">
        <v>2843.3954330419251</v>
      </c>
      <c r="AG15" s="147" t="s">
        <v>432</v>
      </c>
      <c r="AH15" s="147">
        <v>2282.671700725984</v>
      </c>
      <c r="AI15" s="147" t="s">
        <v>432</v>
      </c>
      <c r="AJ15" s="147" t="s">
        <v>432</v>
      </c>
      <c r="AK15" s="147" t="s">
        <v>429</v>
      </c>
      <c r="AL15" s="45" t="s">
        <v>50</v>
      </c>
    </row>
    <row r="16" spans="1:38" s="1" customFormat="1" ht="26.25" customHeight="1" thickBot="1" x14ac:dyDescent="0.25">
      <c r="A16" s="65" t="s">
        <v>54</v>
      </c>
      <c r="B16" s="65" t="s">
        <v>57</v>
      </c>
      <c r="C16" s="66" t="s">
        <v>58</v>
      </c>
      <c r="D16" s="67"/>
      <c r="E16" s="138">
        <v>0.22282814942315099</v>
      </c>
      <c r="F16" s="138">
        <v>2.3277898428325046E-3</v>
      </c>
      <c r="G16" s="138">
        <v>3.2504853120050123E-2</v>
      </c>
      <c r="H16" s="138" t="s">
        <v>443</v>
      </c>
      <c r="I16" s="138">
        <v>4.8797295609999514E-2</v>
      </c>
      <c r="J16" s="138">
        <v>6.9276045168797998E-2</v>
      </c>
      <c r="K16" s="138">
        <v>7.2587193930686661E-2</v>
      </c>
      <c r="L16" s="138">
        <v>1.9106908211740319E-2</v>
      </c>
      <c r="M16" s="138">
        <v>0.31464769815749088</v>
      </c>
      <c r="N16" s="138">
        <v>2.4878231195714706E-2</v>
      </c>
      <c r="O16" s="138">
        <v>1.4076132291671996E-3</v>
      </c>
      <c r="P16" s="138">
        <v>2.6308876953695996E-2</v>
      </c>
      <c r="Q16" s="138">
        <v>9.6612118941419977E-3</v>
      </c>
      <c r="R16" s="138">
        <v>5.1927058867313998E-3</v>
      </c>
      <c r="S16" s="138">
        <v>2.2032097180242002E-2</v>
      </c>
      <c r="T16" s="138">
        <v>8.5068171872424003E-3</v>
      </c>
      <c r="U16" s="138">
        <v>2.5430446960697998E-3</v>
      </c>
      <c r="V16" s="138">
        <v>4.045939265833199E-2</v>
      </c>
      <c r="W16" s="138">
        <v>2.3210414224368293E-2</v>
      </c>
      <c r="X16" s="138">
        <v>6.2999421435150468E-7</v>
      </c>
      <c r="Y16" s="138">
        <v>7.5060585658327305E-7</v>
      </c>
      <c r="Z16" s="138">
        <v>5.4695419746694903E-7</v>
      </c>
      <c r="AA16" s="138">
        <v>6.8143831437864503E-7</v>
      </c>
      <c r="AB16" s="138">
        <v>2.6089925827803718E-6</v>
      </c>
      <c r="AC16" s="138">
        <v>3.3396634392000002E-9</v>
      </c>
      <c r="AD16" s="138">
        <v>1.9734374868000005E-9</v>
      </c>
      <c r="AE16" s="55"/>
      <c r="AF16" s="147">
        <v>19.8728575988</v>
      </c>
      <c r="AG16" s="147">
        <v>876.91196416199989</v>
      </c>
      <c r="AH16" s="147">
        <v>619.36999439379406</v>
      </c>
      <c r="AI16" s="147" t="s">
        <v>432</v>
      </c>
      <c r="AJ16" s="147" t="s">
        <v>432</v>
      </c>
      <c r="AK16" s="147" t="s">
        <v>429</v>
      </c>
      <c r="AL16" s="45" t="s">
        <v>50</v>
      </c>
    </row>
    <row r="17" spans="1:38" s="2" customFormat="1" ht="26.25" customHeight="1" thickBot="1" x14ac:dyDescent="0.25">
      <c r="A17" s="65" t="s">
        <v>54</v>
      </c>
      <c r="B17" s="65" t="s">
        <v>59</v>
      </c>
      <c r="C17" s="66" t="s">
        <v>60</v>
      </c>
      <c r="D17" s="67"/>
      <c r="E17" s="138">
        <v>3.0982319999999998E-3</v>
      </c>
      <c r="F17" s="138">
        <v>9.6296400000000007E-4</v>
      </c>
      <c r="G17" s="138">
        <v>3.9814307517800783E-6</v>
      </c>
      <c r="H17" s="138" t="s">
        <v>432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432</v>
      </c>
      <c r="AD17" s="138" t="s">
        <v>432</v>
      </c>
      <c r="AE17" s="55"/>
      <c r="AF17" s="147" t="s">
        <v>432</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1.0017218846760538</v>
      </c>
      <c r="F18" s="138">
        <v>0.4883127701041548</v>
      </c>
      <c r="G18" s="138">
        <v>0.57583599316830325</v>
      </c>
      <c r="H18" s="138" t="s">
        <v>443</v>
      </c>
      <c r="I18" s="138">
        <v>4.5016665173229636E-2</v>
      </c>
      <c r="J18" s="138">
        <v>5.3820799398452128E-2</v>
      </c>
      <c r="K18" s="138">
        <v>6.4385760468719147E-2</v>
      </c>
      <c r="L18" s="138">
        <v>1.6908560937410999E-2</v>
      </c>
      <c r="M18" s="138">
        <v>0.66393005414776196</v>
      </c>
      <c r="N18" s="138">
        <v>2.8173229743694978E-2</v>
      </c>
      <c r="O18" s="138">
        <v>5.2824807175741169E-4</v>
      </c>
      <c r="P18" s="138">
        <v>1.1141943012098405E-2</v>
      </c>
      <c r="Q18" s="138">
        <v>1.7608288721624584E-3</v>
      </c>
      <c r="R18" s="138">
        <v>2.2538583880094939E-2</v>
      </c>
      <c r="S18" s="138">
        <v>1.2677953337025471E-2</v>
      </c>
      <c r="T18" s="138">
        <v>0.45781497997509535</v>
      </c>
      <c r="U18" s="138">
        <v>1.7608386023286579E-4</v>
      </c>
      <c r="V18" s="138">
        <v>1.4086629558317095E-2</v>
      </c>
      <c r="W18" s="138">
        <v>1.3107172403059218E-2</v>
      </c>
      <c r="X18" s="138">
        <v>1.8080668448657206E-2</v>
      </c>
      <c r="Y18" s="138">
        <v>8.5762100710265701E-2</v>
      </c>
      <c r="Z18" s="138">
        <v>2.5505360063492209E-2</v>
      </c>
      <c r="AA18" s="138">
        <v>2.4743886432175736E-2</v>
      </c>
      <c r="AB18" s="138">
        <v>0.15409201565459085</v>
      </c>
      <c r="AC18" s="138" t="s">
        <v>432</v>
      </c>
      <c r="AD18" s="138" t="s">
        <v>432</v>
      </c>
      <c r="AE18" s="55"/>
      <c r="AF18" s="147">
        <v>1955.0603784775401</v>
      </c>
      <c r="AG18" s="147" t="s">
        <v>432</v>
      </c>
      <c r="AH18" s="147">
        <v>20271.179581945649</v>
      </c>
      <c r="AI18" s="147" t="s">
        <v>432</v>
      </c>
      <c r="AJ18" s="147" t="s">
        <v>432</v>
      </c>
      <c r="AK18" s="147" t="s">
        <v>429</v>
      </c>
      <c r="AL18" s="45" t="s">
        <v>50</v>
      </c>
    </row>
    <row r="19" spans="1:38" s="2" customFormat="1" ht="26.25" customHeight="1" thickBot="1" x14ac:dyDescent="0.25">
      <c r="A19" s="65" t="s">
        <v>54</v>
      </c>
      <c r="B19" s="65" t="s">
        <v>63</v>
      </c>
      <c r="C19" s="66" t="s">
        <v>64</v>
      </c>
      <c r="D19" s="67"/>
      <c r="E19" s="138">
        <v>0.46606466414619807</v>
      </c>
      <c r="F19" s="138">
        <v>0.12103603605629445</v>
      </c>
      <c r="G19" s="138">
        <v>5.4929063962989383E-2</v>
      </c>
      <c r="H19" s="138" t="s">
        <v>432</v>
      </c>
      <c r="I19" s="138">
        <v>2.2366696442818777E-2</v>
      </c>
      <c r="J19" s="138">
        <v>1.6298448851400138E-2</v>
      </c>
      <c r="K19" s="138">
        <v>3.4796841749975473E-2</v>
      </c>
      <c r="L19" s="138">
        <v>5.5540315212593309E-3</v>
      </c>
      <c r="M19" s="138">
        <v>0.18356318990303019</v>
      </c>
      <c r="N19" s="138">
        <v>1.8132693744714181E-2</v>
      </c>
      <c r="O19" s="138">
        <v>3.4329797655562885E-4</v>
      </c>
      <c r="P19" s="138">
        <v>2.6894095008782736E-3</v>
      </c>
      <c r="Q19" s="138">
        <v>1.6071258356496886E-3</v>
      </c>
      <c r="R19" s="138">
        <v>1.4526193726059492E-2</v>
      </c>
      <c r="S19" s="138">
        <v>8.14850003841254E-3</v>
      </c>
      <c r="T19" s="138">
        <v>0.29386545917416268</v>
      </c>
      <c r="U19" s="138">
        <v>3.8972664400089082E-4</v>
      </c>
      <c r="V19" s="138">
        <v>1.252302784706179E-2</v>
      </c>
      <c r="W19" s="138">
        <v>4.0630041483606123E-3</v>
      </c>
      <c r="X19" s="138">
        <v>5.5822360050477122E-3</v>
      </c>
      <c r="Y19" s="138">
        <v>3.0786464297459716E-2</v>
      </c>
      <c r="Z19" s="138">
        <v>7.1692613415504586E-3</v>
      </c>
      <c r="AA19" s="138">
        <v>6.8478361744205209E-3</v>
      </c>
      <c r="AB19" s="138">
        <v>5.0385797818478406E-2</v>
      </c>
      <c r="AC19" s="138" t="s">
        <v>432</v>
      </c>
      <c r="AD19" s="138" t="s">
        <v>432</v>
      </c>
      <c r="AE19" s="55"/>
      <c r="AF19" s="147">
        <v>1170.7368436911684</v>
      </c>
      <c r="AG19" s="147" t="s">
        <v>432</v>
      </c>
      <c r="AH19" s="147">
        <v>4730.4026251320565</v>
      </c>
      <c r="AI19" s="147" t="s">
        <v>432</v>
      </c>
      <c r="AJ19" s="147" t="s">
        <v>432</v>
      </c>
      <c r="AK19" s="147" t="s">
        <v>429</v>
      </c>
      <c r="AL19" s="45" t="s">
        <v>50</v>
      </c>
    </row>
    <row r="20" spans="1:38" s="2" customFormat="1" ht="26.25" customHeight="1" thickBot="1" x14ac:dyDescent="0.25">
      <c r="A20" s="65" t="s">
        <v>54</v>
      </c>
      <c r="B20" s="65" t="s">
        <v>65</v>
      </c>
      <c r="C20" s="66" t="s">
        <v>66</v>
      </c>
      <c r="D20" s="67"/>
      <c r="E20" s="138">
        <v>1.4310668062177812E-2</v>
      </c>
      <c r="F20" s="138">
        <v>3.1078628331227473E-3</v>
      </c>
      <c r="G20" s="138">
        <v>4.362298156063424E-3</v>
      </c>
      <c r="H20" s="138" t="s">
        <v>432</v>
      </c>
      <c r="I20" s="138">
        <v>1.1326846797770462E-3</v>
      </c>
      <c r="J20" s="138">
        <v>1.4505164611200154E-3</v>
      </c>
      <c r="K20" s="138">
        <v>1.8319145987315782E-3</v>
      </c>
      <c r="L20" s="138">
        <v>5.9070672397561685E-4</v>
      </c>
      <c r="M20" s="138">
        <v>5.6597750699901644E-3</v>
      </c>
      <c r="N20" s="138">
        <v>1.0182440564703186E-3</v>
      </c>
      <c r="O20" s="138">
        <v>1.9166645112899585E-5</v>
      </c>
      <c r="P20" s="138">
        <v>6.43995750197236E-5</v>
      </c>
      <c r="Q20" s="138">
        <v>7.4315048748753863E-5</v>
      </c>
      <c r="R20" s="138">
        <v>8.1504669026042167E-4</v>
      </c>
      <c r="S20" s="138">
        <v>4.5795723113835975E-4</v>
      </c>
      <c r="T20" s="138">
        <v>1.6528649959856812E-2</v>
      </c>
      <c r="U20" s="138">
        <v>1.2590877265352206E-5</v>
      </c>
      <c r="V20" s="138">
        <v>5.8699630525391882E-4</v>
      </c>
      <c r="W20" s="138">
        <v>1.4488609967286354E-4</v>
      </c>
      <c r="X20" s="138">
        <v>1.9816666276748049E-4</v>
      </c>
      <c r="Y20" s="138">
        <v>1.2652074259535484E-3</v>
      </c>
      <c r="Z20" s="138">
        <v>2.2629842293836992E-4</v>
      </c>
      <c r="AA20" s="138">
        <v>2.1143541318861917E-4</v>
      </c>
      <c r="AB20" s="138">
        <v>1.901107924848018E-3</v>
      </c>
      <c r="AC20" s="138" t="s">
        <v>432</v>
      </c>
      <c r="AD20" s="138" t="s">
        <v>432</v>
      </c>
      <c r="AE20" s="55"/>
      <c r="AF20" s="147">
        <v>71.984090660421018</v>
      </c>
      <c r="AG20" s="147" t="s">
        <v>432</v>
      </c>
      <c r="AH20" s="147">
        <v>99.069190409773185</v>
      </c>
      <c r="AI20" s="147" t="s">
        <v>432</v>
      </c>
      <c r="AJ20" s="147" t="s">
        <v>432</v>
      </c>
      <c r="AK20" s="147" t="s">
        <v>429</v>
      </c>
      <c r="AL20" s="45" t="s">
        <v>50</v>
      </c>
    </row>
    <row r="21" spans="1:38" s="2" customFormat="1" ht="26.25" customHeight="1" thickBot="1" x14ac:dyDescent="0.25">
      <c r="A21" s="65" t="s">
        <v>54</v>
      </c>
      <c r="B21" s="65" t="s">
        <v>67</v>
      </c>
      <c r="C21" s="66" t="s">
        <v>68</v>
      </c>
      <c r="D21" s="67"/>
      <c r="E21" s="138">
        <v>1.3615995525521565</v>
      </c>
      <c r="F21" s="138">
        <v>0.78195561972745442</v>
      </c>
      <c r="G21" s="138">
        <v>0.89095504178505924</v>
      </c>
      <c r="H21" s="138">
        <v>1.6098967935745329E-3</v>
      </c>
      <c r="I21" s="138">
        <v>0.32513100305599613</v>
      </c>
      <c r="J21" s="138">
        <v>0.34629852695584773</v>
      </c>
      <c r="K21" s="138">
        <v>0.37279791283713221</v>
      </c>
      <c r="L21" s="138">
        <v>7.6914003684480606E-2</v>
      </c>
      <c r="M21" s="138">
        <v>2.0385611349453616</v>
      </c>
      <c r="N21" s="138">
        <v>0.18327183071510103</v>
      </c>
      <c r="O21" s="138">
        <v>1.9577144207871509E-2</v>
      </c>
      <c r="P21" s="138">
        <v>1.4494490629458916E-2</v>
      </c>
      <c r="Q21" s="138">
        <v>6.7948674662925944E-3</v>
      </c>
      <c r="R21" s="138">
        <v>6.5822390314126927E-2</v>
      </c>
      <c r="S21" s="138">
        <v>3.640626192312911E-2</v>
      </c>
      <c r="T21" s="138">
        <v>0.47924583156973777</v>
      </c>
      <c r="U21" s="138">
        <v>3.1465546254098257E-3</v>
      </c>
      <c r="V21" s="138">
        <v>0.88667629118100888</v>
      </c>
      <c r="W21" s="138">
        <v>0.20546333690566357</v>
      </c>
      <c r="X21" s="138">
        <v>5.3976724262089451E-2</v>
      </c>
      <c r="Y21" s="138">
        <v>0.11650319787108314</v>
      </c>
      <c r="Z21" s="138">
        <v>3.8069236258220375E-2</v>
      </c>
      <c r="AA21" s="138">
        <v>3.2705295995363579E-2</v>
      </c>
      <c r="AB21" s="138">
        <v>0.24125445438675652</v>
      </c>
      <c r="AC21" s="138">
        <v>1.4215432031770359E-3</v>
      </c>
      <c r="AD21" s="138">
        <v>0.1500977037664315</v>
      </c>
      <c r="AE21" s="55"/>
      <c r="AF21" s="147">
        <v>2505.6779909722359</v>
      </c>
      <c r="AG21" s="147">
        <v>911.32027552589921</v>
      </c>
      <c r="AH21" s="147">
        <v>11485.735896036234</v>
      </c>
      <c r="AI21" s="147">
        <v>1341.5806613121108</v>
      </c>
      <c r="AJ21" s="147" t="s">
        <v>432</v>
      </c>
      <c r="AK21" s="147" t="s">
        <v>429</v>
      </c>
      <c r="AL21" s="45" t="s">
        <v>50</v>
      </c>
    </row>
    <row r="22" spans="1:38" s="2" customFormat="1" ht="26.25" customHeight="1" thickBot="1" x14ac:dyDescent="0.25">
      <c r="A22" s="65" t="s">
        <v>54</v>
      </c>
      <c r="B22" s="69" t="s">
        <v>69</v>
      </c>
      <c r="C22" s="66" t="s">
        <v>70</v>
      </c>
      <c r="D22" s="67"/>
      <c r="E22" s="138">
        <v>6.3797605651355962</v>
      </c>
      <c r="F22" s="138">
        <v>0.7438483391670736</v>
      </c>
      <c r="G22" s="138">
        <v>1.5330086099007272</v>
      </c>
      <c r="H22" s="138">
        <v>1.4080613598238909E-3</v>
      </c>
      <c r="I22" s="138">
        <v>0.64820416699644401</v>
      </c>
      <c r="J22" s="138">
        <v>0.71287670212761767</v>
      </c>
      <c r="K22" s="138">
        <v>0.78080573227899375</v>
      </c>
      <c r="L22" s="138">
        <v>0.12406638321212538</v>
      </c>
      <c r="M22" s="138">
        <v>4.2663895939830434</v>
      </c>
      <c r="N22" s="138">
        <v>9.5244216217921007E-2</v>
      </c>
      <c r="O22" s="138">
        <v>3.9067631402604289E-3</v>
      </c>
      <c r="P22" s="138">
        <v>2.8333145214406424E-2</v>
      </c>
      <c r="Q22" s="138">
        <v>0.11988442833837239</v>
      </c>
      <c r="R22" s="138">
        <v>0.20980466305106815</v>
      </c>
      <c r="S22" s="138">
        <v>0.30414505816658249</v>
      </c>
      <c r="T22" s="138">
        <v>0.73702510134514532</v>
      </c>
      <c r="U22" s="138">
        <v>0.11217407749100994</v>
      </c>
      <c r="V22" s="138">
        <v>1.9391049147664485</v>
      </c>
      <c r="W22" s="138">
        <v>6.7496541387962572E-2</v>
      </c>
      <c r="X22" s="138">
        <v>1.7061551824192136E-2</v>
      </c>
      <c r="Y22" s="138">
        <v>4.9187427902259939E-2</v>
      </c>
      <c r="Z22" s="138">
        <v>1.0960195539025334E-2</v>
      </c>
      <c r="AA22" s="138">
        <v>8.9676873980445715E-3</v>
      </c>
      <c r="AB22" s="138">
        <v>8.617686266352198E-2</v>
      </c>
      <c r="AC22" s="138">
        <v>2.0432860963362699E-2</v>
      </c>
      <c r="AD22" s="138">
        <v>0.50050021455923721</v>
      </c>
      <c r="AE22" s="55"/>
      <c r="AF22" s="147">
        <v>5794.7231253453519</v>
      </c>
      <c r="AG22" s="147">
        <v>3596.7155768947177</v>
      </c>
      <c r="AH22" s="147">
        <v>608.65530881594805</v>
      </c>
      <c r="AI22" s="147">
        <v>81.046232366743354</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0.14505016717863015</v>
      </c>
      <c r="X23" s="138">
        <v>2.3734336221074584E-2</v>
      </c>
      <c r="Y23" s="138">
        <v>8.6508438840437824E-2</v>
      </c>
      <c r="Z23" s="138">
        <v>1.8113867315043299E-2</v>
      </c>
      <c r="AA23" s="138">
        <v>1.5971511103633963E-2</v>
      </c>
      <c r="AB23" s="138">
        <v>0.14432815348018965</v>
      </c>
      <c r="AC23" s="138">
        <v>6.8883202871206422E-3</v>
      </c>
      <c r="AD23" s="138">
        <v>1.0470911766136769E-4</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1.1195610366370916</v>
      </c>
      <c r="F24" s="138">
        <v>0.60112247515432016</v>
      </c>
      <c r="G24" s="138">
        <v>0.15669584675768003</v>
      </c>
      <c r="H24" s="138">
        <v>0.11819936058162894</v>
      </c>
      <c r="I24" s="138">
        <v>0.36808545226709061</v>
      </c>
      <c r="J24" s="138">
        <v>0.39194496518671007</v>
      </c>
      <c r="K24" s="138">
        <v>0.42778035553874338</v>
      </c>
      <c r="L24" s="138">
        <v>0.10227849595176412</v>
      </c>
      <c r="M24" s="138">
        <v>2.0102098094389556</v>
      </c>
      <c r="N24" s="138">
        <v>0.17534522322330459</v>
      </c>
      <c r="O24" s="138">
        <v>5.9857455550594803E-2</v>
      </c>
      <c r="P24" s="138">
        <v>5.6109000703975179E-3</v>
      </c>
      <c r="Q24" s="138">
        <v>4.683697240983037E-3</v>
      </c>
      <c r="R24" s="138">
        <v>0.14663610480933972</v>
      </c>
      <c r="S24" s="138">
        <v>5.1048912957216114E-2</v>
      </c>
      <c r="T24" s="138">
        <v>0.87110564881378483</v>
      </c>
      <c r="U24" s="138">
        <v>2.8900314881936174E-3</v>
      </c>
      <c r="V24" s="138">
        <v>2.3483429025206441</v>
      </c>
      <c r="W24" s="138" t="s">
        <v>430</v>
      </c>
      <c r="X24" s="138" t="s">
        <v>430</v>
      </c>
      <c r="Y24" s="138" t="s">
        <v>430</v>
      </c>
      <c r="Z24" s="138" t="s">
        <v>430</v>
      </c>
      <c r="AA24" s="138" t="s">
        <v>430</v>
      </c>
      <c r="AB24" s="138" t="s">
        <v>430</v>
      </c>
      <c r="AC24" s="138" t="s">
        <v>429</v>
      </c>
      <c r="AD24" s="138" t="s">
        <v>429</v>
      </c>
      <c r="AE24" s="55"/>
      <c r="AF24" s="147">
        <v>4148.8576596849007</v>
      </c>
      <c r="AG24" s="147" t="s">
        <v>432</v>
      </c>
      <c r="AH24" s="147">
        <v>4247.8260641589277</v>
      </c>
      <c r="AI24" s="147">
        <v>1377.6640574241283</v>
      </c>
      <c r="AJ24" s="147" t="s">
        <v>432</v>
      </c>
      <c r="AK24" s="147" t="s">
        <v>429</v>
      </c>
      <c r="AL24" s="45" t="s">
        <v>50</v>
      </c>
    </row>
    <row r="25" spans="1:38" s="2" customFormat="1" ht="26.25" customHeight="1" thickBot="1" x14ac:dyDescent="0.25">
      <c r="A25" s="65" t="s">
        <v>74</v>
      </c>
      <c r="B25" s="69" t="s">
        <v>75</v>
      </c>
      <c r="C25" s="71" t="s">
        <v>76</v>
      </c>
      <c r="D25" s="67"/>
      <c r="E25" s="138">
        <v>1.0341797370264554</v>
      </c>
      <c r="F25" s="138">
        <v>0.1287091965238254</v>
      </c>
      <c r="G25" s="138">
        <v>6.7491552981395975E-2</v>
      </c>
      <c r="H25" s="138" t="s">
        <v>443</v>
      </c>
      <c r="I25" s="138">
        <v>7.8737020831234957E-3</v>
      </c>
      <c r="J25" s="138">
        <v>7.8737020831234957E-3</v>
      </c>
      <c r="K25" s="138">
        <v>7.8737020831234957E-3</v>
      </c>
      <c r="L25" s="138">
        <v>3.7793769998992776E-3</v>
      </c>
      <c r="M25" s="138">
        <v>0.96223428492018837</v>
      </c>
      <c r="N25" s="138">
        <v>2.8346076025906531E-4</v>
      </c>
      <c r="O25" s="138">
        <v>2.12595570194299E-5</v>
      </c>
      <c r="P25" s="138">
        <v>4.2519114038859794E-4</v>
      </c>
      <c r="Q25" s="138">
        <v>1.0629778509714948E-4</v>
      </c>
      <c r="R25" s="138">
        <v>7.0865190064766336E-4</v>
      </c>
      <c r="S25" s="138">
        <v>7.7951709071242962E-4</v>
      </c>
      <c r="T25" s="138">
        <v>2.8346076025906534E-5</v>
      </c>
      <c r="U25" s="138">
        <v>3.8975854535621481E-4</v>
      </c>
      <c r="V25" s="138">
        <v>0.10275452559391118</v>
      </c>
      <c r="W25" s="138" t="s">
        <v>443</v>
      </c>
      <c r="X25" s="138" t="s">
        <v>443</v>
      </c>
      <c r="Y25" s="138" t="s">
        <v>443</v>
      </c>
      <c r="Z25" s="138" t="s">
        <v>443</v>
      </c>
      <c r="AA25" s="138" t="s">
        <v>443</v>
      </c>
      <c r="AB25" s="138" t="s">
        <v>443</v>
      </c>
      <c r="AC25" s="138" t="s">
        <v>429</v>
      </c>
      <c r="AD25" s="138" t="s">
        <v>429</v>
      </c>
      <c r="AE25" s="55"/>
      <c r="AF25" s="147">
        <v>3543.2595032383165</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1.8868605599093365E-2</v>
      </c>
      <c r="F26" s="138">
        <v>3.5066982908518681E-3</v>
      </c>
      <c r="G26" s="138">
        <v>1.2893153654199999E-3</v>
      </c>
      <c r="H26" s="138" t="s">
        <v>443</v>
      </c>
      <c r="I26" s="138">
        <v>1.0617354393438645E-4</v>
      </c>
      <c r="J26" s="138">
        <v>1.0617354393438645E-4</v>
      </c>
      <c r="K26" s="138">
        <v>1.0617354393438645E-4</v>
      </c>
      <c r="L26" s="138">
        <v>5.09633010885055E-5</v>
      </c>
      <c r="M26" s="138">
        <v>2.0798575746754682E-2</v>
      </c>
      <c r="N26" s="138">
        <v>0.5315658544498798</v>
      </c>
      <c r="O26" s="138">
        <v>1.8395983722987267E-6</v>
      </c>
      <c r="P26" s="138">
        <v>1.4369111149678238E-5</v>
      </c>
      <c r="Q26" s="138">
        <v>2.2490555651973369E-6</v>
      </c>
      <c r="R26" s="138">
        <v>1.8074160064278546E-5</v>
      </c>
      <c r="S26" s="138">
        <v>1.8140760070706402E-5</v>
      </c>
      <c r="T26" s="138">
        <v>2.1901232618304015E-6</v>
      </c>
      <c r="U26" s="138">
        <v>7.6017904057235707E-6</v>
      </c>
      <c r="V26" s="138">
        <v>1.9899760537648334E-3</v>
      </c>
      <c r="W26" s="138" t="s">
        <v>443</v>
      </c>
      <c r="X26" s="138" t="s">
        <v>443</v>
      </c>
      <c r="Y26" s="138" t="s">
        <v>443</v>
      </c>
      <c r="Z26" s="138" t="s">
        <v>443</v>
      </c>
      <c r="AA26" s="138" t="s">
        <v>443</v>
      </c>
      <c r="AB26" s="138" t="s">
        <v>443</v>
      </c>
      <c r="AC26" s="138" t="s">
        <v>429</v>
      </c>
      <c r="AD26" s="138" t="s">
        <v>429</v>
      </c>
      <c r="AE26" s="55"/>
      <c r="AF26" s="147">
        <v>67.804666988059395</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12.720501456929906</v>
      </c>
      <c r="F27" s="138">
        <v>3.2165967926003134</v>
      </c>
      <c r="G27" s="138">
        <v>1.767392641897849E-2</v>
      </c>
      <c r="H27" s="138">
        <v>0.92713902416099292</v>
      </c>
      <c r="I27" s="138">
        <v>0.50194838328275826</v>
      </c>
      <c r="J27" s="138">
        <v>0.50194838328275826</v>
      </c>
      <c r="K27" s="138">
        <v>0.50194838328275893</v>
      </c>
      <c r="L27" s="138">
        <v>0.44175880712569837</v>
      </c>
      <c r="M27" s="138">
        <v>52.501918752388761</v>
      </c>
      <c r="N27" s="138">
        <v>2.7979779955719253E-2</v>
      </c>
      <c r="O27" s="138">
        <v>2.5101738922900051E-4</v>
      </c>
      <c r="P27" s="138">
        <v>1.3700587204477633E-2</v>
      </c>
      <c r="Q27" s="138">
        <v>3.9877673002762976E-4</v>
      </c>
      <c r="R27" s="138">
        <v>1.4070476753717212E-2</v>
      </c>
      <c r="S27" s="138">
        <v>9.7197595093480929E-3</v>
      </c>
      <c r="T27" s="138">
        <v>2.5529402833715737E-3</v>
      </c>
      <c r="U27" s="138">
        <v>2.9551868159725827E-4</v>
      </c>
      <c r="V27" s="138">
        <v>5.009562123459535E-2</v>
      </c>
      <c r="W27" s="138">
        <v>1.0049877999999999</v>
      </c>
      <c r="X27" s="138">
        <v>3.9415929518699995E-2</v>
      </c>
      <c r="Y27" s="138">
        <v>4.4203805193400003E-2</v>
      </c>
      <c r="Z27" s="138">
        <v>3.4228846031000001E-2</v>
      </c>
      <c r="AA27" s="138">
        <v>3.8550111907900003E-2</v>
      </c>
      <c r="AB27" s="138">
        <v>0.15639869265099998</v>
      </c>
      <c r="AC27" s="138">
        <v>1.0049881000000001E-3</v>
      </c>
      <c r="AD27" s="138">
        <v>2.0101480000000001E-4</v>
      </c>
      <c r="AE27" s="55"/>
      <c r="AF27" s="147">
        <v>90155.492259916311</v>
      </c>
      <c r="AG27" s="147" t="s">
        <v>429</v>
      </c>
      <c r="AH27" s="147" t="s">
        <v>432</v>
      </c>
      <c r="AI27" s="147">
        <v>2861.9878964720128</v>
      </c>
      <c r="AJ27" s="147" t="s">
        <v>432</v>
      </c>
      <c r="AK27" s="147" t="s">
        <v>429</v>
      </c>
      <c r="AL27" s="45" t="s">
        <v>50</v>
      </c>
    </row>
    <row r="28" spans="1:38" s="2" customFormat="1" ht="26.25" customHeight="1" thickBot="1" x14ac:dyDescent="0.25">
      <c r="A28" s="65" t="s">
        <v>79</v>
      </c>
      <c r="B28" s="65" t="s">
        <v>82</v>
      </c>
      <c r="C28" s="66" t="s">
        <v>83</v>
      </c>
      <c r="D28" s="67"/>
      <c r="E28" s="138">
        <v>8.20693337341058</v>
      </c>
      <c r="F28" s="138">
        <v>0.45486881481953123</v>
      </c>
      <c r="G28" s="138">
        <v>6.970771977710761E-3</v>
      </c>
      <c r="H28" s="138">
        <v>1.0725672499579864E-2</v>
      </c>
      <c r="I28" s="138">
        <v>0.35341028501518745</v>
      </c>
      <c r="J28" s="138">
        <v>0.35341028501518745</v>
      </c>
      <c r="K28" s="138">
        <v>0.35341028501518751</v>
      </c>
      <c r="L28" s="138">
        <v>0.3074801307277612</v>
      </c>
      <c r="M28" s="138">
        <v>2.389863342712125</v>
      </c>
      <c r="N28" s="138">
        <v>2.9681955087318911E-4</v>
      </c>
      <c r="O28" s="138">
        <v>2.6969407096964062E-5</v>
      </c>
      <c r="P28" s="138">
        <v>2.8447941115788723E-3</v>
      </c>
      <c r="Q28" s="138">
        <v>5.3827109868333586E-5</v>
      </c>
      <c r="R28" s="138">
        <v>4.553857108294198E-3</v>
      </c>
      <c r="S28" s="138">
        <v>3.0540705174701001E-3</v>
      </c>
      <c r="T28" s="138">
        <v>1.0955319327177472E-4</v>
      </c>
      <c r="U28" s="138">
        <v>5.3715405542739008E-5</v>
      </c>
      <c r="V28" s="138">
        <v>9.665421867925187E-3</v>
      </c>
      <c r="W28" s="138">
        <v>0.39874949999999998</v>
      </c>
      <c r="X28" s="138">
        <v>1.4768248115300002E-2</v>
      </c>
      <c r="Y28" s="138">
        <v>1.65506493515E-2</v>
      </c>
      <c r="Z28" s="138">
        <v>1.29855533112E-2</v>
      </c>
      <c r="AA28" s="138">
        <v>1.3751127446100001E-2</v>
      </c>
      <c r="AB28" s="138">
        <v>5.8055578224099999E-2</v>
      </c>
      <c r="AC28" s="138">
        <v>3.9874909999999998E-4</v>
      </c>
      <c r="AD28" s="138">
        <v>7.9780199999999999E-5</v>
      </c>
      <c r="AE28" s="55"/>
      <c r="AF28" s="147">
        <v>24945.512823346296</v>
      </c>
      <c r="AG28" s="147" t="s">
        <v>429</v>
      </c>
      <c r="AH28" s="147" t="s">
        <v>432</v>
      </c>
      <c r="AI28" s="147">
        <v>868.25620000622689</v>
      </c>
      <c r="AJ28" s="147" t="s">
        <v>432</v>
      </c>
      <c r="AK28" s="147" t="s">
        <v>429</v>
      </c>
      <c r="AL28" s="45" t="s">
        <v>50</v>
      </c>
    </row>
    <row r="29" spans="1:38" s="2" customFormat="1" ht="26.25" customHeight="1" thickBot="1" x14ac:dyDescent="0.25">
      <c r="A29" s="65" t="s">
        <v>79</v>
      </c>
      <c r="B29" s="65" t="s">
        <v>84</v>
      </c>
      <c r="C29" s="66" t="s">
        <v>85</v>
      </c>
      <c r="D29" s="67"/>
      <c r="E29" s="138">
        <v>20.995878569629163</v>
      </c>
      <c r="F29" s="138">
        <v>0.58469268576020694</v>
      </c>
      <c r="G29" s="138">
        <v>1.0752432522091042E-2</v>
      </c>
      <c r="H29" s="138">
        <v>3.9090663409553771E-2</v>
      </c>
      <c r="I29" s="138">
        <v>0.34259310488684624</v>
      </c>
      <c r="J29" s="138">
        <v>0.34259310488684619</v>
      </c>
      <c r="K29" s="138">
        <v>0.34259310488684624</v>
      </c>
      <c r="L29" s="138">
        <v>0.24888496452664821</v>
      </c>
      <c r="M29" s="138">
        <v>4.7377755618310795</v>
      </c>
      <c r="N29" s="138">
        <v>4.1748084622967701E-4</v>
      </c>
      <c r="O29" s="138">
        <v>4.1329616166622875E-5</v>
      </c>
      <c r="P29" s="138">
        <v>4.3784836614608694E-3</v>
      </c>
      <c r="Q29" s="138">
        <v>8.2639587115636523E-5</v>
      </c>
      <c r="R29" s="138">
        <v>7.0205930230481288E-3</v>
      </c>
      <c r="S29" s="138">
        <v>4.7079811681725175E-3</v>
      </c>
      <c r="T29" s="138">
        <v>1.6561314293063012E-4</v>
      </c>
      <c r="U29" s="138">
        <v>8.2619941898027269E-5</v>
      </c>
      <c r="V29" s="138">
        <v>1.4871000185116634E-2</v>
      </c>
      <c r="W29" s="138">
        <v>0.23725760000000001</v>
      </c>
      <c r="X29" s="138">
        <v>3.7261238416000002E-3</v>
      </c>
      <c r="Y29" s="138">
        <v>2.2563749927600001E-2</v>
      </c>
      <c r="Z29" s="138">
        <v>2.5213437992400001E-2</v>
      </c>
      <c r="AA29" s="138">
        <v>5.7961926418000007E-3</v>
      </c>
      <c r="AB29" s="138">
        <v>5.7299504403400002E-2</v>
      </c>
      <c r="AC29" s="138">
        <v>2.1354800000000001E-4</v>
      </c>
      <c r="AD29" s="138">
        <v>4.3180899999999999E-5</v>
      </c>
      <c r="AE29" s="55"/>
      <c r="AF29" s="147">
        <v>38036.936446342355</v>
      </c>
      <c r="AG29" s="147" t="s">
        <v>429</v>
      </c>
      <c r="AH29" s="147" t="s">
        <v>432</v>
      </c>
      <c r="AI29" s="147">
        <v>913.92822041834529</v>
      </c>
      <c r="AJ29" s="147" t="s">
        <v>432</v>
      </c>
      <c r="AK29" s="147" t="s">
        <v>429</v>
      </c>
      <c r="AL29" s="45" t="s">
        <v>50</v>
      </c>
    </row>
    <row r="30" spans="1:38" s="2" customFormat="1" ht="26.25" customHeight="1" thickBot="1" x14ac:dyDescent="0.25">
      <c r="A30" s="65" t="s">
        <v>79</v>
      </c>
      <c r="B30" s="65" t="s">
        <v>86</v>
      </c>
      <c r="C30" s="66" t="s">
        <v>87</v>
      </c>
      <c r="D30" s="67"/>
      <c r="E30" s="138">
        <v>2.5176363485205595E-2</v>
      </c>
      <c r="F30" s="138">
        <v>0.15248723288325569</v>
      </c>
      <c r="G30" s="138">
        <v>2.4182753907178409E-5</v>
      </c>
      <c r="H30" s="138">
        <v>2.451745256693503E-4</v>
      </c>
      <c r="I30" s="138">
        <v>3.7956144194868065E-3</v>
      </c>
      <c r="J30" s="138">
        <v>3.7956144194868065E-3</v>
      </c>
      <c r="K30" s="138">
        <v>3.7956144194868061E-3</v>
      </c>
      <c r="L30" s="138">
        <v>6.1030425811223795E-4</v>
      </c>
      <c r="M30" s="138">
        <v>0.97018376624484148</v>
      </c>
      <c r="N30" s="138">
        <v>1.0987226312819613E-4</v>
      </c>
      <c r="O30" s="138">
        <v>6.5399487336498428E-5</v>
      </c>
      <c r="P30" s="138">
        <v>3.5692429544668582E-5</v>
      </c>
      <c r="Q30" s="138">
        <v>1.2307734325747785E-6</v>
      </c>
      <c r="R30" s="138">
        <v>2.977577019357837E-4</v>
      </c>
      <c r="S30" s="138">
        <v>1.1036540547563256E-2</v>
      </c>
      <c r="T30" s="138">
        <v>4.6106386999719511E-4</v>
      </c>
      <c r="U30" s="138">
        <v>6.5116246232486242E-5</v>
      </c>
      <c r="V30" s="138">
        <v>6.5111423288978796E-3</v>
      </c>
      <c r="W30" s="138">
        <v>2.7307E-3</v>
      </c>
      <c r="X30" s="138">
        <v>4.0807312500000002E-5</v>
      </c>
      <c r="Y30" s="138">
        <v>5.4183421400000004E-5</v>
      </c>
      <c r="Z30" s="138">
        <v>3.0965448699999999E-5</v>
      </c>
      <c r="AA30" s="138">
        <v>6.0564681500000006E-5</v>
      </c>
      <c r="AB30" s="138">
        <v>1.8652086409999999E-4</v>
      </c>
      <c r="AC30" s="138">
        <v>2.7313E-6</v>
      </c>
      <c r="AD30" s="138">
        <v>1.1598000000000001E-6</v>
      </c>
      <c r="AE30" s="55"/>
      <c r="AF30" s="147">
        <v>192.32430498923426</v>
      </c>
      <c r="AG30" s="147" t="s">
        <v>429</v>
      </c>
      <c r="AH30" s="147" t="s">
        <v>432</v>
      </c>
      <c r="AI30" s="147">
        <v>4.4144934383417</v>
      </c>
      <c r="AJ30" s="147" t="s">
        <v>432</v>
      </c>
      <c r="AK30" s="147" t="s">
        <v>429</v>
      </c>
      <c r="AL30" s="45" t="s">
        <v>50</v>
      </c>
    </row>
    <row r="31" spans="1:38" s="2" customFormat="1" ht="26.25" customHeight="1" thickBot="1" x14ac:dyDescent="0.25">
      <c r="A31" s="65" t="s">
        <v>79</v>
      </c>
      <c r="B31" s="65" t="s">
        <v>88</v>
      </c>
      <c r="C31" s="66" t="s">
        <v>89</v>
      </c>
      <c r="D31" s="67"/>
      <c r="E31" s="138" t="s">
        <v>429</v>
      </c>
      <c r="F31" s="138">
        <v>2.1230139586118124</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0.53270604629494223</v>
      </c>
      <c r="J32" s="138">
        <v>0.97872682484492945</v>
      </c>
      <c r="K32" s="138">
        <v>1.3051244500981185</v>
      </c>
      <c r="L32" s="138">
        <v>5.7869073167697474E-2</v>
      </c>
      <c r="M32" s="138" t="s">
        <v>429</v>
      </c>
      <c r="N32" s="138">
        <v>1.2776783452038385</v>
      </c>
      <c r="O32" s="138">
        <v>6.0578942715024319E-3</v>
      </c>
      <c r="P32" s="138" t="s">
        <v>429</v>
      </c>
      <c r="Q32" s="138">
        <v>1.48153000321051E-2</v>
      </c>
      <c r="R32" s="138">
        <v>0.47195021255024577</v>
      </c>
      <c r="S32" s="138">
        <v>10.321086877297327</v>
      </c>
      <c r="T32" s="138">
        <v>7.5585856897128642E-2</v>
      </c>
      <c r="U32" s="138">
        <v>1.0654120925898847E-2</v>
      </c>
      <c r="V32" s="138">
        <v>4.2095314606178382</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51827.975750783677</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0.27778635253367651</v>
      </c>
      <c r="J33" s="138">
        <v>0.51441917135866</v>
      </c>
      <c r="K33" s="138">
        <v>1.02883834271732</v>
      </c>
      <c r="L33" s="138">
        <v>1.0618336517634389E-2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51827.975750783677</v>
      </c>
      <c r="AL33" s="45" t="s">
        <v>414</v>
      </c>
    </row>
    <row r="34" spans="1:38" s="2" customFormat="1" ht="26.25" customHeight="1" thickBot="1" x14ac:dyDescent="0.25">
      <c r="A34" s="65" t="s">
        <v>71</v>
      </c>
      <c r="B34" s="65" t="s">
        <v>94</v>
      </c>
      <c r="C34" s="66" t="s">
        <v>95</v>
      </c>
      <c r="D34" s="67"/>
      <c r="E34" s="138">
        <v>1.7800057200338124</v>
      </c>
      <c r="F34" s="138">
        <v>0.15795852286559597</v>
      </c>
      <c r="G34" s="138">
        <v>2.3370128093615182E-2</v>
      </c>
      <c r="H34" s="138">
        <v>2.3778702366863906E-4</v>
      </c>
      <c r="I34" s="138">
        <v>4.6538317489433642E-2</v>
      </c>
      <c r="J34" s="138">
        <v>4.8916187726120046E-2</v>
      </c>
      <c r="K34" s="138">
        <v>5.1633753710904479E-2</v>
      </c>
      <c r="L34" s="138">
        <v>3.3561939912087918E-2</v>
      </c>
      <c r="M34" s="138">
        <v>0.36347445046491972</v>
      </c>
      <c r="N34" s="138" t="s">
        <v>443</v>
      </c>
      <c r="O34" s="138">
        <v>3.3969574809805583E-4</v>
      </c>
      <c r="P34" s="138" t="s">
        <v>443</v>
      </c>
      <c r="Q34" s="138" t="s">
        <v>443</v>
      </c>
      <c r="R34" s="138">
        <v>1.6984787404902789E-3</v>
      </c>
      <c r="S34" s="138">
        <v>5.7748277176669478E-2</v>
      </c>
      <c r="T34" s="138">
        <v>2.3778702366863908E-3</v>
      </c>
      <c r="U34" s="138">
        <v>3.3969574809805583E-4</v>
      </c>
      <c r="V34" s="138">
        <v>3.3969574809805579E-2</v>
      </c>
      <c r="W34" s="138">
        <v>1.2790825380504368E-2</v>
      </c>
      <c r="X34" s="138">
        <v>1.0190872442941673E-3</v>
      </c>
      <c r="Y34" s="138">
        <v>1.6984787404902789E-3</v>
      </c>
      <c r="Z34" s="138">
        <v>1.5401450697729111E-3</v>
      </c>
      <c r="AA34" s="138">
        <v>3.5405633787883E-4</v>
      </c>
      <c r="AB34" s="138">
        <v>4.6117673924361878E-3</v>
      </c>
      <c r="AC34" s="138" t="s">
        <v>429</v>
      </c>
      <c r="AD34" s="138" t="s">
        <v>429</v>
      </c>
      <c r="AE34" s="55"/>
      <c r="AF34" s="147">
        <v>1471.1631507768509</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5.5013729051175062</v>
      </c>
      <c r="F36" s="138">
        <v>0.19622731381310846</v>
      </c>
      <c r="G36" s="138">
        <v>4.8213916265557571E-2</v>
      </c>
      <c r="H36" s="138" t="s">
        <v>443</v>
      </c>
      <c r="I36" s="138">
        <v>9.8113656906554228E-2</v>
      </c>
      <c r="J36" s="138">
        <v>0.10512177525702239</v>
      </c>
      <c r="K36" s="138">
        <v>0.10512177525702239</v>
      </c>
      <c r="L36" s="138">
        <v>3.2587750329676944E-2</v>
      </c>
      <c r="M36" s="138">
        <v>0.51860075793464389</v>
      </c>
      <c r="N36" s="138">
        <v>9.1105538556086087E-3</v>
      </c>
      <c r="O36" s="138">
        <v>7.0081183504681595E-4</v>
      </c>
      <c r="P36" s="138">
        <v>2.1024355051404474E-3</v>
      </c>
      <c r="Q36" s="138">
        <v>2.8032473401872638E-3</v>
      </c>
      <c r="R36" s="138">
        <v>3.5040591752340798E-3</v>
      </c>
      <c r="S36" s="138">
        <v>1.4016236700936319E-2</v>
      </c>
      <c r="T36" s="138">
        <v>7.0081183504681593E-2</v>
      </c>
      <c r="U36" s="138">
        <v>7.0081183504681595E-4</v>
      </c>
      <c r="V36" s="138">
        <v>8.4097420205617904E-2</v>
      </c>
      <c r="W36" s="138">
        <v>9.1105538556086087E-3</v>
      </c>
      <c r="X36" s="138">
        <v>1.4016236700936318E-4</v>
      </c>
      <c r="Y36" s="138">
        <v>1.4016236700936318E-4</v>
      </c>
      <c r="Z36" s="138">
        <v>7.0081183504681595E-4</v>
      </c>
      <c r="AA36" s="138">
        <v>7.0081183504681592E-5</v>
      </c>
      <c r="AB36" s="138">
        <v>1.0512177525702239E-3</v>
      </c>
      <c r="AC36" s="138">
        <v>5.6064946803745276E-3</v>
      </c>
      <c r="AD36" s="138">
        <v>2.6630849731779007E-3</v>
      </c>
      <c r="AE36" s="55"/>
      <c r="AF36" s="147">
        <v>3035.0940602635151</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0.12318507882444754</v>
      </c>
      <c r="F37" s="138">
        <v>4.1061692941482516E-3</v>
      </c>
      <c r="G37" s="138">
        <v>2.4404719445245989E-4</v>
      </c>
      <c r="H37" s="138" t="s">
        <v>443</v>
      </c>
      <c r="I37" s="138">
        <v>5.1327116176853144E-4</v>
      </c>
      <c r="J37" s="138">
        <v>5.1327116176853144E-4</v>
      </c>
      <c r="K37" s="138">
        <v>5.1327116176853144E-4</v>
      </c>
      <c r="L37" s="138">
        <v>1.2831779044213287E-5</v>
      </c>
      <c r="M37" s="138">
        <v>1.2318507882444754E-2</v>
      </c>
      <c r="N37" s="138">
        <v>3.8495337132639854E-6</v>
      </c>
      <c r="O37" s="138">
        <v>6.4158895221066427E-7</v>
      </c>
      <c r="P37" s="138">
        <v>2.5663558088426572E-4</v>
      </c>
      <c r="Q37" s="138">
        <v>3.0796269706111884E-4</v>
      </c>
      <c r="R37" s="138">
        <v>1.9504304147204197E-6</v>
      </c>
      <c r="S37" s="138">
        <v>1.9504304147204196E-7</v>
      </c>
      <c r="T37" s="138">
        <v>1.3088414625097551E-6</v>
      </c>
      <c r="U37" s="138">
        <v>2.8229913897269226E-5</v>
      </c>
      <c r="V37" s="138">
        <v>3.8495337132639854E-6</v>
      </c>
      <c r="W37" s="138">
        <v>1.2831779044213286E-3</v>
      </c>
      <c r="X37" s="138" t="s">
        <v>443</v>
      </c>
      <c r="Y37" s="138" t="s">
        <v>443</v>
      </c>
      <c r="Z37" s="138" t="s">
        <v>443</v>
      </c>
      <c r="AA37" s="138" t="s">
        <v>443</v>
      </c>
      <c r="AB37" s="138" t="s">
        <v>443</v>
      </c>
      <c r="AC37" s="138" t="s">
        <v>443</v>
      </c>
      <c r="AD37" s="138" t="s">
        <v>443</v>
      </c>
      <c r="AE37" s="55"/>
      <c r="AF37" s="147" t="s">
        <v>432</v>
      </c>
      <c r="AG37" s="147" t="s">
        <v>429</v>
      </c>
      <c r="AH37" s="147">
        <v>2566.3558088426571</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2.2361176761937913</v>
      </c>
      <c r="F39" s="138">
        <v>0.50624731059563044</v>
      </c>
      <c r="G39" s="138">
        <v>0.1602562896776451</v>
      </c>
      <c r="H39" s="138">
        <v>4.3103967108236892E-2</v>
      </c>
      <c r="I39" s="138">
        <v>0.18722807687853832</v>
      </c>
      <c r="J39" s="138">
        <v>0.22891711850283814</v>
      </c>
      <c r="K39" s="138">
        <v>0.27982042912727845</v>
      </c>
      <c r="L39" s="138">
        <v>8.1069510760645419E-2</v>
      </c>
      <c r="M39" s="138">
        <v>1.2034238993583868</v>
      </c>
      <c r="N39" s="138">
        <v>0.16286438838978184</v>
      </c>
      <c r="O39" s="138">
        <v>1.761054025300773E-2</v>
      </c>
      <c r="P39" s="138">
        <v>3.3590665502516086E-3</v>
      </c>
      <c r="Q39" s="138">
        <v>1.0141713660784249E-2</v>
      </c>
      <c r="R39" s="138">
        <v>0.13062844285934852</v>
      </c>
      <c r="S39" s="138">
        <v>6.545718959232609E-2</v>
      </c>
      <c r="T39" s="138">
        <v>2.1031659747402873</v>
      </c>
      <c r="U39" s="138">
        <v>2.4510151144750414E-3</v>
      </c>
      <c r="V39" s="138">
        <v>0.67703470461404625</v>
      </c>
      <c r="W39" s="138">
        <v>0.17720783379161054</v>
      </c>
      <c r="X39" s="138">
        <v>4.0504223113052761E-2</v>
      </c>
      <c r="Y39" s="138">
        <v>0.19239680807367684</v>
      </c>
      <c r="Z39" s="138">
        <v>3.9522139032547192E-2</v>
      </c>
      <c r="AA39" s="138">
        <v>3.6308810322821419E-2</v>
      </c>
      <c r="AB39" s="138">
        <v>0.30873198054209822</v>
      </c>
      <c r="AC39" s="138">
        <v>7.611192060381528E-3</v>
      </c>
      <c r="AD39" s="138">
        <v>2.4928599136068911E-3</v>
      </c>
      <c r="AE39" s="55"/>
      <c r="AF39" s="147">
        <v>10935.540939421224</v>
      </c>
      <c r="AG39" s="147">
        <v>14.609734716992484</v>
      </c>
      <c r="AH39" s="147">
        <v>14977.111850016598</v>
      </c>
      <c r="AI39" s="147">
        <v>1164.9720840064028</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429</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5.07787213951692</v>
      </c>
      <c r="F41" s="138">
        <v>9.5319651106656291</v>
      </c>
      <c r="G41" s="138">
        <v>7.7432355974847162</v>
      </c>
      <c r="H41" s="138">
        <v>6.0489737010364197E-2</v>
      </c>
      <c r="I41" s="138">
        <v>8.0304393516649277</v>
      </c>
      <c r="J41" s="138">
        <v>8.1557231321169983</v>
      </c>
      <c r="K41" s="138">
        <v>8.9315272194505493</v>
      </c>
      <c r="L41" s="138">
        <v>0.54662983617643657</v>
      </c>
      <c r="M41" s="138">
        <v>23.085157468002834</v>
      </c>
      <c r="N41" s="138">
        <v>2.4653241590617636</v>
      </c>
      <c r="O41" s="138">
        <v>4.2567288317973365E-2</v>
      </c>
      <c r="P41" s="138">
        <v>0.10310375402453603</v>
      </c>
      <c r="Q41" s="138">
        <v>4.9983336822566685E-2</v>
      </c>
      <c r="R41" s="138">
        <v>0.2429308385336553</v>
      </c>
      <c r="S41" s="138">
        <v>0.42928194412025505</v>
      </c>
      <c r="T41" s="138">
        <v>0.24028981657212664</v>
      </c>
      <c r="U41" s="138">
        <v>2.2484614062440578</v>
      </c>
      <c r="V41" s="138">
        <v>4.7048280066723391</v>
      </c>
      <c r="W41" s="138">
        <v>15.673733466452333</v>
      </c>
      <c r="X41" s="138">
        <v>4.4005589325547056</v>
      </c>
      <c r="Y41" s="138">
        <v>6.2673504885128581</v>
      </c>
      <c r="Z41" s="138">
        <v>2.4692864272173476</v>
      </c>
      <c r="AA41" s="138">
        <v>2.1182412056122599</v>
      </c>
      <c r="AB41" s="138">
        <v>15.255437053897172</v>
      </c>
      <c r="AC41" s="138">
        <v>1.7161912962141472E-2</v>
      </c>
      <c r="AD41" s="138">
        <v>3.1840998352766561</v>
      </c>
      <c r="AE41" s="55"/>
      <c r="AF41" s="147">
        <v>39566.362197640105</v>
      </c>
      <c r="AG41" s="147">
        <v>18729.725569069004</v>
      </c>
      <c r="AH41" s="147">
        <v>22427.652555287514</v>
      </c>
      <c r="AI41" s="147">
        <v>1109.8966218637379</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6.5903200671311876E-2</v>
      </c>
      <c r="F43" s="138">
        <v>6.590320067131188E-3</v>
      </c>
      <c r="G43" s="138">
        <v>1.0469037649933633E-2</v>
      </c>
      <c r="H43" s="138" t="s">
        <v>443</v>
      </c>
      <c r="I43" s="138">
        <v>1.0874028110766459E-2</v>
      </c>
      <c r="J43" s="138">
        <v>1.4169188144332054E-2</v>
      </c>
      <c r="K43" s="138">
        <v>1.8123380184610766E-2</v>
      </c>
      <c r="L43" s="138">
        <v>6.0894557420292181E-3</v>
      </c>
      <c r="M43" s="138">
        <v>2.6361280268524752E-2</v>
      </c>
      <c r="N43" s="138">
        <v>1.0544512107409899E-2</v>
      </c>
      <c r="O43" s="138">
        <v>1.9770960201393562E-4</v>
      </c>
      <c r="P43" s="138">
        <v>6.5903200671311879E-5</v>
      </c>
      <c r="Q43" s="138">
        <v>6.5903200671311871E-4</v>
      </c>
      <c r="R43" s="138">
        <v>8.4356096859279205E-3</v>
      </c>
      <c r="S43" s="138">
        <v>4.7450304483344554E-3</v>
      </c>
      <c r="T43" s="138">
        <v>0.17134832174541087</v>
      </c>
      <c r="U43" s="138">
        <v>6.5903200671311879E-5</v>
      </c>
      <c r="V43" s="138">
        <v>5.2722560537049497E-3</v>
      </c>
      <c r="W43" s="138">
        <v>3.9541920402787131E-3</v>
      </c>
      <c r="X43" s="138">
        <v>1.2521608127549256E-3</v>
      </c>
      <c r="Y43" s="138">
        <v>9.8854801006967828E-3</v>
      </c>
      <c r="Z43" s="138">
        <v>1.1203544114123021E-3</v>
      </c>
      <c r="AA43" s="138">
        <v>9.8854801006967828E-4</v>
      </c>
      <c r="AB43" s="138">
        <v>1.324654333493369E-2</v>
      </c>
      <c r="AC43" s="138">
        <v>1.4498704147688612E-4</v>
      </c>
      <c r="AD43" s="138">
        <v>8.5674160872705459E-8</v>
      </c>
      <c r="AE43" s="55"/>
      <c r="AF43" s="147">
        <v>659.03200671311879</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2.9641178659956391</v>
      </c>
      <c r="F44" s="138">
        <v>0.26921579199293544</v>
      </c>
      <c r="G44" s="138">
        <v>2.2821284746896032E-2</v>
      </c>
      <c r="H44" s="138">
        <v>1.0860130562046963E-3</v>
      </c>
      <c r="I44" s="138">
        <v>0.13065599338789441</v>
      </c>
      <c r="J44" s="138">
        <v>0.13065599338789441</v>
      </c>
      <c r="K44" s="138">
        <v>0.1306771324670625</v>
      </c>
      <c r="L44" s="138">
        <v>7.3167356297220862E-2</v>
      </c>
      <c r="M44" s="138">
        <v>1.1329642862524127</v>
      </c>
      <c r="N44" s="138" t="s">
        <v>443</v>
      </c>
      <c r="O44" s="138">
        <v>1.369551251881782E-3</v>
      </c>
      <c r="P44" s="138" t="s">
        <v>443</v>
      </c>
      <c r="Q44" s="138" t="s">
        <v>443</v>
      </c>
      <c r="R44" s="138">
        <v>6.8477562594089093E-3</v>
      </c>
      <c r="S44" s="138">
        <v>0.23282371281990291</v>
      </c>
      <c r="T44" s="138">
        <v>9.5868587631724733E-3</v>
      </c>
      <c r="U44" s="138">
        <v>1.369551251881782E-3</v>
      </c>
      <c r="V44" s="138">
        <v>0.13695512518817818</v>
      </c>
      <c r="W44" s="138" t="s">
        <v>443</v>
      </c>
      <c r="X44" s="138">
        <v>4.1086537556453461E-3</v>
      </c>
      <c r="Y44" s="138">
        <v>6.8477562594089093E-3</v>
      </c>
      <c r="Z44" s="138" t="s">
        <v>443</v>
      </c>
      <c r="AA44" s="138" t="s">
        <v>443</v>
      </c>
      <c r="AB44" s="138">
        <v>1.0956410015054256E-2</v>
      </c>
      <c r="AC44" s="138" t="s">
        <v>430</v>
      </c>
      <c r="AD44" s="138" t="s">
        <v>430</v>
      </c>
      <c r="AE44" s="55"/>
      <c r="AF44" s="147">
        <v>5931.2880604180691</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1.8122950890450062</v>
      </c>
      <c r="F45" s="138">
        <v>6.4642372602879195E-2</v>
      </c>
      <c r="G45" s="138">
        <v>1.5882915988192005E-2</v>
      </c>
      <c r="H45" s="138" t="s">
        <v>443</v>
      </c>
      <c r="I45" s="138">
        <v>3.2321186301439597E-2</v>
      </c>
      <c r="J45" s="138">
        <v>3.4629842465828141E-2</v>
      </c>
      <c r="K45" s="138">
        <v>3.4629842465828141E-2</v>
      </c>
      <c r="L45" s="138">
        <v>1.0735251164406722E-2</v>
      </c>
      <c r="M45" s="138">
        <v>0.17084055616475219</v>
      </c>
      <c r="N45" s="138">
        <v>3.0012530137051062E-3</v>
      </c>
      <c r="O45" s="138">
        <v>2.308656164388543E-4</v>
      </c>
      <c r="P45" s="138">
        <v>6.9259684931656279E-4</v>
      </c>
      <c r="Q45" s="138">
        <v>9.234624657554172E-4</v>
      </c>
      <c r="R45" s="138">
        <v>1.1543280821942714E-3</v>
      </c>
      <c r="S45" s="138">
        <v>4.6173123287770856E-3</v>
      </c>
      <c r="T45" s="138">
        <v>2.308656164388543E-2</v>
      </c>
      <c r="U45" s="138">
        <v>2.308656164388543E-4</v>
      </c>
      <c r="V45" s="138">
        <v>2.770387397266251E-2</v>
      </c>
      <c r="W45" s="138">
        <v>3.0012530137051062E-3</v>
      </c>
      <c r="X45" s="138" t="s">
        <v>443</v>
      </c>
      <c r="Y45" s="138" t="s">
        <v>443</v>
      </c>
      <c r="Z45" s="138" t="s">
        <v>443</v>
      </c>
      <c r="AA45" s="138" t="s">
        <v>443</v>
      </c>
      <c r="AB45" s="138" t="s">
        <v>443</v>
      </c>
      <c r="AC45" s="138">
        <v>1.8469249315108344E-3</v>
      </c>
      <c r="AD45" s="138">
        <v>8.7728934246764632E-4</v>
      </c>
      <c r="AE45" s="55"/>
      <c r="AF45" s="147">
        <v>999.83879571016826</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1.3217500539712438E-2</v>
      </c>
      <c r="J48" s="138">
        <v>0.13217500539712437</v>
      </c>
      <c r="K48" s="138">
        <v>0.33043751349281097</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2.6210819999999999</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2.7522829055999996</v>
      </c>
      <c r="AL52" s="45" t="s">
        <v>133</v>
      </c>
    </row>
    <row r="53" spans="1:38" s="2" customFormat="1" ht="26.25" customHeight="1" thickBot="1" x14ac:dyDescent="0.25">
      <c r="A53" s="65" t="s">
        <v>120</v>
      </c>
      <c r="B53" s="69" t="s">
        <v>134</v>
      </c>
      <c r="C53" s="71" t="s">
        <v>135</v>
      </c>
      <c r="D53" s="68"/>
      <c r="E53" s="138" t="s">
        <v>429</v>
      </c>
      <c r="F53" s="138">
        <v>2.118925606404797</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1.0644725658606631</v>
      </c>
      <c r="AL53" s="45" t="s">
        <v>136</v>
      </c>
    </row>
    <row r="54" spans="1:38" s="2" customFormat="1" ht="37.5" customHeight="1" thickBot="1" x14ac:dyDescent="0.25">
      <c r="A54" s="65" t="s">
        <v>120</v>
      </c>
      <c r="B54" s="69" t="s">
        <v>137</v>
      </c>
      <c r="C54" s="71" t="s">
        <v>138</v>
      </c>
      <c r="D54" s="68"/>
      <c r="E54" s="138" t="s">
        <v>429</v>
      </c>
      <c r="F54" s="138">
        <v>0.27137839445730855</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2681.97811856</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257.64914992799999</v>
      </c>
      <c r="AL58" s="45" t="s">
        <v>149</v>
      </c>
    </row>
    <row r="59" spans="1:38" s="2" customFormat="1" ht="26.25" customHeight="1" thickBot="1" x14ac:dyDescent="0.25">
      <c r="A59" s="65" t="s">
        <v>54</v>
      </c>
      <c r="B59" s="73" t="s">
        <v>150</v>
      </c>
      <c r="C59" s="66" t="s">
        <v>403</v>
      </c>
      <c r="D59" s="67"/>
      <c r="E59" s="138" t="s">
        <v>432</v>
      </c>
      <c r="F59" s="138" t="s">
        <v>432</v>
      </c>
      <c r="G59" s="138" t="s">
        <v>432</v>
      </c>
      <c r="H59" s="138" t="s">
        <v>429</v>
      </c>
      <c r="I59" s="138" t="s">
        <v>432</v>
      </c>
      <c r="J59" s="138" t="s">
        <v>432</v>
      </c>
      <c r="K59" s="138" t="s">
        <v>432</v>
      </c>
      <c r="L59" s="138" t="s">
        <v>432</v>
      </c>
      <c r="M59" s="138" t="s">
        <v>432</v>
      </c>
      <c r="N59" s="138" t="s">
        <v>432</v>
      </c>
      <c r="O59" s="138" t="s">
        <v>432</v>
      </c>
      <c r="P59" s="138" t="s">
        <v>432</v>
      </c>
      <c r="Q59" s="138" t="s">
        <v>432</v>
      </c>
      <c r="R59" s="138" t="s">
        <v>432</v>
      </c>
      <c r="S59" s="138" t="s">
        <v>432</v>
      </c>
      <c r="T59" s="138" t="s">
        <v>432</v>
      </c>
      <c r="U59" s="138" t="s">
        <v>432</v>
      </c>
      <c r="V59" s="138" t="s">
        <v>432</v>
      </c>
      <c r="W59" s="138" t="s">
        <v>432</v>
      </c>
      <c r="X59" s="138" t="s">
        <v>432</v>
      </c>
      <c r="Y59" s="138" t="s">
        <v>432</v>
      </c>
      <c r="Z59" s="138" t="s">
        <v>432</v>
      </c>
      <c r="AA59" s="138" t="s">
        <v>432</v>
      </c>
      <c r="AB59" s="138" t="s">
        <v>432</v>
      </c>
      <c r="AC59" s="138" t="s">
        <v>432</v>
      </c>
      <c r="AD59" s="138" t="s">
        <v>429</v>
      </c>
      <c r="AE59" s="55"/>
      <c r="AF59" s="147" t="s">
        <v>429</v>
      </c>
      <c r="AG59" s="147" t="s">
        <v>429</v>
      </c>
      <c r="AH59" s="147" t="s">
        <v>429</v>
      </c>
      <c r="AI59" s="147" t="s">
        <v>429</v>
      </c>
      <c r="AJ59" s="147" t="s">
        <v>429</v>
      </c>
      <c r="AK59" s="147" t="s">
        <v>432</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0.16563869647058821</v>
      </c>
      <c r="J60" s="138">
        <v>1.6563869647058822</v>
      </c>
      <c r="K60" s="138">
        <v>3.3790294079999996</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33.127739294117646</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3.5116201096637031E-2</v>
      </c>
      <c r="J61" s="138">
        <v>0.35116201096637034</v>
      </c>
      <c r="K61" s="138">
        <v>1.1712803141291528</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1972618.5544436942</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1.9876643576470588E-8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33.127739294117646</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1.26E-2</v>
      </c>
      <c r="X63" s="138">
        <v>9.9468000000000004E-3</v>
      </c>
      <c r="Y63" s="138" t="s">
        <v>429</v>
      </c>
      <c r="Z63" s="138">
        <v>1.6542000000000002E-3</v>
      </c>
      <c r="AA63" s="138" t="s">
        <v>429</v>
      </c>
      <c r="AB63" s="138">
        <v>1.1601E-2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t="s">
        <v>432</v>
      </c>
      <c r="F65" s="138" t="s">
        <v>429</v>
      </c>
      <c r="G65" s="138" t="s">
        <v>429</v>
      </c>
      <c r="H65" s="138" t="s">
        <v>443</v>
      </c>
      <c r="I65" s="138" t="s">
        <v>432</v>
      </c>
      <c r="J65" s="138" t="s">
        <v>432</v>
      </c>
      <c r="K65" s="138" t="s">
        <v>432</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432</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0.16600000000000001</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t="s">
        <v>432</v>
      </c>
      <c r="O72" s="138" t="s">
        <v>432</v>
      </c>
      <c r="P72" s="138" t="s">
        <v>432</v>
      </c>
      <c r="Q72" s="138" t="s">
        <v>432</v>
      </c>
      <c r="R72" s="138" t="s">
        <v>432</v>
      </c>
      <c r="S72" s="138" t="s">
        <v>432</v>
      </c>
      <c r="T72" s="138" t="s">
        <v>432</v>
      </c>
      <c r="U72" s="138" t="s">
        <v>432</v>
      </c>
      <c r="V72" s="138" t="s">
        <v>432</v>
      </c>
      <c r="W72" s="138" t="s">
        <v>432</v>
      </c>
      <c r="X72" s="138" t="s">
        <v>432</v>
      </c>
      <c r="Y72" s="138" t="s">
        <v>432</v>
      </c>
      <c r="Z72" s="138" t="s">
        <v>432</v>
      </c>
      <c r="AA72" s="138" t="s">
        <v>432</v>
      </c>
      <c r="AB72" s="138" t="s">
        <v>432</v>
      </c>
      <c r="AC72" s="138" t="s">
        <v>430</v>
      </c>
      <c r="AD72" s="138" t="s">
        <v>432</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t="s">
        <v>432</v>
      </c>
      <c r="J73" s="138" t="s">
        <v>432</v>
      </c>
      <c r="K73" s="138" t="s">
        <v>432</v>
      </c>
      <c r="L73" s="138" t="s">
        <v>432</v>
      </c>
      <c r="M73" s="138" t="s">
        <v>432</v>
      </c>
      <c r="N73" s="138">
        <v>1E-4</v>
      </c>
      <c r="O73" s="138">
        <v>1E-4</v>
      </c>
      <c r="P73" s="138" t="s">
        <v>432</v>
      </c>
      <c r="Q73" s="138" t="s">
        <v>432</v>
      </c>
      <c r="R73" s="138" t="s">
        <v>432</v>
      </c>
      <c r="S73" s="138" t="s">
        <v>432</v>
      </c>
      <c r="T73" s="138" t="s">
        <v>432</v>
      </c>
      <c r="U73" s="138" t="s">
        <v>432</v>
      </c>
      <c r="V73" s="138">
        <v>1E-4</v>
      </c>
      <c r="W73" s="138" t="s">
        <v>430</v>
      </c>
      <c r="X73" s="138" t="s">
        <v>430</v>
      </c>
      <c r="Y73" s="138" t="s">
        <v>430</v>
      </c>
      <c r="Z73" s="138" t="s">
        <v>430</v>
      </c>
      <c r="AA73" s="138" t="s">
        <v>430</v>
      </c>
      <c r="AB73" s="138" t="s">
        <v>430</v>
      </c>
      <c r="AC73" s="138" t="s">
        <v>432</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t="s">
        <v>432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t="s">
        <v>432</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t="s">
        <v>432</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4.1000000000000005E-4</v>
      </c>
      <c r="O80" s="138">
        <v>2.0000000000000001E-4</v>
      </c>
      <c r="P80" s="138" t="s">
        <v>432</v>
      </c>
      <c r="Q80" s="138" t="s">
        <v>432</v>
      </c>
      <c r="R80" s="138" t="s">
        <v>432</v>
      </c>
      <c r="S80" s="138" t="s">
        <v>432</v>
      </c>
      <c r="T80" s="138" t="s">
        <v>432</v>
      </c>
      <c r="U80" s="138" t="s">
        <v>432</v>
      </c>
      <c r="V80" s="138">
        <v>1.5E-3</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10.422305600000001</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2.8799999999999999E-2</v>
      </c>
      <c r="G83" s="138" t="s">
        <v>443</v>
      </c>
      <c r="H83" s="138" t="s">
        <v>429</v>
      </c>
      <c r="I83" s="138">
        <v>0.18</v>
      </c>
      <c r="J83" s="138">
        <v>3.6</v>
      </c>
      <c r="K83" s="138">
        <v>27</v>
      </c>
      <c r="L83" s="138">
        <v>1.026E-2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1.8</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3.8001530180868359</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0.88526584971621791</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1.7488800000000002</v>
      </c>
      <c r="AL86" s="45" t="s">
        <v>220</v>
      </c>
    </row>
    <row r="87" spans="1:38" s="2" customFormat="1" ht="26.25" customHeight="1" thickBot="1" x14ac:dyDescent="0.25">
      <c r="A87" s="65" t="s">
        <v>209</v>
      </c>
      <c r="B87" s="71" t="s">
        <v>221</v>
      </c>
      <c r="C87" s="75" t="s">
        <v>222</v>
      </c>
      <c r="D87" s="67"/>
      <c r="E87" s="138" t="s">
        <v>429</v>
      </c>
      <c r="F87" s="138">
        <v>6.8529159940169018E-2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0.21914</v>
      </c>
      <c r="AL87" s="45" t="s">
        <v>220</v>
      </c>
    </row>
    <row r="88" spans="1:38" s="2" customFormat="1" ht="26.25" customHeight="1" thickBot="1" x14ac:dyDescent="0.25">
      <c r="A88" s="65" t="s">
        <v>209</v>
      </c>
      <c r="B88" s="71" t="s">
        <v>223</v>
      </c>
      <c r="C88" s="75" t="s">
        <v>224</v>
      </c>
      <c r="D88" s="67"/>
      <c r="E88" s="138" t="s">
        <v>443</v>
      </c>
      <c r="F88" s="138">
        <v>1.0824496299999999</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1.4004714285714286</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1.3792877712638891</v>
      </c>
      <c r="G90" s="138" t="s">
        <v>429</v>
      </c>
      <c r="H90" s="138" t="s">
        <v>429</v>
      </c>
      <c r="I90" s="138">
        <v>2.052E-2</v>
      </c>
      <c r="J90" s="138">
        <v>3.0779999999999998E-2</v>
      </c>
      <c r="K90" s="138">
        <v>3.7620000000000001E-2</v>
      </c>
      <c r="L90" s="138" t="s">
        <v>429</v>
      </c>
      <c r="M90" s="138" t="s">
        <v>429</v>
      </c>
      <c r="N90" s="138">
        <v>2.52107484060071E-4</v>
      </c>
      <c r="O90" s="138">
        <v>3.4626811063672422E-2</v>
      </c>
      <c r="P90" s="138" t="s">
        <v>432</v>
      </c>
      <c r="Q90" s="138" t="s">
        <v>432</v>
      </c>
      <c r="R90" s="138">
        <v>0.1457970992154628</v>
      </c>
      <c r="S90" s="138">
        <v>5.9078199577932322</v>
      </c>
      <c r="T90" s="138">
        <v>0.24215986947818277</v>
      </c>
      <c r="U90" s="138">
        <v>3.4474939085322967E-2</v>
      </c>
      <c r="V90" s="138">
        <v>3.4186382326459022</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34.200000000000003</v>
      </c>
      <c r="AL90" s="148" t="s">
        <v>441</v>
      </c>
    </row>
    <row r="91" spans="1:38" s="2" customFormat="1" ht="26.25" customHeight="1" thickBot="1" x14ac:dyDescent="0.25">
      <c r="A91" s="65" t="s">
        <v>209</v>
      </c>
      <c r="B91" s="69" t="s">
        <v>405</v>
      </c>
      <c r="C91" s="71" t="s">
        <v>229</v>
      </c>
      <c r="D91" s="67"/>
      <c r="E91" s="138">
        <v>6.9730073672000003E-3</v>
      </c>
      <c r="F91" s="138">
        <v>1.87240441344E-2</v>
      </c>
      <c r="G91" s="138">
        <v>1.105770584E-4</v>
      </c>
      <c r="H91" s="138">
        <v>1.6054707264E-2</v>
      </c>
      <c r="I91" s="138">
        <v>0.1063540912648</v>
      </c>
      <c r="J91" s="138">
        <v>0.10811087512640001</v>
      </c>
      <c r="K91" s="138">
        <v>0.1084737289836</v>
      </c>
      <c r="L91" s="138">
        <v>4.1780924928000007E-2</v>
      </c>
      <c r="M91" s="138">
        <v>0.21342188589400002</v>
      </c>
      <c r="N91" s="138">
        <v>2.8706097279999999E-2</v>
      </c>
      <c r="O91" s="138">
        <v>2.0944652545600007E-2</v>
      </c>
      <c r="P91" s="138">
        <v>2.0870504400000001E-6</v>
      </c>
      <c r="Q91" s="138">
        <v>4.86978436E-5</v>
      </c>
      <c r="R91" s="138">
        <v>5.7119275200000002E-4</v>
      </c>
      <c r="S91" s="138">
        <v>3.7147486944000004E-2</v>
      </c>
      <c r="T91" s="138">
        <v>1.1543678832000004E-2</v>
      </c>
      <c r="U91" s="138" t="s">
        <v>443</v>
      </c>
      <c r="V91" s="138">
        <v>1.9965110432000003E-2</v>
      </c>
      <c r="W91" s="138">
        <v>3.8686041600000006E-4</v>
      </c>
      <c r="X91" s="138">
        <v>4.7459404176000008E-4</v>
      </c>
      <c r="Y91" s="138">
        <v>1.9689181520000002E-4</v>
      </c>
      <c r="Z91" s="138">
        <v>1.9689181520000002E-4</v>
      </c>
      <c r="AA91" s="138">
        <v>1.9689181520000002E-4</v>
      </c>
      <c r="AB91" s="138">
        <v>1.0652694873600002E-3</v>
      </c>
      <c r="AC91" s="138" t="s">
        <v>443</v>
      </c>
      <c r="AD91" s="138" t="s">
        <v>443</v>
      </c>
      <c r="AE91" s="55"/>
      <c r="AF91" s="147" t="s">
        <v>429</v>
      </c>
      <c r="AG91" s="147" t="s">
        <v>429</v>
      </c>
      <c r="AH91" s="147" t="s">
        <v>429</v>
      </c>
      <c r="AI91" s="147" t="s">
        <v>429</v>
      </c>
      <c r="AJ91" s="147" t="s">
        <v>429</v>
      </c>
      <c r="AK91" s="147">
        <v>3868.6041600000003</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19.1333423136</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5.4940340864886744E-8</v>
      </c>
      <c r="X98" s="138" t="s">
        <v>443</v>
      </c>
      <c r="Y98" s="138" t="s">
        <v>443</v>
      </c>
      <c r="Z98" s="138" t="s">
        <v>443</v>
      </c>
      <c r="AA98" s="138" t="s">
        <v>443</v>
      </c>
      <c r="AB98" s="138" t="s">
        <v>443</v>
      </c>
      <c r="AC98" s="138" t="s">
        <v>443</v>
      </c>
      <c r="AD98" s="138">
        <v>6.5796815407049994E-4</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4.0495312843915207E-2</v>
      </c>
      <c r="F99" s="138">
        <v>8.8497532779221508</v>
      </c>
      <c r="G99" s="138" t="s">
        <v>429</v>
      </c>
      <c r="H99" s="138">
        <v>11.321769008265665</v>
      </c>
      <c r="I99" s="138">
        <v>0.18501088265999041</v>
      </c>
      <c r="J99" s="138">
        <v>0.28282099339789002</v>
      </c>
      <c r="K99" s="138">
        <v>0.62070787725986265</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1177.0455000000002</v>
      </c>
      <c r="AL99" s="45" t="s">
        <v>246</v>
      </c>
    </row>
    <row r="100" spans="1:38" s="2" customFormat="1" ht="26.25" customHeight="1" thickBot="1" x14ac:dyDescent="0.25">
      <c r="A100" s="65" t="s">
        <v>244</v>
      </c>
      <c r="B100" s="65" t="s">
        <v>247</v>
      </c>
      <c r="C100" s="66" t="s">
        <v>409</v>
      </c>
      <c r="D100" s="79"/>
      <c r="E100" s="138">
        <v>0.59482724961889399</v>
      </c>
      <c r="F100" s="138">
        <v>24.376223043665146</v>
      </c>
      <c r="G100" s="138" t="s">
        <v>429</v>
      </c>
      <c r="H100" s="138">
        <v>32.809506734760951</v>
      </c>
      <c r="I100" s="138">
        <v>0.3156063521295237</v>
      </c>
      <c r="J100" s="138">
        <v>0.47346994732597208</v>
      </c>
      <c r="K100" s="138">
        <v>1.0434085918459581</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5664.4519999999993</v>
      </c>
      <c r="AL100" s="45" t="s">
        <v>246</v>
      </c>
    </row>
    <row r="101" spans="1:38" s="2" customFormat="1" ht="26.25" customHeight="1" thickBot="1" x14ac:dyDescent="0.25">
      <c r="A101" s="65" t="s">
        <v>244</v>
      </c>
      <c r="B101" s="65" t="s">
        <v>248</v>
      </c>
      <c r="C101" s="66" t="s">
        <v>249</v>
      </c>
      <c r="D101" s="79"/>
      <c r="E101" s="138">
        <v>4.9220867980315795E-2</v>
      </c>
      <c r="F101" s="138">
        <v>0.358890365978352</v>
      </c>
      <c r="G101" s="138" t="s">
        <v>429</v>
      </c>
      <c r="H101" s="138">
        <v>0.98294776893157287</v>
      </c>
      <c r="I101" s="138">
        <v>8.9952968338452358E-3</v>
      </c>
      <c r="J101" s="138">
        <v>2.6985890501535707E-2</v>
      </c>
      <c r="K101" s="138">
        <v>6.2967077836916657E-2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5018.5014694793572</v>
      </c>
      <c r="AL101" s="45" t="s">
        <v>246</v>
      </c>
    </row>
    <row r="102" spans="1:38" s="2" customFormat="1" ht="26.25" customHeight="1" thickBot="1" x14ac:dyDescent="0.25">
      <c r="A102" s="65" t="s">
        <v>244</v>
      </c>
      <c r="B102" s="65" t="s">
        <v>250</v>
      </c>
      <c r="C102" s="66" t="s">
        <v>387</v>
      </c>
      <c r="D102" s="79"/>
      <c r="E102" s="138">
        <v>2.2611173973142861E-3</v>
      </c>
      <c r="F102" s="138">
        <v>2.7268763692125906</v>
      </c>
      <c r="G102" s="138" t="s">
        <v>429</v>
      </c>
      <c r="H102" s="138">
        <v>4.4827611718646025</v>
      </c>
      <c r="I102" s="138">
        <v>7.8735999999999997E-3</v>
      </c>
      <c r="J102" s="138">
        <v>0.17803050000000001</v>
      </c>
      <c r="K102" s="138">
        <v>1.2150464999999999</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1530.3</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1.2294835968635856E-3</v>
      </c>
      <c r="F104" s="138">
        <v>1.3660740023544809E-3</v>
      </c>
      <c r="G104" s="138" t="s">
        <v>429</v>
      </c>
      <c r="H104" s="138">
        <v>1.6825713532343023E-2</v>
      </c>
      <c r="I104" s="138">
        <v>1.8631982465753424E-5</v>
      </c>
      <c r="J104" s="138">
        <v>5.5895947397260272E-5</v>
      </c>
      <c r="K104" s="138">
        <v>1.3042387726027395E-4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8.6</v>
      </c>
      <c r="AL104" s="45" t="s">
        <v>246</v>
      </c>
    </row>
    <row r="105" spans="1:38" s="2" customFormat="1" ht="26.25" customHeight="1" thickBot="1" x14ac:dyDescent="0.25">
      <c r="A105" s="65" t="s">
        <v>244</v>
      </c>
      <c r="B105" s="65" t="s">
        <v>255</v>
      </c>
      <c r="C105" s="66" t="s">
        <v>256</v>
      </c>
      <c r="D105" s="79"/>
      <c r="E105" s="138">
        <v>3.4634162647232881E-2</v>
      </c>
      <c r="F105" s="138">
        <v>0.17512725841536531</v>
      </c>
      <c r="G105" s="138" t="s">
        <v>429</v>
      </c>
      <c r="H105" s="138">
        <v>0.81143431966637969</v>
      </c>
      <c r="I105" s="138">
        <v>6.5589041095890409E-3</v>
      </c>
      <c r="J105" s="138">
        <v>1.0306849315068492E-2</v>
      </c>
      <c r="K105" s="138">
        <v>2.2487671232876712E-2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95</v>
      </c>
      <c r="AL105" s="45" t="s">
        <v>246</v>
      </c>
    </row>
    <row r="106" spans="1:38" s="2" customFormat="1" ht="26.25" customHeight="1" thickBot="1" x14ac:dyDescent="0.25">
      <c r="A106" s="65" t="s">
        <v>244</v>
      </c>
      <c r="B106" s="65" t="s">
        <v>257</v>
      </c>
      <c r="C106" s="66" t="s">
        <v>258</v>
      </c>
      <c r="D106" s="79"/>
      <c r="E106" s="138">
        <v>2.0134214170520544E-3</v>
      </c>
      <c r="F106" s="138">
        <v>8.1423968169983957E-3</v>
      </c>
      <c r="G106" s="138" t="s">
        <v>429</v>
      </c>
      <c r="H106" s="138">
        <v>4.7171899444720146E-2</v>
      </c>
      <c r="I106" s="138">
        <v>3.9945205479452055E-4</v>
      </c>
      <c r="J106" s="138">
        <v>6.3912328767123288E-4</v>
      </c>
      <c r="K106" s="138">
        <v>1.3581369863013696E-3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8.1</v>
      </c>
      <c r="AL106" s="45" t="s">
        <v>246</v>
      </c>
    </row>
    <row r="107" spans="1:38" s="2" customFormat="1" ht="26.25" customHeight="1" thickBot="1" x14ac:dyDescent="0.25">
      <c r="A107" s="65" t="s">
        <v>244</v>
      </c>
      <c r="B107" s="65" t="s">
        <v>259</v>
      </c>
      <c r="C107" s="66" t="s">
        <v>380</v>
      </c>
      <c r="D107" s="79"/>
      <c r="E107" s="138">
        <v>3.2499913486722667E-2</v>
      </c>
      <c r="F107" s="138">
        <v>0.48124428000000008</v>
      </c>
      <c r="G107" s="138" t="s">
        <v>429</v>
      </c>
      <c r="H107" s="138">
        <v>0.39635764056633516</v>
      </c>
      <c r="I107" s="138">
        <v>8.7498960000000001E-3</v>
      </c>
      <c r="J107" s="138">
        <v>0.11666528000000001</v>
      </c>
      <c r="K107" s="138">
        <v>0.55416007999999994</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2916.6320000000001</v>
      </c>
      <c r="AL107" s="45" t="s">
        <v>246</v>
      </c>
    </row>
    <row r="108" spans="1:38" s="2" customFormat="1" ht="26.25" customHeight="1" thickBot="1" x14ac:dyDescent="0.25">
      <c r="A108" s="65" t="s">
        <v>244</v>
      </c>
      <c r="B108" s="65" t="s">
        <v>260</v>
      </c>
      <c r="C108" s="66" t="s">
        <v>381</v>
      </c>
      <c r="D108" s="79"/>
      <c r="E108" s="138">
        <v>7.8135461592623995E-2</v>
      </c>
      <c r="F108" s="138">
        <v>1.3097194559999998</v>
      </c>
      <c r="G108" s="138" t="s">
        <v>429</v>
      </c>
      <c r="H108" s="138">
        <v>1.63387829565864</v>
      </c>
      <c r="I108" s="138">
        <v>2.4254063999999999E-2</v>
      </c>
      <c r="J108" s="138">
        <v>0.24254064</v>
      </c>
      <c r="K108" s="138">
        <v>0.48508128</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12127.031999999999</v>
      </c>
      <c r="AL108" s="45" t="s">
        <v>246</v>
      </c>
    </row>
    <row r="109" spans="1:38" s="2" customFormat="1" ht="26.25" customHeight="1" thickBot="1" x14ac:dyDescent="0.25">
      <c r="A109" s="65" t="s">
        <v>244</v>
      </c>
      <c r="B109" s="65" t="s">
        <v>261</v>
      </c>
      <c r="C109" s="66" t="s">
        <v>382</v>
      </c>
      <c r="D109" s="79"/>
      <c r="E109" s="138">
        <v>2.7296583175680008E-2</v>
      </c>
      <c r="F109" s="138">
        <v>0.58127914110000001</v>
      </c>
      <c r="G109" s="138" t="s">
        <v>429</v>
      </c>
      <c r="H109" s="138">
        <v>0.78530170059264015</v>
      </c>
      <c r="I109" s="138">
        <v>2.3774198000000003E-2</v>
      </c>
      <c r="J109" s="138">
        <v>0.13075808900000002</v>
      </c>
      <c r="K109" s="138">
        <v>0.13075808900000002</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1188.7099000000001</v>
      </c>
      <c r="AL109" s="45" t="s">
        <v>246</v>
      </c>
    </row>
    <row r="110" spans="1:38" s="2" customFormat="1" ht="26.25" customHeight="1" thickBot="1" x14ac:dyDescent="0.25">
      <c r="A110" s="65" t="s">
        <v>244</v>
      </c>
      <c r="B110" s="65" t="s">
        <v>262</v>
      </c>
      <c r="C110" s="66" t="s">
        <v>383</v>
      </c>
      <c r="D110" s="79"/>
      <c r="E110" s="138">
        <v>4.0752853299911348E-3</v>
      </c>
      <c r="F110" s="138">
        <v>0.14173567200000001</v>
      </c>
      <c r="G110" s="138" t="s">
        <v>429</v>
      </c>
      <c r="H110" s="138">
        <v>8.5161777210441089E-2</v>
      </c>
      <c r="I110" s="138">
        <v>5.8748166666666678E-3</v>
      </c>
      <c r="J110" s="138">
        <v>4.1357286666666673E-2</v>
      </c>
      <c r="K110" s="138">
        <v>4.1357286666666673E-2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289.84800000000001</v>
      </c>
      <c r="AL110" s="45" t="s">
        <v>246</v>
      </c>
    </row>
    <row r="111" spans="1:38" s="2" customFormat="1" ht="26.25" customHeight="1" thickBot="1" x14ac:dyDescent="0.25">
      <c r="A111" s="65" t="s">
        <v>244</v>
      </c>
      <c r="B111" s="65" t="s">
        <v>263</v>
      </c>
      <c r="C111" s="66" t="s">
        <v>377</v>
      </c>
      <c r="D111" s="79"/>
      <c r="E111" s="138">
        <v>6.4384576977725818E-3</v>
      </c>
      <c r="F111" s="138">
        <v>0.38377449999999996</v>
      </c>
      <c r="G111" s="138" t="s">
        <v>429</v>
      </c>
      <c r="H111" s="138">
        <v>0.22715891535460553</v>
      </c>
      <c r="I111" s="138">
        <v>7.9066666666666662E-4</v>
      </c>
      <c r="J111" s="138">
        <v>1.5813333333333332E-3</v>
      </c>
      <c r="K111" s="138">
        <v>3.5579999999999995E-3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199.96666666666667</v>
      </c>
      <c r="AL111" s="45" t="s">
        <v>246</v>
      </c>
    </row>
    <row r="112" spans="1:38" s="2" customFormat="1" ht="26.25" customHeight="1" thickBot="1" x14ac:dyDescent="0.25">
      <c r="A112" s="65" t="s">
        <v>264</v>
      </c>
      <c r="B112" s="65" t="s">
        <v>265</v>
      </c>
      <c r="C112" s="66" t="s">
        <v>266</v>
      </c>
      <c r="D112" s="67"/>
      <c r="E112" s="138">
        <v>12.765489842287046</v>
      </c>
      <c r="F112" s="138" t="s">
        <v>429</v>
      </c>
      <c r="G112" s="138" t="s">
        <v>429</v>
      </c>
      <c r="H112" s="138">
        <v>9.0291619999999995</v>
      </c>
      <c r="I112" s="138">
        <v>0.26794799999999996</v>
      </c>
      <c r="J112" s="138">
        <v>6.9666480000000002</v>
      </c>
      <c r="K112" s="138">
        <v>6.9666480000000002</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331784000</v>
      </c>
      <c r="AL112" s="45" t="s">
        <v>419</v>
      </c>
    </row>
    <row r="113" spans="1:38" s="2" customFormat="1" ht="26.25" customHeight="1" thickBot="1" x14ac:dyDescent="0.25">
      <c r="A113" s="65" t="s">
        <v>264</v>
      </c>
      <c r="B113" s="80" t="s">
        <v>267</v>
      </c>
      <c r="C113" s="81" t="s">
        <v>268</v>
      </c>
      <c r="D113" s="67"/>
      <c r="E113" s="138">
        <v>6.3554097131827945</v>
      </c>
      <c r="F113" s="138" t="s">
        <v>443</v>
      </c>
      <c r="G113" s="138" t="s">
        <v>429</v>
      </c>
      <c r="H113" s="138">
        <v>37.525176973304987</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165181538.84652358</v>
      </c>
      <c r="AL113" s="148" t="s">
        <v>437</v>
      </c>
    </row>
    <row r="114" spans="1:38" s="2" customFormat="1" ht="26.25" customHeight="1" thickBot="1" x14ac:dyDescent="0.25">
      <c r="A114" s="65" t="s">
        <v>264</v>
      </c>
      <c r="B114" s="80" t="s">
        <v>269</v>
      </c>
      <c r="C114" s="81" t="s">
        <v>388</v>
      </c>
      <c r="D114" s="67"/>
      <c r="E114" s="138">
        <v>8.1727314302359466E-2</v>
      </c>
      <c r="F114" s="138" t="s">
        <v>443</v>
      </c>
      <c r="G114" s="138" t="s">
        <v>429</v>
      </c>
      <c r="H114" s="138">
        <v>0.27613949999999998</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2124150</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10.516548439128936</v>
      </c>
      <c r="F116" s="138" t="s">
        <v>443</v>
      </c>
      <c r="G116" s="138" t="s">
        <v>429</v>
      </c>
      <c r="H116" s="138">
        <v>12.577149978184469</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273332441.64039314</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5.6115119999999999E-3</v>
      </c>
      <c r="J119" s="138">
        <v>4.4892095999999999E-2</v>
      </c>
      <c r="K119" s="138">
        <v>0.14028780000000002</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1402.8779999999999</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1.0391600000000001E-2</v>
      </c>
      <c r="J120" s="138">
        <v>6.4947500000000005E-2</v>
      </c>
      <c r="K120" s="138">
        <v>0.25979000000000002</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2597.9</v>
      </c>
      <c r="AL120" s="148" t="s">
        <v>436</v>
      </c>
    </row>
    <row r="121" spans="1:38" s="2" customFormat="1" ht="26.25" customHeight="1" thickBot="1" x14ac:dyDescent="0.25">
      <c r="A121" s="65" t="s">
        <v>264</v>
      </c>
      <c r="B121" s="65" t="s">
        <v>280</v>
      </c>
      <c r="C121" s="71" t="s">
        <v>281</v>
      </c>
      <c r="D121" s="68"/>
      <c r="E121" s="138" t="s">
        <v>443</v>
      </c>
      <c r="F121" s="138">
        <v>4.6332115495483812</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2.151589366627531</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0.41011835755439136</v>
      </c>
      <c r="G125" s="138" t="s">
        <v>429</v>
      </c>
      <c r="H125" s="138" t="s">
        <v>429</v>
      </c>
      <c r="I125" s="138">
        <v>2.0323823190000007E-5</v>
      </c>
      <c r="J125" s="138">
        <v>1.3487628117000002E-4</v>
      </c>
      <c r="K125" s="138">
        <v>2.8514939809000004E-4</v>
      </c>
      <c r="L125" s="138" t="s">
        <v>443</v>
      </c>
      <c r="M125" s="138" t="s">
        <v>429</v>
      </c>
      <c r="N125" s="138" t="s">
        <v>429</v>
      </c>
      <c r="O125" s="138" t="s">
        <v>429</v>
      </c>
      <c r="P125" s="138">
        <v>2.1723541199380692E-2</v>
      </c>
      <c r="Q125" s="138" t="s">
        <v>429</v>
      </c>
      <c r="R125" s="138" t="s">
        <v>429</v>
      </c>
      <c r="S125" s="138" t="s">
        <v>429</v>
      </c>
      <c r="T125" s="138" t="s">
        <v>429</v>
      </c>
      <c r="U125" s="138" t="s">
        <v>429</v>
      </c>
      <c r="V125" s="138" t="s">
        <v>429</v>
      </c>
      <c r="W125" s="138">
        <v>8.077252059330231E-2</v>
      </c>
      <c r="X125" s="138" t="s">
        <v>429</v>
      </c>
      <c r="Y125" s="138" t="s">
        <v>429</v>
      </c>
      <c r="Z125" s="138" t="s">
        <v>429</v>
      </c>
      <c r="AA125" s="138" t="s">
        <v>429</v>
      </c>
      <c r="AB125" s="138" t="s">
        <v>429</v>
      </c>
      <c r="AC125" s="138" t="s">
        <v>429</v>
      </c>
      <c r="AD125" s="138">
        <v>4.1374772355044789E-2</v>
      </c>
      <c r="AE125" s="55"/>
      <c r="AF125" s="147" t="s">
        <v>429</v>
      </c>
      <c r="AG125" s="147" t="s">
        <v>429</v>
      </c>
      <c r="AH125" s="147" t="s">
        <v>429</v>
      </c>
      <c r="AI125" s="147" t="s">
        <v>429</v>
      </c>
      <c r="AJ125" s="147" t="s">
        <v>429</v>
      </c>
      <c r="AK125" s="147">
        <v>615.8734300000001</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v>2.7003119999999999E-2</v>
      </c>
      <c r="I126" s="138" t="s">
        <v>443</v>
      </c>
      <c r="J126" s="138" t="s">
        <v>443</v>
      </c>
      <c r="K126" s="138" t="s">
        <v>443</v>
      </c>
      <c r="L126" s="138" t="s">
        <v>443</v>
      </c>
      <c r="M126" s="138">
        <v>6.3007280000000013E-2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430</v>
      </c>
      <c r="AH128" s="147" t="s">
        <v>429</v>
      </c>
      <c r="AI128" s="147" t="s">
        <v>430</v>
      </c>
      <c r="AJ128" s="147" t="s">
        <v>430</v>
      </c>
      <c r="AK128" s="147" t="s">
        <v>432</v>
      </c>
      <c r="AL128" s="45" t="s">
        <v>301</v>
      </c>
    </row>
    <row r="129" spans="1:38" s="2" customFormat="1" ht="26.25" customHeight="1" thickBot="1" x14ac:dyDescent="0.25">
      <c r="A129" s="65" t="s">
        <v>289</v>
      </c>
      <c r="B129" s="69" t="s">
        <v>299</v>
      </c>
      <c r="C129" s="77" t="s">
        <v>300</v>
      </c>
      <c r="D129" s="67"/>
      <c r="E129" s="138">
        <v>1.141527E-2</v>
      </c>
      <c r="F129" s="138">
        <v>9.7095400000000012E-2</v>
      </c>
      <c r="G129" s="138">
        <v>6.1668699999999999E-4</v>
      </c>
      <c r="H129" s="138" t="s">
        <v>443</v>
      </c>
      <c r="I129" s="138">
        <v>5.2484000000000001E-5</v>
      </c>
      <c r="J129" s="138">
        <v>9.1847000000000003E-5</v>
      </c>
      <c r="K129" s="138">
        <v>1.3121000000000001E-4</v>
      </c>
      <c r="L129" s="138">
        <v>1.8369400000000002E-6</v>
      </c>
      <c r="M129" s="138">
        <v>9.1847000000000012E-4</v>
      </c>
      <c r="N129" s="138">
        <v>1.7057299999999997E-2</v>
      </c>
      <c r="O129" s="138">
        <v>1.3121000000000001E-3</v>
      </c>
      <c r="P129" s="138">
        <v>7.3477600000000014E-4</v>
      </c>
      <c r="Q129" s="138">
        <v>0.64244608392063995</v>
      </c>
      <c r="R129" s="138">
        <v>0.6208282763232853</v>
      </c>
      <c r="S129" s="138">
        <v>0.34252594555767463</v>
      </c>
      <c r="T129" s="138">
        <v>1.8369400000000003E-4</v>
      </c>
      <c r="U129" s="138" t="s">
        <v>432</v>
      </c>
      <c r="V129" s="138" t="s">
        <v>443</v>
      </c>
      <c r="W129" s="138">
        <v>4.6063498295E-3</v>
      </c>
      <c r="X129" s="138">
        <v>1.96815E-6</v>
      </c>
      <c r="Y129" s="138">
        <v>8.5286500000000001E-6</v>
      </c>
      <c r="Z129" s="138">
        <v>8.5286500000000001E-6</v>
      </c>
      <c r="AA129" s="138" t="s">
        <v>443</v>
      </c>
      <c r="AB129" s="138">
        <v>1.9025449999999999E-5</v>
      </c>
      <c r="AC129" s="138">
        <v>6.5605000000000004E-3</v>
      </c>
      <c r="AD129" s="138">
        <v>1.0063807000000001E-2</v>
      </c>
      <c r="AE129" s="55"/>
      <c r="AF129" s="147" t="s">
        <v>429</v>
      </c>
      <c r="AG129" s="147" t="s">
        <v>429</v>
      </c>
      <c r="AH129" s="147" t="s">
        <v>429</v>
      </c>
      <c r="AI129" s="147" t="s">
        <v>429</v>
      </c>
      <c r="AJ129" s="147" t="s">
        <v>429</v>
      </c>
      <c r="AK129" s="147">
        <v>13.121</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430</v>
      </c>
      <c r="AH130" s="147" t="s">
        <v>429</v>
      </c>
      <c r="AI130" s="147" t="s">
        <v>430</v>
      </c>
      <c r="AJ130" s="147" t="s">
        <v>430</v>
      </c>
      <c r="AK130" s="147" t="s">
        <v>430</v>
      </c>
      <c r="AL130" s="45" t="s">
        <v>301</v>
      </c>
    </row>
    <row r="131" spans="1:38" s="2" customFormat="1" ht="26.25" customHeight="1" thickBot="1" x14ac:dyDescent="0.25">
      <c r="A131" s="65" t="s">
        <v>289</v>
      </c>
      <c r="B131" s="69" t="s">
        <v>304</v>
      </c>
      <c r="C131" s="77" t="s">
        <v>305</v>
      </c>
      <c r="D131" s="67"/>
      <c r="E131" s="138" t="s">
        <v>432</v>
      </c>
      <c r="F131" s="138" t="s">
        <v>432</v>
      </c>
      <c r="G131" s="138" t="s">
        <v>432</v>
      </c>
      <c r="H131" s="138" t="s">
        <v>432</v>
      </c>
      <c r="I131" s="138" t="s">
        <v>432</v>
      </c>
      <c r="J131" s="138" t="s">
        <v>432</v>
      </c>
      <c r="K131" s="138" t="s">
        <v>432</v>
      </c>
      <c r="L131" s="138" t="s">
        <v>432</v>
      </c>
      <c r="M131" s="138" t="s">
        <v>432</v>
      </c>
      <c r="N131" s="138" t="s">
        <v>432</v>
      </c>
      <c r="O131" s="138" t="s">
        <v>432</v>
      </c>
      <c r="P131" s="138" t="s">
        <v>432</v>
      </c>
      <c r="Q131" s="138" t="s">
        <v>432</v>
      </c>
      <c r="R131" s="138" t="s">
        <v>432</v>
      </c>
      <c r="S131" s="138" t="s">
        <v>432</v>
      </c>
      <c r="T131" s="138" t="s">
        <v>432</v>
      </c>
      <c r="U131" s="138" t="s">
        <v>432</v>
      </c>
      <c r="V131" s="138" t="s">
        <v>432</v>
      </c>
      <c r="W131" s="138" t="s">
        <v>432</v>
      </c>
      <c r="X131" s="138" t="s">
        <v>432</v>
      </c>
      <c r="Y131" s="138" t="s">
        <v>432</v>
      </c>
      <c r="Z131" s="138" t="s">
        <v>432</v>
      </c>
      <c r="AA131" s="138" t="s">
        <v>432</v>
      </c>
      <c r="AB131" s="138" t="s">
        <v>432</v>
      </c>
      <c r="AC131" s="138" t="s">
        <v>432</v>
      </c>
      <c r="AD131" s="138" t="s">
        <v>432</v>
      </c>
      <c r="AE131" s="55"/>
      <c r="AF131" s="147" t="s">
        <v>429</v>
      </c>
      <c r="AG131" s="147" t="s">
        <v>429</v>
      </c>
      <c r="AH131" s="147" t="s">
        <v>429</v>
      </c>
      <c r="AI131" s="147" t="s">
        <v>429</v>
      </c>
      <c r="AJ131" s="147" t="s">
        <v>429</v>
      </c>
      <c r="AK131" s="147" t="s">
        <v>432</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3.7265249999999996E-3</v>
      </c>
      <c r="F133" s="138">
        <v>5.8720999999999996E-5</v>
      </c>
      <c r="G133" s="138">
        <v>5.1042099999999994E-4</v>
      </c>
      <c r="H133" s="138" t="s">
        <v>443</v>
      </c>
      <c r="I133" s="138">
        <v>1.5673990000000001E-4</v>
      </c>
      <c r="J133" s="138">
        <v>1.5673990000000001E-4</v>
      </c>
      <c r="K133" s="138">
        <v>1.7417551999999997E-4</v>
      </c>
      <c r="L133" s="138" t="s">
        <v>443</v>
      </c>
      <c r="M133" s="138">
        <v>6.3238000000000009E-4</v>
      </c>
      <c r="N133" s="138">
        <v>1.3564550999999999E-4</v>
      </c>
      <c r="O133" s="138">
        <v>2.2720509999999998E-5</v>
      </c>
      <c r="P133" s="138">
        <v>6.7303300000000005E-3</v>
      </c>
      <c r="Q133" s="138">
        <v>6.1476370000000004E-5</v>
      </c>
      <c r="R133" s="138">
        <v>6.1250520000000007E-5</v>
      </c>
      <c r="S133" s="138">
        <v>5.6146309999999995E-5</v>
      </c>
      <c r="T133" s="138">
        <v>7.8279610000000003E-5</v>
      </c>
      <c r="U133" s="138">
        <v>8.9346259999999999E-5</v>
      </c>
      <c r="V133" s="138">
        <v>7.2326204000000007E-4</v>
      </c>
      <c r="W133" s="138">
        <v>1.21959E-4</v>
      </c>
      <c r="X133" s="138">
        <v>5.96244E-8</v>
      </c>
      <c r="Y133" s="138">
        <v>3.2567569999999999E-8</v>
      </c>
      <c r="Z133" s="138">
        <v>2.9089480000000001E-8</v>
      </c>
      <c r="AA133" s="138">
        <v>3.1573830000000001E-8</v>
      </c>
      <c r="AB133" s="138">
        <v>1.5285528000000001E-7</v>
      </c>
      <c r="AC133" s="138">
        <v>6.7754999999999996E-4</v>
      </c>
      <c r="AD133" s="138">
        <v>1.8519699999999999E-3</v>
      </c>
      <c r="AE133" s="55"/>
      <c r="AF133" s="147" t="s">
        <v>429</v>
      </c>
      <c r="AG133" s="147" t="s">
        <v>429</v>
      </c>
      <c r="AH133" s="147" t="s">
        <v>429</v>
      </c>
      <c r="AI133" s="147" t="s">
        <v>429</v>
      </c>
      <c r="AJ133" s="147" t="s">
        <v>429</v>
      </c>
      <c r="AK133" s="147">
        <v>4517</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0.45247679999999979</v>
      </c>
      <c r="X135" s="138">
        <v>1.3498891199999996E-4</v>
      </c>
      <c r="Y135" s="138">
        <v>6.1084367999999969E-4</v>
      </c>
      <c r="Z135" s="138">
        <v>6.1084367999999969E-4</v>
      </c>
      <c r="AA135" s="138" t="s">
        <v>443</v>
      </c>
      <c r="AB135" s="138">
        <v>1.3566762719999994E-3</v>
      </c>
      <c r="AC135" s="138" t="s">
        <v>443</v>
      </c>
      <c r="AD135" s="138">
        <v>0.76921055999999965</v>
      </c>
      <c r="AE135" s="55"/>
      <c r="AF135" s="147" t="s">
        <v>429</v>
      </c>
      <c r="AG135" s="147" t="s">
        <v>429</v>
      </c>
      <c r="AH135" s="147" t="s">
        <v>429</v>
      </c>
      <c r="AI135" s="147" t="s">
        <v>429</v>
      </c>
      <c r="AJ135" s="147" t="s">
        <v>429</v>
      </c>
      <c r="AK135" s="147">
        <v>1.5082559999999994</v>
      </c>
      <c r="AL135" s="148" t="s">
        <v>434</v>
      </c>
    </row>
    <row r="136" spans="1:38" s="2" customFormat="1" ht="26.25" customHeight="1" thickBot="1" x14ac:dyDescent="0.25">
      <c r="A136" s="65" t="s">
        <v>289</v>
      </c>
      <c r="B136" s="65" t="s">
        <v>314</v>
      </c>
      <c r="C136" s="66" t="s">
        <v>315</v>
      </c>
      <c r="D136" s="67"/>
      <c r="E136" s="138" t="s">
        <v>429</v>
      </c>
      <c r="F136" s="138">
        <v>5.5499580871936635E-3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0.20288875999999997</v>
      </c>
      <c r="J139" s="138">
        <v>0.20288875999999997</v>
      </c>
      <c r="K139" s="138">
        <v>0.20288875999999997</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2.554677562063707</v>
      </c>
      <c r="X139" s="138">
        <v>1.3125941084146921E-2</v>
      </c>
      <c r="Y139" s="138">
        <v>1.5285567465149016E-2</v>
      </c>
      <c r="Z139" s="138">
        <v>5.2187786535127373E-3</v>
      </c>
      <c r="AA139" s="138">
        <v>9.1136806874411746E-4</v>
      </c>
      <c r="AB139" s="138">
        <v>3.4541655271552792E-2</v>
      </c>
      <c r="AC139" s="138" t="s">
        <v>443</v>
      </c>
      <c r="AD139" s="138">
        <v>2.541868736000533</v>
      </c>
      <c r="AE139" s="55"/>
      <c r="AF139" s="147" t="s">
        <v>429</v>
      </c>
      <c r="AG139" s="147" t="s">
        <v>429</v>
      </c>
      <c r="AH139" s="147" t="s">
        <v>429</v>
      </c>
      <c r="AI139" s="147" t="s">
        <v>429</v>
      </c>
      <c r="AJ139" s="147" t="s">
        <v>429</v>
      </c>
      <c r="AK139" s="147">
        <v>2.0139999999999998</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112.09725317877012</v>
      </c>
      <c r="F141" s="19">
        <f t="shared" ref="F141:AD141" si="0">SUM(F14:F140)</f>
        <v>108.1861734339348</v>
      </c>
      <c r="G141" s="19">
        <f t="shared" si="0"/>
        <v>17.594060199030547</v>
      </c>
      <c r="H141" s="19">
        <f t="shared" si="0"/>
        <v>114.25429658213164</v>
      </c>
      <c r="I141" s="19">
        <f t="shared" si="0"/>
        <v>14.001180982468592</v>
      </c>
      <c r="J141" s="19">
        <f t="shared" si="0"/>
        <v>28.281552571504957</v>
      </c>
      <c r="K141" s="19">
        <f t="shared" si="0"/>
        <v>59.366978910486722</v>
      </c>
      <c r="L141" s="19">
        <f t="shared" si="0"/>
        <v>2.2616519538283342</v>
      </c>
      <c r="M141" s="19">
        <f t="shared" si="0"/>
        <v>113.46418044171786</v>
      </c>
      <c r="N141" s="19">
        <f t="shared" si="0"/>
        <v>5.5913234435607082</v>
      </c>
      <c r="O141" s="19">
        <f t="shared" si="0"/>
        <v>0.2823614924271679</v>
      </c>
      <c r="P141" s="19">
        <f t="shared" si="0"/>
        <v>0.34956507146398386</v>
      </c>
      <c r="Q141" s="19">
        <f t="shared" si="0"/>
        <v>1.3502589073823279</v>
      </c>
      <c r="R141" s="19">
        <f>SUM(R14:R140)</f>
        <v>2.4548233043656715</v>
      </c>
      <c r="S141" s="19">
        <f t="shared" si="0"/>
        <v>18.43862477818784</v>
      </c>
      <c r="T141" s="19">
        <f t="shared" si="0"/>
        <v>6.6861122285855128</v>
      </c>
      <c r="U141" s="19">
        <f t="shared" si="0"/>
        <v>3.8672729745308678</v>
      </c>
      <c r="V141" s="19">
        <f t="shared" si="0"/>
        <v>20.573470790853769</v>
      </c>
      <c r="W141" s="19">
        <f t="shared" si="0"/>
        <v>21.645554903225094</v>
      </c>
      <c r="X141" s="19">
        <f t="shared" si="0"/>
        <v>4.6505517749879504</v>
      </c>
      <c r="Y141" s="19">
        <f t="shared" si="0"/>
        <v>6.9502383052951053</v>
      </c>
      <c r="Z141" s="19">
        <f t="shared" si="0"/>
        <v>2.6942688350631507</v>
      </c>
      <c r="AA141" s="19">
        <f t="shared" si="0"/>
        <v>2.3049592951336328</v>
      </c>
      <c r="AB141" s="19">
        <f t="shared" si="0"/>
        <v>16.600018210479838</v>
      </c>
      <c r="AC141" s="19">
        <f t="shared" si="0"/>
        <v>2.6472469719348397</v>
      </c>
      <c r="AD141" s="19">
        <f t="shared" si="0"/>
        <v>7.2157087604683117</v>
      </c>
      <c r="AE141" s="56"/>
      <c r="AF141" s="145">
        <f>SUM(AF14:AF140)</f>
        <v>240349.72915878758</v>
      </c>
      <c r="AG141" s="145">
        <f t="shared" ref="AG141:AI141" si="1">SUM(AG14:AG140)</f>
        <v>100888.51315475821</v>
      </c>
      <c r="AH141" s="145">
        <f t="shared" si="1"/>
        <v>157774.22645639235</v>
      </c>
      <c r="AI141" s="145">
        <f t="shared" si="1"/>
        <v>12027.555839986815</v>
      </c>
      <c r="AJ141" s="145">
        <f>IF(SUM(AJ14:AJ140)=0, "NA",SUM(AJ14:AJ140))</f>
        <v>1026.5236663001342</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12.464696075724301</v>
      </c>
      <c r="F143" s="139">
        <v>3.1822717546703965</v>
      </c>
      <c r="G143" s="139">
        <v>1.7353448967526875E-2</v>
      </c>
      <c r="H143" s="139">
        <v>0.91744567633828167</v>
      </c>
      <c r="I143" s="139">
        <v>0.49102237974972246</v>
      </c>
      <c r="J143" s="139">
        <v>0.49102237974972196</v>
      </c>
      <c r="K143" s="139">
        <v>0.4910223797497224</v>
      </c>
      <c r="L143" s="139">
        <v>0.43217065797277182</v>
      </c>
      <c r="M143" s="139">
        <v>51.965690536572687</v>
      </c>
      <c r="N143" s="139">
        <v>2.7695100766798854E-2</v>
      </c>
      <c r="O143" s="139">
        <v>2.4795941437391329E-4</v>
      </c>
      <c r="P143" s="139">
        <v>1.3505216572623267E-2</v>
      </c>
      <c r="Q143" s="139">
        <v>3.9369097793973433E-4</v>
      </c>
      <c r="R143" s="139">
        <v>1.3835985769723683E-2</v>
      </c>
      <c r="S143" s="139">
        <v>9.559676540745219E-3</v>
      </c>
      <c r="T143" s="139">
        <v>2.5252554196170396E-3</v>
      </c>
      <c r="U143" s="139">
        <v>2.9146312713164196E-4</v>
      </c>
      <c r="V143" s="139">
        <v>4.9396527359452762E-2</v>
      </c>
      <c r="W143" s="139">
        <v>0.98542079999999999</v>
      </c>
      <c r="X143" s="139">
        <v>3.8612254509000001E-2</v>
      </c>
      <c r="Y143" s="139">
        <v>4.3302823880900003E-2</v>
      </c>
      <c r="Z143" s="139">
        <v>3.3526456668900001E-2</v>
      </c>
      <c r="AA143" s="139">
        <v>3.77833805302E-2</v>
      </c>
      <c r="AB143" s="139">
        <v>0.153224915589</v>
      </c>
      <c r="AC143" s="139">
        <v>9.8542079999999993E-4</v>
      </c>
      <c r="AD143" s="139">
        <v>1.9710100000000001E-4</v>
      </c>
      <c r="AE143" s="58"/>
      <c r="AF143" s="144">
        <v>88359.792832786043</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7.0967039852820442</v>
      </c>
      <c r="F144" s="139">
        <v>0.39349464177853249</v>
      </c>
      <c r="G144" s="139">
        <v>6.0284216024536407E-3</v>
      </c>
      <c r="H144" s="139">
        <v>9.3349283268646648E-3</v>
      </c>
      <c r="I144" s="139">
        <v>0.30559498780456057</v>
      </c>
      <c r="J144" s="139">
        <v>0.30559498780456057</v>
      </c>
      <c r="K144" s="139">
        <v>0.30559498780456051</v>
      </c>
      <c r="L144" s="139">
        <v>0.26588011271504985</v>
      </c>
      <c r="M144" s="139">
        <v>2.0717895152445078</v>
      </c>
      <c r="N144" s="139">
        <v>2.6039181242492026E-4</v>
      </c>
      <c r="O144" s="139">
        <v>2.3348328942376109E-5</v>
      </c>
      <c r="P144" s="139">
        <v>2.4610991353776895E-3</v>
      </c>
      <c r="Q144" s="139">
        <v>4.6586068024638803E-5</v>
      </c>
      <c r="R144" s="139">
        <v>3.9385825289525193E-3</v>
      </c>
      <c r="S144" s="139">
        <v>2.6414715550301207E-3</v>
      </c>
      <c r="T144" s="139">
        <v>9.5052163671205723E-5</v>
      </c>
      <c r="U144" s="139">
        <v>4.6475478164525368E-5</v>
      </c>
      <c r="V144" s="139">
        <v>8.3622683738111634E-3</v>
      </c>
      <c r="W144" s="139">
        <v>0.34481430000000002</v>
      </c>
      <c r="X144" s="139">
        <v>1.2770637695E-2</v>
      </c>
      <c r="Y144" s="139">
        <v>1.4311947754600001E-2</v>
      </c>
      <c r="Z144" s="139">
        <v>1.12290369965E-2</v>
      </c>
      <c r="AA144" s="139">
        <v>1.18912695018E-2</v>
      </c>
      <c r="AB144" s="139">
        <v>5.0202891947900001E-2</v>
      </c>
      <c r="AC144" s="139">
        <v>3.4481410000000002E-4</v>
      </c>
      <c r="AD144" s="139">
        <v>6.8989100000000007E-5</v>
      </c>
      <c r="AE144" s="58"/>
      <c r="AF144" s="144">
        <v>21564.875149476833</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18.464251240798749</v>
      </c>
      <c r="F145" s="139">
        <v>0.50997506767415934</v>
      </c>
      <c r="G145" s="139">
        <v>9.4531806159609665E-3</v>
      </c>
      <c r="H145" s="139">
        <v>3.3766285708809171E-2</v>
      </c>
      <c r="I145" s="139">
        <v>0.29897077495809277</v>
      </c>
      <c r="J145" s="139">
        <v>0.29897077495809282</v>
      </c>
      <c r="K145" s="139">
        <v>0.29897077495809277</v>
      </c>
      <c r="L145" s="139">
        <v>0.21739886303311967</v>
      </c>
      <c r="M145" s="139">
        <v>4.1392973615460891</v>
      </c>
      <c r="N145" s="139">
        <v>3.6761108168046431E-4</v>
      </c>
      <c r="O145" s="139">
        <v>3.6339484838242517E-5</v>
      </c>
      <c r="P145" s="139">
        <v>3.8495542405060459E-3</v>
      </c>
      <c r="Q145" s="139">
        <v>7.2659520457703759E-5</v>
      </c>
      <c r="R145" s="139">
        <v>6.1723249888988134E-3</v>
      </c>
      <c r="S145" s="139">
        <v>4.1391420645226738E-3</v>
      </c>
      <c r="T145" s="139">
        <v>1.4564967763468922E-4</v>
      </c>
      <c r="U145" s="139">
        <v>7.2640071238922485E-5</v>
      </c>
      <c r="V145" s="139">
        <v>1.307462934644261E-2</v>
      </c>
      <c r="W145" s="139">
        <v>0.2094058</v>
      </c>
      <c r="X145" s="139">
        <v>3.2713697292E-3</v>
      </c>
      <c r="Y145" s="139">
        <v>1.9809961138100001E-2</v>
      </c>
      <c r="Z145" s="139">
        <v>2.2136268501400002E-2</v>
      </c>
      <c r="AA145" s="139">
        <v>5.0887973564999996E-3</v>
      </c>
      <c r="AB145" s="139">
        <v>5.03063967252E-2</v>
      </c>
      <c r="AC145" s="139">
        <v>1.896139E-4</v>
      </c>
      <c r="AD145" s="139">
        <v>3.8328899999999998E-5</v>
      </c>
      <c r="AE145" s="58"/>
      <c r="AF145" s="144">
        <v>33776.462547463278</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2.492518083945202E-2</v>
      </c>
      <c r="F146" s="139">
        <v>0.15096587946691481</v>
      </c>
      <c r="G146" s="139">
        <v>2.3941484427907408E-5</v>
      </c>
      <c r="H146" s="139">
        <v>2.4272843824829781E-4</v>
      </c>
      <c r="I146" s="139">
        <v>3.7577458658052025E-3</v>
      </c>
      <c r="J146" s="139">
        <v>3.7577458658052008E-3</v>
      </c>
      <c r="K146" s="139">
        <v>3.7577458658052017E-3</v>
      </c>
      <c r="L146" s="139">
        <v>6.0421529938087129E-4</v>
      </c>
      <c r="M146" s="139">
        <v>0.96050431728805497</v>
      </c>
      <c r="N146" s="139">
        <v>1.0877607599363673E-4</v>
      </c>
      <c r="O146" s="139">
        <v>6.4747001671928067E-5</v>
      </c>
      <c r="P146" s="139">
        <v>3.5336328915136787E-5</v>
      </c>
      <c r="Q146" s="139">
        <v>1.2184941005219576E-6</v>
      </c>
      <c r="R146" s="139">
        <v>2.9478699620182476E-4</v>
      </c>
      <c r="S146" s="139">
        <v>1.0926429829773033E-2</v>
      </c>
      <c r="T146" s="139">
        <v>4.5646387116117049E-4</v>
      </c>
      <c r="U146" s="139">
        <v>6.4466586442666769E-5</v>
      </c>
      <c r="V146" s="139">
        <v>6.4461811617296449E-3</v>
      </c>
      <c r="W146" s="139">
        <v>2.7041000000000001E-3</v>
      </c>
      <c r="X146" s="139">
        <v>4.0400181200000005E-5</v>
      </c>
      <c r="Y146" s="139">
        <v>5.36428375E-5</v>
      </c>
      <c r="Z146" s="139">
        <v>3.06565085E-5</v>
      </c>
      <c r="AA146" s="139">
        <v>5.9960432500000002E-5</v>
      </c>
      <c r="AB146" s="139">
        <v>1.8465995969999999E-4</v>
      </c>
      <c r="AC146" s="139">
        <v>2.7037999999999998E-6</v>
      </c>
      <c r="AD146" s="139">
        <v>1.1480000000000001E-6</v>
      </c>
      <c r="AE146" s="58"/>
      <c r="AF146" s="144">
        <v>133.89449804759124</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2.1215063369170837</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0.49913429886116695</v>
      </c>
      <c r="J148" s="139">
        <v>0.91614302235383061</v>
      </c>
      <c r="K148" s="139">
        <v>1.2227214202582113</v>
      </c>
      <c r="L148" s="139">
        <v>5.7869073167697474E-2</v>
      </c>
      <c r="M148" s="139" t="s">
        <v>429</v>
      </c>
      <c r="N148" s="139">
        <v>1.1922454938684266</v>
      </c>
      <c r="O148" s="139">
        <v>5.6613725332870443E-3</v>
      </c>
      <c r="P148" s="139">
        <v>0</v>
      </c>
      <c r="Q148" s="139">
        <v>1.3828552857386552E-2</v>
      </c>
      <c r="R148" s="139">
        <v>0.44030184867811617</v>
      </c>
      <c r="S148" s="139">
        <v>9.6282024978460079</v>
      </c>
      <c r="T148" s="139">
        <v>7.0574828459045669E-2</v>
      </c>
      <c r="U148" s="139">
        <v>9.9826859772233351E-3</v>
      </c>
      <c r="V148" s="139">
        <v>3.9432072099469275</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0.26023355895901318</v>
      </c>
      <c r="J149" s="139">
        <v>0.48191399807224666</v>
      </c>
      <c r="K149" s="139">
        <v>0.96382799614449333</v>
      </c>
      <c r="L149" s="139">
        <v>1.0618336517634389E-2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v>-48.036126048942428</v>
      </c>
      <c r="F151" s="140">
        <v>-57.587043384661342</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60.163213849017389</v>
      </c>
      <c r="F152" s="13">
        <f t="shared" ref="F152:AD152" si="2">SUM(F$141, F$151, IF(AND(ISNUMBER(SEARCH($B$4,"AT|BE|CH|GB|IE|LT|LU|NL")),SUM(F$143:F$149)&gt;0),SUM(F$143:F$149)-SUM(F$27:F$33),0))</f>
        <v>50.425684245105423</v>
      </c>
      <c r="G152" s="13">
        <f t="shared" si="2"/>
        <v>17.591497878028228</v>
      </c>
      <c r="H152" s="13">
        <f t="shared" si="2"/>
        <v>114.23788566634805</v>
      </c>
      <c r="I152" s="13">
        <f t="shared" si="2"/>
        <v>13.847654942234055</v>
      </c>
      <c r="J152" s="13">
        <f t="shared" si="2"/>
        <v>28.084062096501345</v>
      </c>
      <c r="K152" s="13">
        <f t="shared" si="2"/>
        <v>59.117164034847889</v>
      </c>
      <c r="L152" s="13">
        <f t="shared" si="2"/>
        <v>2.1789715962104363</v>
      </c>
      <c r="M152" s="13">
        <f t="shared" si="2"/>
        <v>112.0017207491924</v>
      </c>
      <c r="N152" s="13">
        <f t="shared" si="2"/>
        <v>5.5055185193462437</v>
      </c>
      <c r="O152" s="13">
        <f t="shared" si="2"/>
        <v>0.2819526490189499</v>
      </c>
      <c r="P152" s="13">
        <f t="shared" si="2"/>
        <v>0.34845672033434394</v>
      </c>
      <c r="Q152" s="13">
        <f t="shared" si="2"/>
        <v>1.3492498410676879</v>
      </c>
      <c r="R152" s="13">
        <f t="shared" si="2"/>
        <v>2.4214739361903233</v>
      </c>
      <c r="S152" s="13">
        <f t="shared" si="2"/>
        <v>17.744488766984038</v>
      </c>
      <c r="T152" s="13">
        <f t="shared" si="2"/>
        <v>6.6810344507899426</v>
      </c>
      <c r="U152" s="13">
        <f t="shared" si="2"/>
        <v>3.8665796145698996</v>
      </c>
      <c r="V152" s="13">
        <f t="shared" si="2"/>
        <v>20.30328296080776</v>
      </c>
      <c r="W152" s="13">
        <f t="shared" si="2"/>
        <v>21.544174303225095</v>
      </c>
      <c r="X152" s="13">
        <f t="shared" si="2"/>
        <v>4.6472953283142502</v>
      </c>
      <c r="Y152" s="13">
        <f t="shared" si="2"/>
        <v>6.9443442930123052</v>
      </c>
      <c r="Z152" s="13">
        <f t="shared" si="2"/>
        <v>2.6887324509551509</v>
      </c>
      <c r="AA152" s="13">
        <f t="shared" si="2"/>
        <v>2.301624706277333</v>
      </c>
      <c r="AB152" s="13">
        <f t="shared" si="2"/>
        <v>16.581996778559038</v>
      </c>
      <c r="AC152" s="13">
        <f t="shared" si="2"/>
        <v>2.6471495080348397</v>
      </c>
      <c r="AD152" s="13">
        <f t="shared" si="2"/>
        <v>7.2156891917683117</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f>E151</f>
        <v>-48.036126048942428</v>
      </c>
      <c r="F153" s="140">
        <f>F151</f>
        <v>-57.587043384661342</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60.163213849017389</v>
      </c>
      <c r="F154" s="13">
        <f>SUM(F$141, F$153, -1 * IF(OR($B$6=2005,$B$6&gt;=2020),SUM(F$99:F$122),0), IF(AND(ISNUMBER(SEARCH($B$4,"AT|BE|CH|GB|IE|LT|LU|NL")),SUM(F$143:F$149)&gt;0),SUM(F$143:F$149)-SUM(F$27:F$33),0))</f>
        <v>50.425684245105423</v>
      </c>
      <c r="G154" s="13">
        <f>SUM(G$141, G$153, IF(AND(ISNUMBER(SEARCH($B$4,"AT|BE|CH|GB|IE|LT|LU|NL")),SUM(G$143:G$149)&gt;0),SUM(G$143:G$149)-SUM(G$27:G$33),0))</f>
        <v>17.591497878028228</v>
      </c>
      <c r="H154" s="13">
        <f>SUM(H$141, H$153, IF(AND(ISNUMBER(SEARCH($B$4,"AT|BE|CH|GB|IE|LT|LU|NL")),SUM(H$143:H$149)&gt;0),SUM(H$143:H$149)-SUM(H$27:H$33),0))</f>
        <v>114.23788566634805</v>
      </c>
      <c r="I154" s="13">
        <f t="shared" ref="I154:AD154" si="3">SUM(I$141, I$153, IF(AND(ISNUMBER(SEARCH($B$4,"AT|BE|CH|GB|IE|LT|LU|NL")),SUM(I$143:I$149)&gt;0),SUM(I$143:I$149)-SUM(I$27:I$33),0))</f>
        <v>13.847654942234055</v>
      </c>
      <c r="J154" s="13">
        <f t="shared" si="3"/>
        <v>28.084062096501345</v>
      </c>
      <c r="K154" s="13">
        <f t="shared" si="3"/>
        <v>59.117164034847889</v>
      </c>
      <c r="L154" s="13">
        <f t="shared" si="3"/>
        <v>2.1789715962104363</v>
      </c>
      <c r="M154" s="13">
        <f t="shared" si="3"/>
        <v>112.0017207491924</v>
      </c>
      <c r="N154" s="13">
        <f t="shared" si="3"/>
        <v>5.5055185193462437</v>
      </c>
      <c r="O154" s="13">
        <f t="shared" si="3"/>
        <v>0.2819526490189499</v>
      </c>
      <c r="P154" s="13">
        <f t="shared" si="3"/>
        <v>0.34845672033434394</v>
      </c>
      <c r="Q154" s="13">
        <f t="shared" si="3"/>
        <v>1.3492498410676879</v>
      </c>
      <c r="R154" s="13">
        <f t="shared" si="3"/>
        <v>2.4214739361903233</v>
      </c>
      <c r="S154" s="13">
        <f t="shared" si="3"/>
        <v>17.744488766984038</v>
      </c>
      <c r="T154" s="13">
        <f t="shared" si="3"/>
        <v>6.6810344507899426</v>
      </c>
      <c r="U154" s="13">
        <f t="shared" si="3"/>
        <v>3.8665796145698996</v>
      </c>
      <c r="V154" s="13">
        <f t="shared" si="3"/>
        <v>20.30328296080776</v>
      </c>
      <c r="W154" s="13">
        <f t="shared" si="3"/>
        <v>21.544174303225095</v>
      </c>
      <c r="X154" s="13">
        <f t="shared" si="3"/>
        <v>4.6472953283142502</v>
      </c>
      <c r="Y154" s="13">
        <f t="shared" si="3"/>
        <v>6.9443442930123052</v>
      </c>
      <c r="Z154" s="13">
        <f t="shared" si="3"/>
        <v>2.6887324509551509</v>
      </c>
      <c r="AA154" s="13">
        <f t="shared" si="3"/>
        <v>2.301624706277333</v>
      </c>
      <c r="AB154" s="13">
        <f t="shared" si="3"/>
        <v>16.581996778559038</v>
      </c>
      <c r="AC154" s="13">
        <f t="shared" si="3"/>
        <v>2.6471495080348397</v>
      </c>
      <c r="AD154" s="13">
        <f t="shared" si="3"/>
        <v>7.2156891917683117</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8.7066378062009111</v>
      </c>
      <c r="F157" s="141">
        <v>0.28764870657971253</v>
      </c>
      <c r="G157" s="141">
        <v>0.52576644400008243</v>
      </c>
      <c r="H157" s="141" t="s">
        <v>443</v>
      </c>
      <c r="I157" s="141">
        <v>9.0027957757248783E-2</v>
      </c>
      <c r="J157" s="141">
        <v>9.0027957757248783E-2</v>
      </c>
      <c r="K157" s="141">
        <v>9.0027957757248783E-2</v>
      </c>
      <c r="L157" s="141">
        <v>4.3213419723479418E-2</v>
      </c>
      <c r="M157" s="141">
        <v>2.3013124941918028</v>
      </c>
      <c r="N157" s="141">
        <v>2.2081973887857864E-3</v>
      </c>
      <c r="O157" s="141">
        <v>1.6561480415893399E-4</v>
      </c>
      <c r="P157" s="141">
        <v>3.3122960831786794E-3</v>
      </c>
      <c r="Q157" s="141">
        <v>8.2807402079466985E-4</v>
      </c>
      <c r="R157" s="141">
        <v>5.5204934719644662E-3</v>
      </c>
      <c r="S157" s="141">
        <v>6.0725428191609129E-3</v>
      </c>
      <c r="T157" s="141">
        <v>2.2081973887857866E-4</v>
      </c>
      <c r="U157" s="141">
        <v>3.0362714095804565E-3</v>
      </c>
      <c r="V157" s="141">
        <v>0.80047155343484755</v>
      </c>
      <c r="W157" s="141" t="s">
        <v>443</v>
      </c>
      <c r="X157" s="141" t="s">
        <v>443</v>
      </c>
      <c r="Y157" s="141" t="s">
        <v>443</v>
      </c>
      <c r="Z157" s="141" t="s">
        <v>443</v>
      </c>
      <c r="AA157" s="141" t="s">
        <v>443</v>
      </c>
      <c r="AB157" s="141" t="s">
        <v>443</v>
      </c>
      <c r="AC157" s="141" t="s">
        <v>443</v>
      </c>
      <c r="AD157" s="141" t="s">
        <v>443</v>
      </c>
      <c r="AE157" s="58"/>
      <c r="AF157" s="142">
        <v>27602.467359822331</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4.5702421585431599E-2</v>
      </c>
      <c r="F158" s="141">
        <v>2.3176511916812529E-3</v>
      </c>
      <c r="G158" s="141">
        <v>2.6017610275624998E-3</v>
      </c>
      <c r="H158" s="141" t="s">
        <v>443</v>
      </c>
      <c r="I158" s="141">
        <v>2.5518248244567413E-4</v>
      </c>
      <c r="J158" s="141">
        <v>2.5518248244567413E-4</v>
      </c>
      <c r="K158" s="141">
        <v>2.5518248244567413E-4</v>
      </c>
      <c r="L158" s="141">
        <v>1.2248759157392359E-4</v>
      </c>
      <c r="M158" s="141">
        <v>5.7573947110656158E-2</v>
      </c>
      <c r="N158" s="141">
        <v>1.0946059568539905E-5</v>
      </c>
      <c r="O158" s="141">
        <v>8.2095446764049281E-7</v>
      </c>
      <c r="P158" s="141">
        <v>1.6419089352809853E-5</v>
      </c>
      <c r="Q158" s="141">
        <v>4.1047723382024632E-6</v>
      </c>
      <c r="R158" s="141">
        <v>2.7365148921349763E-5</v>
      </c>
      <c r="S158" s="141">
        <v>3.0101663813484736E-5</v>
      </c>
      <c r="T158" s="141">
        <v>1.0946059568539906E-6</v>
      </c>
      <c r="U158" s="141">
        <v>1.5050831906742368E-5</v>
      </c>
      <c r="V158" s="141">
        <v>3.9679465935957151E-3</v>
      </c>
      <c r="W158" s="141" t="s">
        <v>443</v>
      </c>
      <c r="X158" s="141" t="s">
        <v>443</v>
      </c>
      <c r="Y158" s="141" t="s">
        <v>443</v>
      </c>
      <c r="Z158" s="141" t="s">
        <v>443</v>
      </c>
      <c r="AA158" s="141" t="s">
        <v>443</v>
      </c>
      <c r="AB158" s="141" t="s">
        <v>443</v>
      </c>
      <c r="AC158" s="141" t="s">
        <v>443</v>
      </c>
      <c r="AD158" s="141" t="s">
        <v>443</v>
      </c>
      <c r="AE158" s="58"/>
      <c r="AF158" s="143">
        <v>136.8257446067488</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10.302369032645547</v>
      </c>
      <c r="F159" s="141">
        <v>0.36484547826195973</v>
      </c>
      <c r="G159" s="141">
        <v>0.61268114055815759</v>
      </c>
      <c r="H159" s="141" t="s">
        <v>443</v>
      </c>
      <c r="I159" s="141">
        <v>0.26930269981836213</v>
      </c>
      <c r="J159" s="141">
        <v>0.29262707568647495</v>
      </c>
      <c r="K159" s="141">
        <v>0.29262707568647495</v>
      </c>
      <c r="L159" s="141">
        <v>6.6633312594633967E-2</v>
      </c>
      <c r="M159" s="141">
        <v>0.96963709766784023</v>
      </c>
      <c r="N159" s="141">
        <v>1.0509303233284348E-2</v>
      </c>
      <c r="O159" s="141">
        <v>1.2498285533767192E-2</v>
      </c>
      <c r="P159" s="141">
        <v>2.6841455705325355E-3</v>
      </c>
      <c r="Q159" s="141">
        <v>1.0509303233284348E-2</v>
      </c>
      <c r="R159" s="141">
        <v>1.4276955240942952E-2</v>
      </c>
      <c r="S159" s="141">
        <v>4.7077619655200909E-2</v>
      </c>
      <c r="T159" s="141">
        <v>0.89857570689188992</v>
      </c>
      <c r="U159" s="141">
        <v>3.6830069642647498E-2</v>
      </c>
      <c r="V159" s="141">
        <v>5.5222168916183811E-2</v>
      </c>
      <c r="W159" s="141">
        <v>2.3984562084290478E-2</v>
      </c>
      <c r="X159" s="141" t="s">
        <v>443</v>
      </c>
      <c r="Y159" s="141" t="s">
        <v>443</v>
      </c>
      <c r="Z159" s="141" t="s">
        <v>443</v>
      </c>
      <c r="AA159" s="141" t="s">
        <v>443</v>
      </c>
      <c r="AB159" s="141" t="s">
        <v>443</v>
      </c>
      <c r="AC159" s="141" t="s">
        <v>443</v>
      </c>
      <c r="AD159" s="141">
        <v>1.4205698676057763E-2</v>
      </c>
      <c r="AE159" s="58"/>
      <c r="AF159" s="143">
        <v>5632.4034993255273</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0.95103456853332036</v>
      </c>
      <c r="X163" s="22">
        <v>6.847448893439906</v>
      </c>
      <c r="Y163" s="22">
        <v>4.4698624721066054</v>
      </c>
      <c r="Z163" s="22">
        <v>2.1873795076266371</v>
      </c>
      <c r="AA163" s="22">
        <v>2.5677933350399647</v>
      </c>
      <c r="AB163" s="22">
        <v>16.072484208213115</v>
      </c>
      <c r="AC163" s="22" t="s">
        <v>443</v>
      </c>
      <c r="AD163" s="22">
        <v>0.27580002487466287</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56349-D9CB-464A-8014-22CD91370E6F}">
  <dimension ref="A1:AL170"/>
  <sheetViews>
    <sheetView zoomScale="75" zoomScaleNormal="75"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2015</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2015</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9.8194393328618332</v>
      </c>
      <c r="F14" s="138">
        <v>0.25735408287564382</v>
      </c>
      <c r="G14" s="138">
        <v>5.5083003012999994</v>
      </c>
      <c r="H14" s="138" t="s">
        <v>443</v>
      </c>
      <c r="I14" s="138">
        <v>0.43869132972593883</v>
      </c>
      <c r="J14" s="138">
        <v>0.67652904299837757</v>
      </c>
      <c r="K14" s="138">
        <v>0.82363567974291263</v>
      </c>
      <c r="L14" s="138">
        <v>1.04368407732145E-2</v>
      </c>
      <c r="M14" s="138">
        <v>17.863070510014765</v>
      </c>
      <c r="N14" s="138">
        <v>0.57396431164811501</v>
      </c>
      <c r="O14" s="138">
        <v>7.1108086003578014E-2</v>
      </c>
      <c r="P14" s="138">
        <v>0.11414667931071057</v>
      </c>
      <c r="Q14" s="138">
        <v>0.53448287334190747</v>
      </c>
      <c r="R14" s="138">
        <v>0.34169167416242485</v>
      </c>
      <c r="S14" s="138">
        <v>0.6005066687555396</v>
      </c>
      <c r="T14" s="138">
        <v>0.99295967969780574</v>
      </c>
      <c r="U14" s="138">
        <v>1.6279641509565341</v>
      </c>
      <c r="V14" s="138">
        <v>1.8577604584467982</v>
      </c>
      <c r="W14" s="138">
        <v>0.60485853601474915</v>
      </c>
      <c r="X14" s="138">
        <v>1.9796532201756824E-3</v>
      </c>
      <c r="Y14" s="138">
        <v>2.5898499292600673E-3</v>
      </c>
      <c r="Z14" s="138">
        <v>2.0700328059508502E-3</v>
      </c>
      <c r="AA14" s="138">
        <v>2.2134660195517142E-4</v>
      </c>
      <c r="AB14" s="138">
        <v>6.8608825573417713E-3</v>
      </c>
      <c r="AC14" s="138">
        <v>0.47432083768948546</v>
      </c>
      <c r="AD14" s="138">
        <v>6.1351713568527913E-3</v>
      </c>
      <c r="AE14" s="55"/>
      <c r="AF14" s="147">
        <v>3225.8565348807529</v>
      </c>
      <c r="AG14" s="147">
        <v>76759.230034389606</v>
      </c>
      <c r="AH14" s="147">
        <v>69572.695262093141</v>
      </c>
      <c r="AI14" s="147">
        <v>1688.5614914433781</v>
      </c>
      <c r="AJ14" s="147">
        <v>1038.7602943577565</v>
      </c>
      <c r="AK14" s="147" t="s">
        <v>429</v>
      </c>
      <c r="AL14" s="45" t="s">
        <v>50</v>
      </c>
    </row>
    <row r="15" spans="1:38" s="1" customFormat="1" ht="26.25" customHeight="1" thickBot="1" x14ac:dyDescent="0.25">
      <c r="A15" s="65" t="s">
        <v>54</v>
      </c>
      <c r="B15" s="65" t="s">
        <v>55</v>
      </c>
      <c r="C15" s="66" t="s">
        <v>56</v>
      </c>
      <c r="D15" s="67"/>
      <c r="E15" s="138">
        <v>0.38211600000000001</v>
      </c>
      <c r="F15" s="138">
        <v>1.6453194759107007E-2</v>
      </c>
      <c r="G15" s="138">
        <v>2.5280000000000004E-2</v>
      </c>
      <c r="H15" s="138" t="s">
        <v>443</v>
      </c>
      <c r="I15" s="138">
        <v>5.6796343304865169E-3</v>
      </c>
      <c r="J15" s="138">
        <v>5.6958972676205413E-3</v>
      </c>
      <c r="K15" s="138">
        <v>5.7176528069740684E-3</v>
      </c>
      <c r="L15" s="138">
        <v>8.8773027206936605E-4</v>
      </c>
      <c r="M15" s="138">
        <v>2.2494999999999998E-2</v>
      </c>
      <c r="N15" s="138">
        <v>7.3754801773175602E-3</v>
      </c>
      <c r="O15" s="138">
        <v>1.0001197379180047E-2</v>
      </c>
      <c r="P15" s="138">
        <v>1.8785261064409786E-3</v>
      </c>
      <c r="Q15" s="138">
        <v>1.8356875819592463E-3</v>
      </c>
      <c r="R15" s="138">
        <v>3.0532831956054506E-2</v>
      </c>
      <c r="S15" s="138">
        <v>1.5028631818479877E-2</v>
      </c>
      <c r="T15" s="138">
        <v>3.3634797053670819E-2</v>
      </c>
      <c r="U15" s="138">
        <v>7.1832125037425212E-3</v>
      </c>
      <c r="V15" s="138">
        <v>7.7575332798918581E-2</v>
      </c>
      <c r="W15" s="138">
        <v>9.0992514484791406E-4</v>
      </c>
      <c r="X15" s="138">
        <v>4.0675881473707939E-6</v>
      </c>
      <c r="Y15" s="138">
        <v>6.7241470873467193E-6</v>
      </c>
      <c r="Z15" s="138">
        <v>4.4018956811791052E-6</v>
      </c>
      <c r="AA15" s="138">
        <v>4.4483612158477479E-6</v>
      </c>
      <c r="AB15" s="138">
        <v>1.9641992131744368E-5</v>
      </c>
      <c r="AC15" s="138" t="s">
        <v>429</v>
      </c>
      <c r="AD15" s="138">
        <v>1.5504462547282944E-4</v>
      </c>
      <c r="AE15" s="55"/>
      <c r="AF15" s="147">
        <v>4569.2692067895669</v>
      </c>
      <c r="AG15" s="147" t="s">
        <v>432</v>
      </c>
      <c r="AH15" s="147">
        <v>1812.961055730651</v>
      </c>
      <c r="AI15" s="147" t="s">
        <v>432</v>
      </c>
      <c r="AJ15" s="147" t="s">
        <v>432</v>
      </c>
      <c r="AK15" s="147" t="s">
        <v>429</v>
      </c>
      <c r="AL15" s="45" t="s">
        <v>50</v>
      </c>
    </row>
    <row r="16" spans="1:38" s="1" customFormat="1" ht="26.25" customHeight="1" thickBot="1" x14ac:dyDescent="0.25">
      <c r="A16" s="65" t="s">
        <v>54</v>
      </c>
      <c r="B16" s="65" t="s">
        <v>57</v>
      </c>
      <c r="C16" s="66" t="s">
        <v>58</v>
      </c>
      <c r="D16" s="67"/>
      <c r="E16" s="138">
        <v>0.24122687891002143</v>
      </c>
      <c r="F16" s="138">
        <v>2.4089068297277385E-3</v>
      </c>
      <c r="G16" s="138">
        <v>8.7755208299437518E-2</v>
      </c>
      <c r="H16" s="138" t="s">
        <v>443</v>
      </c>
      <c r="I16" s="138">
        <v>3.6682498412827315E-2</v>
      </c>
      <c r="J16" s="138">
        <v>5.1748383175315993E-2</v>
      </c>
      <c r="K16" s="138">
        <v>5.4476301815952803E-2</v>
      </c>
      <c r="L16" s="138">
        <v>2.106217028199665E-2</v>
      </c>
      <c r="M16" s="138">
        <v>7.5774998742886443E-2</v>
      </c>
      <c r="N16" s="138">
        <v>1.8615125433156587E-2</v>
      </c>
      <c r="O16" s="138">
        <v>1.0517432161894996E-3</v>
      </c>
      <c r="P16" s="138">
        <v>1.9652509648847693E-2</v>
      </c>
      <c r="Q16" s="138">
        <v>7.2177200623209977E-3</v>
      </c>
      <c r="R16" s="138">
        <v>3.8905311396683993E-3</v>
      </c>
      <c r="S16" s="138">
        <v>1.6464263333494399E-2</v>
      </c>
      <c r="T16" s="138">
        <v>6.5909593820407996E-3</v>
      </c>
      <c r="U16" s="138">
        <v>1.8996241925115993E-3</v>
      </c>
      <c r="V16" s="138">
        <v>3.0229961848399996E-2</v>
      </c>
      <c r="W16" s="138">
        <v>1.7473606333533408E-2</v>
      </c>
      <c r="X16" s="138">
        <v>6.1595393834391687E-7</v>
      </c>
      <c r="Y16" s="138">
        <v>7.8977760252969735E-7</v>
      </c>
      <c r="Z16" s="138">
        <v>6.2555598609558936E-7</v>
      </c>
      <c r="AA16" s="138">
        <v>7.5360245717142548E-7</v>
      </c>
      <c r="AB16" s="138">
        <v>2.784889984140629E-6</v>
      </c>
      <c r="AC16" s="138">
        <v>2.6947772009400002E-9</v>
      </c>
      <c r="AD16" s="138">
        <v>1.5923683460100003E-9</v>
      </c>
      <c r="AE16" s="55"/>
      <c r="AF16" s="147">
        <v>18.857842273300001</v>
      </c>
      <c r="AG16" s="147">
        <v>655.04282500399984</v>
      </c>
      <c r="AH16" s="147">
        <v>719.14007726153022</v>
      </c>
      <c r="AI16" s="147" t="s">
        <v>432</v>
      </c>
      <c r="AJ16" s="147" t="s">
        <v>432</v>
      </c>
      <c r="AK16" s="147" t="s">
        <v>429</v>
      </c>
      <c r="AL16" s="45" t="s">
        <v>50</v>
      </c>
    </row>
    <row r="17" spans="1:38" s="2" customFormat="1" ht="26.25" customHeight="1" thickBot="1" x14ac:dyDescent="0.25">
      <c r="A17" s="65" t="s">
        <v>54</v>
      </c>
      <c r="B17" s="65" t="s">
        <v>59</v>
      </c>
      <c r="C17" s="66" t="s">
        <v>60</v>
      </c>
      <c r="D17" s="67"/>
      <c r="E17" s="138">
        <v>3.0982319999999998E-3</v>
      </c>
      <c r="F17" s="138">
        <v>9.6296400000000007E-4</v>
      </c>
      <c r="G17" s="138">
        <v>3.3225308329742285E-6</v>
      </c>
      <c r="H17" s="138" t="s">
        <v>432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432</v>
      </c>
      <c r="AD17" s="138" t="s">
        <v>432</v>
      </c>
      <c r="AE17" s="55"/>
      <c r="AF17" s="147" t="s">
        <v>432</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0.87156654174157022</v>
      </c>
      <c r="F18" s="138">
        <v>0.52368186854135179</v>
      </c>
      <c r="G18" s="138">
        <v>5.3011681412747758E-2</v>
      </c>
      <c r="H18" s="138" t="s">
        <v>443</v>
      </c>
      <c r="I18" s="138">
        <v>2.2404394726060928E-2</v>
      </c>
      <c r="J18" s="138">
        <v>2.3841430255212757E-2</v>
      </c>
      <c r="K18" s="138">
        <v>2.5565872890194952E-2</v>
      </c>
      <c r="L18" s="138">
        <v>3.3621287570669736E-3</v>
      </c>
      <c r="M18" s="138">
        <v>0.66816698540749275</v>
      </c>
      <c r="N18" s="138">
        <v>4.598513940737842E-3</v>
      </c>
      <c r="O18" s="138">
        <v>8.6222151995181864E-5</v>
      </c>
      <c r="P18" s="138">
        <v>1.2191202186548679E-2</v>
      </c>
      <c r="Q18" s="138">
        <v>2.8740935539394455E-4</v>
      </c>
      <c r="R18" s="138">
        <v>3.6788112470719446E-3</v>
      </c>
      <c r="S18" s="138">
        <v>2.0693312204672853E-3</v>
      </c>
      <c r="T18" s="138">
        <v>7.4725847808338297E-2</v>
      </c>
      <c r="U18" s="138">
        <v>2.8742015329912402E-5</v>
      </c>
      <c r="V18" s="138">
        <v>2.299273268457051E-3</v>
      </c>
      <c r="W18" s="138">
        <v>1.2177154934735776E-2</v>
      </c>
      <c r="X18" s="138">
        <v>1.6849621944025291E-2</v>
      </c>
      <c r="Y18" s="138">
        <v>6.9978176704883294E-2</v>
      </c>
      <c r="Z18" s="138">
        <v>2.539679108997045E-2</v>
      </c>
      <c r="AA18" s="138">
        <v>2.4886433323166944E-2</v>
      </c>
      <c r="AB18" s="138">
        <v>0.13711102306204598</v>
      </c>
      <c r="AC18" s="138" t="s">
        <v>432</v>
      </c>
      <c r="AD18" s="138" t="s">
        <v>432</v>
      </c>
      <c r="AE18" s="55"/>
      <c r="AF18" s="147">
        <v>435.58859729639988</v>
      </c>
      <c r="AG18" s="147" t="s">
        <v>432</v>
      </c>
      <c r="AH18" s="147">
        <v>22495.635790405628</v>
      </c>
      <c r="AI18" s="147" t="s">
        <v>432</v>
      </c>
      <c r="AJ18" s="147" t="s">
        <v>432</v>
      </c>
      <c r="AK18" s="147" t="s">
        <v>429</v>
      </c>
      <c r="AL18" s="45" t="s">
        <v>50</v>
      </c>
    </row>
    <row r="19" spans="1:38" s="2" customFormat="1" ht="26.25" customHeight="1" thickBot="1" x14ac:dyDescent="0.25">
      <c r="A19" s="65" t="s">
        <v>54</v>
      </c>
      <c r="B19" s="65" t="s">
        <v>63</v>
      </c>
      <c r="C19" s="66" t="s">
        <v>64</v>
      </c>
      <c r="D19" s="67"/>
      <c r="E19" s="138">
        <v>0.48829967459611395</v>
      </c>
      <c r="F19" s="138">
        <v>0.12882049395153036</v>
      </c>
      <c r="G19" s="138">
        <v>7.7395931339058227E-2</v>
      </c>
      <c r="H19" s="138" t="s">
        <v>432</v>
      </c>
      <c r="I19" s="138">
        <v>2.1961002859472025E-2</v>
      </c>
      <c r="J19" s="138">
        <v>1.8509646749362289E-2</v>
      </c>
      <c r="K19" s="138">
        <v>3.3935320549389407E-2</v>
      </c>
      <c r="L19" s="138">
        <v>6.3959583890229547E-3</v>
      </c>
      <c r="M19" s="138">
        <v>0.19224331112721793</v>
      </c>
      <c r="N19" s="138">
        <v>1.7473592943525067E-2</v>
      </c>
      <c r="O19" s="138">
        <v>3.3118713870095191E-4</v>
      </c>
      <c r="P19" s="138">
        <v>2.8777602736495904E-3</v>
      </c>
      <c r="Q19" s="138">
        <v>1.6013341206516437E-3</v>
      </c>
      <c r="R19" s="138">
        <v>1.4000410265798648E-2</v>
      </c>
      <c r="S19" s="138">
        <v>7.8510669696339724E-3</v>
      </c>
      <c r="T19" s="138">
        <v>0.28309598598830565</v>
      </c>
      <c r="U19" s="138">
        <v>4.0625810896337657E-4</v>
      </c>
      <c r="V19" s="138">
        <v>1.2451741115569924E-2</v>
      </c>
      <c r="W19" s="138">
        <v>4.1903549526898145E-3</v>
      </c>
      <c r="X19" s="138">
        <v>5.7601616908225491E-3</v>
      </c>
      <c r="Y19" s="138">
        <v>3.119864880263918E-2</v>
      </c>
      <c r="Z19" s="138">
        <v>7.4909340075106556E-3</v>
      </c>
      <c r="AA19" s="138">
        <v>7.1706671833803269E-3</v>
      </c>
      <c r="AB19" s="138">
        <v>5.1620411684352718E-2</v>
      </c>
      <c r="AC19" s="138" t="s">
        <v>432</v>
      </c>
      <c r="AD19" s="138" t="s">
        <v>432</v>
      </c>
      <c r="AE19" s="55"/>
      <c r="AF19" s="147">
        <v>1150.7784498303649</v>
      </c>
      <c r="AG19" s="147" t="s">
        <v>432</v>
      </c>
      <c r="AH19" s="147">
        <v>5065.3937376627573</v>
      </c>
      <c r="AI19" s="147" t="s">
        <v>432</v>
      </c>
      <c r="AJ19" s="147" t="s">
        <v>432</v>
      </c>
      <c r="AK19" s="147" t="s">
        <v>429</v>
      </c>
      <c r="AL19" s="45" t="s">
        <v>50</v>
      </c>
    </row>
    <row r="20" spans="1:38" s="2" customFormat="1" ht="26.25" customHeight="1" thickBot="1" x14ac:dyDescent="0.25">
      <c r="A20" s="65" t="s">
        <v>54</v>
      </c>
      <c r="B20" s="65" t="s">
        <v>65</v>
      </c>
      <c r="C20" s="66" t="s">
        <v>66</v>
      </c>
      <c r="D20" s="67"/>
      <c r="E20" s="138">
        <v>1.3360300274094693E-2</v>
      </c>
      <c r="F20" s="138">
        <v>2.7660549274892907E-3</v>
      </c>
      <c r="G20" s="138">
        <v>6.0400785346877185E-3</v>
      </c>
      <c r="H20" s="138" t="s">
        <v>432</v>
      </c>
      <c r="I20" s="138">
        <v>1.1566813011286783E-3</v>
      </c>
      <c r="J20" s="138">
        <v>1.4855237423785836E-3</v>
      </c>
      <c r="K20" s="138">
        <v>1.8801346718784701E-3</v>
      </c>
      <c r="L20" s="138">
        <v>6.1056088122998461E-4</v>
      </c>
      <c r="M20" s="138">
        <v>5.2891191519424995E-3</v>
      </c>
      <c r="N20" s="138">
        <v>1.0533041628907787E-3</v>
      </c>
      <c r="O20" s="138">
        <v>1.9813047911537379E-5</v>
      </c>
      <c r="P20" s="138">
        <v>5.6077710750838079E-5</v>
      </c>
      <c r="Q20" s="138">
        <v>7.4935314532543999E-5</v>
      </c>
      <c r="R20" s="138">
        <v>8.4302833701649068E-4</v>
      </c>
      <c r="S20" s="138">
        <v>4.7377145288321021E-4</v>
      </c>
      <c r="T20" s="138">
        <v>1.7100998632411803E-2</v>
      </c>
      <c r="U20" s="138">
        <v>1.1893608068884622E-5</v>
      </c>
      <c r="V20" s="138">
        <v>5.9306573786255799E-4</v>
      </c>
      <c r="W20" s="138">
        <v>1.3974338021930085E-4</v>
      </c>
      <c r="X20" s="138">
        <v>1.9096127690941726E-4</v>
      </c>
      <c r="Y20" s="138">
        <v>1.2523652859440415E-3</v>
      </c>
      <c r="Z20" s="138">
        <v>2.1264151913316033E-4</v>
      </c>
      <c r="AA20" s="138">
        <v>1.9765445622665152E-4</v>
      </c>
      <c r="AB20" s="138">
        <v>1.8536225382132705E-3</v>
      </c>
      <c r="AC20" s="138" t="s">
        <v>432</v>
      </c>
      <c r="AD20" s="138">
        <v>0</v>
      </c>
      <c r="AE20" s="55"/>
      <c r="AF20" s="147">
        <v>68.202787480635934</v>
      </c>
      <c r="AG20" s="147" t="s">
        <v>432</v>
      </c>
      <c r="AH20" s="147">
        <v>89.233963594974696</v>
      </c>
      <c r="AI20" s="147" t="s">
        <v>432</v>
      </c>
      <c r="AJ20" s="147" t="s">
        <v>432</v>
      </c>
      <c r="AK20" s="147" t="s">
        <v>429</v>
      </c>
      <c r="AL20" s="45" t="s">
        <v>50</v>
      </c>
    </row>
    <row r="21" spans="1:38" s="2" customFormat="1" ht="26.25" customHeight="1" thickBot="1" x14ac:dyDescent="0.25">
      <c r="A21" s="65" t="s">
        <v>54</v>
      </c>
      <c r="B21" s="65" t="s">
        <v>67</v>
      </c>
      <c r="C21" s="66" t="s">
        <v>68</v>
      </c>
      <c r="D21" s="67"/>
      <c r="E21" s="138">
        <v>1.3882816102611775</v>
      </c>
      <c r="F21" s="138">
        <v>0.7357329582365949</v>
      </c>
      <c r="G21" s="138">
        <v>1.0131610553787502</v>
      </c>
      <c r="H21" s="138">
        <v>1.3480655451373316E-3</v>
      </c>
      <c r="I21" s="138">
        <v>0.29758824609009288</v>
      </c>
      <c r="J21" s="138">
        <v>0.31775888357235998</v>
      </c>
      <c r="K21" s="138">
        <v>0.34214687957391166</v>
      </c>
      <c r="L21" s="138">
        <v>6.7124314863343415E-2</v>
      </c>
      <c r="M21" s="138">
        <v>1.9716669334497023</v>
      </c>
      <c r="N21" s="138">
        <v>0.18038304833089516</v>
      </c>
      <c r="O21" s="138">
        <v>1.6768709040409141E-2</v>
      </c>
      <c r="P21" s="138">
        <v>1.5067672514468274E-2</v>
      </c>
      <c r="Q21" s="138">
        <v>6.8367296690501249E-3</v>
      </c>
      <c r="R21" s="138">
        <v>5.9430849550556983E-2</v>
      </c>
      <c r="S21" s="138">
        <v>3.4720743745933057E-2</v>
      </c>
      <c r="T21" s="138">
        <v>0.44020333570531678</v>
      </c>
      <c r="U21" s="138">
        <v>3.137074124904716E-3</v>
      </c>
      <c r="V21" s="138">
        <v>0.78235133119632083</v>
      </c>
      <c r="W21" s="138">
        <v>0.21413561708203338</v>
      </c>
      <c r="X21" s="138">
        <v>5.6077725848126675E-2</v>
      </c>
      <c r="Y21" s="138">
        <v>0.11876682872667263</v>
      </c>
      <c r="Z21" s="138">
        <v>3.9579784721650489E-2</v>
      </c>
      <c r="AA21" s="138">
        <v>3.4018610608400779E-2</v>
      </c>
      <c r="AB21" s="138">
        <v>0.24844294990485058</v>
      </c>
      <c r="AC21" s="138">
        <v>1.4626492900142178E-3</v>
      </c>
      <c r="AD21" s="138">
        <v>0.15695249493809552</v>
      </c>
      <c r="AE21" s="55"/>
      <c r="AF21" s="147">
        <v>2523.3648678216332</v>
      </c>
      <c r="AG21" s="147">
        <v>956.91790045384721</v>
      </c>
      <c r="AH21" s="147">
        <v>12043.227085736713</v>
      </c>
      <c r="AI21" s="147">
        <v>1123.3879542811096</v>
      </c>
      <c r="AJ21" s="147" t="s">
        <v>432</v>
      </c>
      <c r="AK21" s="147" t="s">
        <v>429</v>
      </c>
      <c r="AL21" s="45" t="s">
        <v>50</v>
      </c>
    </row>
    <row r="22" spans="1:38" s="2" customFormat="1" ht="26.25" customHeight="1" thickBot="1" x14ac:dyDescent="0.25">
      <c r="A22" s="65" t="s">
        <v>54</v>
      </c>
      <c r="B22" s="69" t="s">
        <v>69</v>
      </c>
      <c r="C22" s="66" t="s">
        <v>70</v>
      </c>
      <c r="D22" s="67"/>
      <c r="E22" s="138">
        <v>6.5003794131297825</v>
      </c>
      <c r="F22" s="138">
        <v>0.80357600523826722</v>
      </c>
      <c r="G22" s="138">
        <v>1.0343198773535598</v>
      </c>
      <c r="H22" s="138">
        <v>1.6593641581349359E-3</v>
      </c>
      <c r="I22" s="138">
        <v>0.6780339624868843</v>
      </c>
      <c r="J22" s="138">
        <v>0.74565062856219122</v>
      </c>
      <c r="K22" s="138">
        <v>0.81816855307674341</v>
      </c>
      <c r="L22" s="138">
        <v>0.13743324181273603</v>
      </c>
      <c r="M22" s="138">
        <v>4.324876004948595</v>
      </c>
      <c r="N22" s="138">
        <v>0.13434435818650342</v>
      </c>
      <c r="O22" s="138">
        <v>6.8670971048718395E-3</v>
      </c>
      <c r="P22" s="138">
        <v>8.5656324077996546E-2</v>
      </c>
      <c r="Q22" s="138">
        <v>0.13897474242042732</v>
      </c>
      <c r="R22" s="138">
        <v>0.24083256710188714</v>
      </c>
      <c r="S22" s="138">
        <v>0.35202072440019044</v>
      </c>
      <c r="T22" s="138">
        <v>0.78454133662384962</v>
      </c>
      <c r="U22" s="138">
        <v>0.13009228934145239</v>
      </c>
      <c r="V22" s="138">
        <v>2.262559449434788</v>
      </c>
      <c r="W22" s="138">
        <v>0.11643224497668381</v>
      </c>
      <c r="X22" s="138">
        <v>2.3277111981112531E-2</v>
      </c>
      <c r="Y22" s="138">
        <v>5.7813550453242275E-2</v>
      </c>
      <c r="Z22" s="138">
        <v>1.4217729612713005E-2</v>
      </c>
      <c r="AA22" s="138">
        <v>1.1493488858556857E-2</v>
      </c>
      <c r="AB22" s="138">
        <v>0.10680188090562467</v>
      </c>
      <c r="AC22" s="138">
        <v>2.3729937299490703E-2</v>
      </c>
      <c r="AD22" s="138">
        <v>0.59534956954577201</v>
      </c>
      <c r="AE22" s="55"/>
      <c r="AF22" s="147">
        <v>6425.613151927515</v>
      </c>
      <c r="AG22" s="147">
        <v>3506.2122518942761</v>
      </c>
      <c r="AH22" s="147">
        <v>546.36144850362552</v>
      </c>
      <c r="AI22" s="147">
        <v>79.482795556502552</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0.16816698495230012</v>
      </c>
      <c r="X23" s="138">
        <v>2.5126919959908803E-2</v>
      </c>
      <c r="Y23" s="138">
        <v>8.3305584173723538E-2</v>
      </c>
      <c r="Z23" s="138">
        <v>1.8153078188509177E-2</v>
      </c>
      <c r="AA23" s="138">
        <v>1.5846457665107731E-2</v>
      </c>
      <c r="AB23" s="138">
        <v>0.14243203998724924</v>
      </c>
      <c r="AC23" s="138">
        <v>8.0521659735283083E-3</v>
      </c>
      <c r="AD23" s="138">
        <v>6.8247487859779161E-4</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1.0719996886700183</v>
      </c>
      <c r="F24" s="138">
        <v>0.6564096745165986</v>
      </c>
      <c r="G24" s="138">
        <v>0.18787472247168843</v>
      </c>
      <c r="H24" s="138">
        <v>0.12097070815055934</v>
      </c>
      <c r="I24" s="138">
        <v>0.39687177936276952</v>
      </c>
      <c r="J24" s="138">
        <v>0.41964824240002707</v>
      </c>
      <c r="K24" s="138">
        <v>0.45501529052993817</v>
      </c>
      <c r="L24" s="138">
        <v>0.10829848009999231</v>
      </c>
      <c r="M24" s="138">
        <v>2.1360919873385673</v>
      </c>
      <c r="N24" s="138">
        <v>0.17786877941914411</v>
      </c>
      <c r="O24" s="138">
        <v>6.3646727435448761E-2</v>
      </c>
      <c r="P24" s="138">
        <v>5.4910792993933507E-3</v>
      </c>
      <c r="Q24" s="138">
        <v>4.327270703881554E-3</v>
      </c>
      <c r="R24" s="138">
        <v>0.14876190700550729</v>
      </c>
      <c r="S24" s="138">
        <v>5.0200583406466798E-2</v>
      </c>
      <c r="T24" s="138">
        <v>0.77412117309861517</v>
      </c>
      <c r="U24" s="138">
        <v>2.9786353322740554E-3</v>
      </c>
      <c r="V24" s="138">
        <v>2.4990869170122099</v>
      </c>
      <c r="W24" s="138" t="s">
        <v>430</v>
      </c>
      <c r="X24" s="138" t="s">
        <v>430</v>
      </c>
      <c r="Y24" s="138" t="s">
        <v>430</v>
      </c>
      <c r="Z24" s="138" t="s">
        <v>430</v>
      </c>
      <c r="AA24" s="138" t="s">
        <v>430</v>
      </c>
      <c r="AB24" s="138" t="s">
        <v>430</v>
      </c>
      <c r="AC24" s="138" t="s">
        <v>429</v>
      </c>
      <c r="AD24" s="138" t="s">
        <v>429</v>
      </c>
      <c r="AE24" s="55"/>
      <c r="AF24" s="147">
        <v>3515.3091389514821</v>
      </c>
      <c r="AG24" s="147">
        <v>3.3138394721284619</v>
      </c>
      <c r="AH24" s="147">
        <v>3994.2468625129745</v>
      </c>
      <c r="AI24" s="147">
        <v>1610.0222786111176</v>
      </c>
      <c r="AJ24" s="147" t="s">
        <v>432</v>
      </c>
      <c r="AK24" s="147" t="s">
        <v>429</v>
      </c>
      <c r="AL24" s="45" t="s">
        <v>50</v>
      </c>
    </row>
    <row r="25" spans="1:38" s="2" customFormat="1" ht="26.25" customHeight="1" thickBot="1" x14ac:dyDescent="0.25">
      <c r="A25" s="65" t="s">
        <v>74</v>
      </c>
      <c r="B25" s="69" t="s">
        <v>75</v>
      </c>
      <c r="C25" s="71" t="s">
        <v>76</v>
      </c>
      <c r="D25" s="67"/>
      <c r="E25" s="138">
        <v>1.1467656183220334</v>
      </c>
      <c r="F25" s="138">
        <v>0.14471343395212766</v>
      </c>
      <c r="G25" s="138">
        <v>7.5367746214259637E-2</v>
      </c>
      <c r="H25" s="138" t="s">
        <v>443</v>
      </c>
      <c r="I25" s="138">
        <v>8.7290201793981999E-3</v>
      </c>
      <c r="J25" s="138">
        <v>8.7290201793981999E-3</v>
      </c>
      <c r="K25" s="138">
        <v>8.7290201793981999E-3</v>
      </c>
      <c r="L25" s="138">
        <v>4.1899296861111351E-3</v>
      </c>
      <c r="M25" s="138">
        <v>1.0934472107126829</v>
      </c>
      <c r="N25" s="138">
        <v>3.1654139764896453E-4</v>
      </c>
      <c r="O25" s="138">
        <v>2.374060482367234E-5</v>
      </c>
      <c r="P25" s="138">
        <v>4.7481209647344676E-4</v>
      </c>
      <c r="Q25" s="138">
        <v>1.1870302411836169E-4</v>
      </c>
      <c r="R25" s="138">
        <v>7.9135349412241135E-4</v>
      </c>
      <c r="S25" s="138">
        <v>8.7048884353465249E-4</v>
      </c>
      <c r="T25" s="138">
        <v>3.1654139764896453E-5</v>
      </c>
      <c r="U25" s="138">
        <v>4.3524442176732625E-4</v>
      </c>
      <c r="V25" s="138">
        <v>0.11474625664774964</v>
      </c>
      <c r="W25" s="138" t="s">
        <v>443</v>
      </c>
      <c r="X25" s="138" t="s">
        <v>443</v>
      </c>
      <c r="Y25" s="138" t="s">
        <v>443</v>
      </c>
      <c r="Z25" s="138" t="s">
        <v>443</v>
      </c>
      <c r="AA25" s="138" t="s">
        <v>443</v>
      </c>
      <c r="AB25" s="138" t="s">
        <v>443</v>
      </c>
      <c r="AC25" s="138" t="s">
        <v>429</v>
      </c>
      <c r="AD25" s="138" t="s">
        <v>429</v>
      </c>
      <c r="AE25" s="55"/>
      <c r="AF25" s="147">
        <v>3956.7674706120565</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2.0141595918054884E-2</v>
      </c>
      <c r="F26" s="138">
        <v>3.2186859846826581E-3</v>
      </c>
      <c r="G26" s="138">
        <v>1.3568269889480007E-3</v>
      </c>
      <c r="H26" s="138" t="s">
        <v>443</v>
      </c>
      <c r="I26" s="138">
        <v>1.1733928845935594E-4</v>
      </c>
      <c r="J26" s="138">
        <v>1.1733928845935594E-4</v>
      </c>
      <c r="K26" s="138">
        <v>1.1733928845935594E-4</v>
      </c>
      <c r="L26" s="138">
        <v>5.6322858460490852E-5</v>
      </c>
      <c r="M26" s="138">
        <v>2.378187923309405E-2</v>
      </c>
      <c r="N26" s="138">
        <v>0.52120007180289118</v>
      </c>
      <c r="O26" s="138">
        <v>1.8329061080343196E-6</v>
      </c>
      <c r="P26" s="138">
        <v>1.4672538456982694E-5</v>
      </c>
      <c r="Q26" s="138">
        <v>2.351106836467896E-6</v>
      </c>
      <c r="R26" s="138">
        <v>1.8694429280156345E-5</v>
      </c>
      <c r="S26" s="138">
        <v>1.8857004208171977E-5</v>
      </c>
      <c r="T26" s="138">
        <v>2.1863227119469943E-6</v>
      </c>
      <c r="U26" s="138">
        <v>7.9885517337156185E-6</v>
      </c>
      <c r="V26" s="138">
        <v>2.0922160011782255E-3</v>
      </c>
      <c r="W26" s="138" t="s">
        <v>443</v>
      </c>
      <c r="X26" s="138" t="s">
        <v>443</v>
      </c>
      <c r="Y26" s="138" t="s">
        <v>443</v>
      </c>
      <c r="Z26" s="138" t="s">
        <v>443</v>
      </c>
      <c r="AA26" s="138" t="s">
        <v>443</v>
      </c>
      <c r="AB26" s="138" t="s">
        <v>443</v>
      </c>
      <c r="AC26" s="138" t="s">
        <v>429</v>
      </c>
      <c r="AD26" s="138" t="s">
        <v>429</v>
      </c>
      <c r="AE26" s="55"/>
      <c r="AF26" s="147">
        <v>71.346079734115051</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13.075182428403831</v>
      </c>
      <c r="F27" s="138">
        <v>2.9240395434734943</v>
      </c>
      <c r="G27" s="138">
        <v>2.3487136576354598E-2</v>
      </c>
      <c r="H27" s="138">
        <v>0.84188373901473046</v>
      </c>
      <c r="I27" s="138">
        <v>0.4721141602317484</v>
      </c>
      <c r="J27" s="138">
        <v>0.47211416023174946</v>
      </c>
      <c r="K27" s="138">
        <v>0.47211416023174846</v>
      </c>
      <c r="L27" s="138">
        <v>0.41543981863641366</v>
      </c>
      <c r="M27" s="138">
        <v>48.339006347296575</v>
      </c>
      <c r="N27" s="138">
        <v>2.6472500989542964E-2</v>
      </c>
      <c r="O27" s="138">
        <v>2.4299571732746799E-4</v>
      </c>
      <c r="P27" s="138">
        <v>1.3573426928141487E-2</v>
      </c>
      <c r="Q27" s="138">
        <v>3.8851848178637487E-4</v>
      </c>
      <c r="R27" s="138">
        <v>1.4309264001078171E-2</v>
      </c>
      <c r="S27" s="138">
        <v>9.8639614003846986E-3</v>
      </c>
      <c r="T27" s="138">
        <v>2.4340771623382862E-3</v>
      </c>
      <c r="U27" s="138">
        <v>2.9104552891781404E-4</v>
      </c>
      <c r="V27" s="138">
        <v>4.9464006619149736E-2</v>
      </c>
      <c r="W27" s="138">
        <v>0.93254060000000005</v>
      </c>
      <c r="X27" s="138">
        <v>4.1871449946200005E-2</v>
      </c>
      <c r="Y27" s="138">
        <v>4.6953610731700006E-2</v>
      </c>
      <c r="Z27" s="138">
        <v>3.6408859431200001E-2</v>
      </c>
      <c r="AA27" s="138">
        <v>4.0746431254400001E-2</v>
      </c>
      <c r="AB27" s="138">
        <v>0.16598035136350001</v>
      </c>
      <c r="AC27" s="138">
        <v>9.325402E-4</v>
      </c>
      <c r="AD27" s="138">
        <v>1.865289E-4</v>
      </c>
      <c r="AE27" s="55"/>
      <c r="AF27" s="147">
        <v>91214.69472009661</v>
      </c>
      <c r="AG27" s="147" t="s">
        <v>429</v>
      </c>
      <c r="AH27" s="147" t="s">
        <v>432</v>
      </c>
      <c r="AI27" s="147">
        <v>3179.6119028485668</v>
      </c>
      <c r="AJ27" s="147" t="s">
        <v>432</v>
      </c>
      <c r="AK27" s="147" t="s">
        <v>429</v>
      </c>
      <c r="AL27" s="45" t="s">
        <v>50</v>
      </c>
    </row>
    <row r="28" spans="1:38" s="2" customFormat="1" ht="26.25" customHeight="1" thickBot="1" x14ac:dyDescent="0.25">
      <c r="A28" s="65" t="s">
        <v>79</v>
      </c>
      <c r="B28" s="65" t="s">
        <v>82</v>
      </c>
      <c r="C28" s="66" t="s">
        <v>83</v>
      </c>
      <c r="D28" s="67"/>
      <c r="E28" s="138">
        <v>9.1300285846219165</v>
      </c>
      <c r="F28" s="138">
        <v>0.43680003269257212</v>
      </c>
      <c r="G28" s="138">
        <v>8.663600476368714E-3</v>
      </c>
      <c r="H28" s="138">
        <v>1.6978165933395871E-2</v>
      </c>
      <c r="I28" s="138">
        <v>0.34259795658743453</v>
      </c>
      <c r="J28" s="138">
        <v>0.34259795658743442</v>
      </c>
      <c r="K28" s="138">
        <v>0.3425979565874343</v>
      </c>
      <c r="L28" s="138">
        <v>0.2997886480800247</v>
      </c>
      <c r="M28" s="138">
        <v>2.3327513062720566</v>
      </c>
      <c r="N28" s="138">
        <v>3.2683803596080408E-4</v>
      </c>
      <c r="O28" s="138">
        <v>2.9897711588526332E-5</v>
      </c>
      <c r="P28" s="138">
        <v>3.1547932369831171E-3</v>
      </c>
      <c r="Q28" s="138">
        <v>5.9680509645847257E-5</v>
      </c>
      <c r="R28" s="138">
        <v>5.0507799219055814E-3</v>
      </c>
      <c r="S28" s="138">
        <v>3.3873099448814151E-3</v>
      </c>
      <c r="T28" s="138">
        <v>1.2131454932218627E-4</v>
      </c>
      <c r="U28" s="138">
        <v>5.9565596114641878E-5</v>
      </c>
      <c r="V28" s="138">
        <v>1.0718359894699374E-2</v>
      </c>
      <c r="W28" s="138">
        <v>0.39250529999999995</v>
      </c>
      <c r="X28" s="138">
        <v>1.6301637666400002E-2</v>
      </c>
      <c r="Y28" s="138">
        <v>1.82691034666E-2</v>
      </c>
      <c r="Z28" s="138">
        <v>1.4333864094799999E-2</v>
      </c>
      <c r="AA28" s="138">
        <v>1.5178828376800001E-2</v>
      </c>
      <c r="AB28" s="138">
        <v>6.4083433604600004E-2</v>
      </c>
      <c r="AC28" s="138">
        <v>3.925054E-4</v>
      </c>
      <c r="AD28" s="138">
        <v>7.85293E-5</v>
      </c>
      <c r="AE28" s="55"/>
      <c r="AF28" s="147">
        <v>27671.568176232886</v>
      </c>
      <c r="AG28" s="147" t="s">
        <v>429</v>
      </c>
      <c r="AH28" s="147" t="s">
        <v>432</v>
      </c>
      <c r="AI28" s="147">
        <v>963.51595137268623</v>
      </c>
      <c r="AJ28" s="147" t="s">
        <v>432</v>
      </c>
      <c r="AK28" s="147" t="s">
        <v>429</v>
      </c>
      <c r="AL28" s="45" t="s">
        <v>50</v>
      </c>
    </row>
    <row r="29" spans="1:38" s="2" customFormat="1" ht="26.25" customHeight="1" thickBot="1" x14ac:dyDescent="0.25">
      <c r="A29" s="65" t="s">
        <v>79</v>
      </c>
      <c r="B29" s="65" t="s">
        <v>84</v>
      </c>
      <c r="C29" s="66" t="s">
        <v>85</v>
      </c>
      <c r="D29" s="67"/>
      <c r="E29" s="138">
        <v>20.125905384846206</v>
      </c>
      <c r="F29" s="138">
        <v>0.53763549529098698</v>
      </c>
      <c r="G29" s="138">
        <v>1.298586507705775E-2</v>
      </c>
      <c r="H29" s="138">
        <v>4.5243626108185511E-2</v>
      </c>
      <c r="I29" s="138">
        <v>0.31048055019684756</v>
      </c>
      <c r="J29" s="138">
        <v>0.31048055019684762</v>
      </c>
      <c r="K29" s="138">
        <v>0.3104805501968475</v>
      </c>
      <c r="L29" s="138">
        <v>0.23061324902906227</v>
      </c>
      <c r="M29" s="138">
        <v>4.623370275850311</v>
      </c>
      <c r="N29" s="138">
        <v>4.4965933915449305E-4</v>
      </c>
      <c r="O29" s="138">
        <v>4.4558984624757124E-5</v>
      </c>
      <c r="P29" s="138">
        <v>4.7208217531875245E-3</v>
      </c>
      <c r="Q29" s="138">
        <v>8.9098524313220397E-5</v>
      </c>
      <c r="R29" s="138">
        <v>7.5696411388553129E-3</v>
      </c>
      <c r="S29" s="138">
        <v>5.0761658238805372E-3</v>
      </c>
      <c r="T29" s="138">
        <v>1.7852761254343659E-4</v>
      </c>
      <c r="U29" s="138">
        <v>8.9079079376926505E-5</v>
      </c>
      <c r="V29" s="138">
        <v>1.6033650939757969E-2</v>
      </c>
      <c r="W29" s="138">
        <v>0.23031000000000001</v>
      </c>
      <c r="X29" s="138">
        <v>4.0078227854000005E-3</v>
      </c>
      <c r="Y29" s="138">
        <v>2.4269593535100002E-2</v>
      </c>
      <c r="Z29" s="138">
        <v>2.7119600849800002E-2</v>
      </c>
      <c r="AA29" s="138">
        <v>6.2343910004000001E-3</v>
      </c>
      <c r="AB29" s="138">
        <v>6.1631408170700001E-2</v>
      </c>
      <c r="AC29" s="138">
        <v>2.070648E-4</v>
      </c>
      <c r="AD29" s="138">
        <v>4.1532000000000001E-5</v>
      </c>
      <c r="AE29" s="55"/>
      <c r="AF29" s="147">
        <v>41029.642689764034</v>
      </c>
      <c r="AG29" s="147" t="s">
        <v>429</v>
      </c>
      <c r="AH29" s="147" t="s">
        <v>432</v>
      </c>
      <c r="AI29" s="147">
        <v>989.62833474526701</v>
      </c>
      <c r="AJ29" s="147" t="s">
        <v>432</v>
      </c>
      <c r="AK29" s="147" t="s">
        <v>429</v>
      </c>
      <c r="AL29" s="45" t="s">
        <v>50</v>
      </c>
    </row>
    <row r="30" spans="1:38" s="2" customFormat="1" ht="26.25" customHeight="1" thickBot="1" x14ac:dyDescent="0.25">
      <c r="A30" s="65" t="s">
        <v>79</v>
      </c>
      <c r="B30" s="65" t="s">
        <v>86</v>
      </c>
      <c r="C30" s="66" t="s">
        <v>87</v>
      </c>
      <c r="D30" s="67"/>
      <c r="E30" s="138">
        <v>2.4543622657082251E-2</v>
      </c>
      <c r="F30" s="138">
        <v>0.14653168718970858</v>
      </c>
      <c r="G30" s="138">
        <v>4.0301020946073908E-5</v>
      </c>
      <c r="H30" s="138">
        <v>2.4809479317167989E-4</v>
      </c>
      <c r="I30" s="138">
        <v>3.6591916692605263E-3</v>
      </c>
      <c r="J30" s="138">
        <v>3.6591916692605263E-3</v>
      </c>
      <c r="K30" s="138">
        <v>3.6591916692605263E-3</v>
      </c>
      <c r="L30" s="138">
        <v>5.9459233267090364E-4</v>
      </c>
      <c r="M30" s="138">
        <v>0.924791226752259</v>
      </c>
      <c r="N30" s="138">
        <v>1.1102647982582925E-4</v>
      </c>
      <c r="O30" s="138">
        <v>6.3178817950040121E-5</v>
      </c>
      <c r="P30" s="138">
        <v>3.6074288414051621E-5</v>
      </c>
      <c r="Q30" s="138">
        <v>1.2439409797948838E-6</v>
      </c>
      <c r="R30" s="138">
        <v>2.8864707200099864E-4</v>
      </c>
      <c r="S30" s="138">
        <v>1.0656362983909843E-2</v>
      </c>
      <c r="T30" s="138">
        <v>4.4557335435306338E-4</v>
      </c>
      <c r="U30" s="138">
        <v>6.2905355125638743E-5</v>
      </c>
      <c r="V30" s="138">
        <v>6.292481685052061E-3</v>
      </c>
      <c r="W30" s="138">
        <v>2.6801999999999998E-3</v>
      </c>
      <c r="X30" s="138">
        <v>4.10798741E-5</v>
      </c>
      <c r="Y30" s="138">
        <v>5.3909256500000007E-5</v>
      </c>
      <c r="Z30" s="138">
        <v>3.1340645600000002E-5</v>
      </c>
      <c r="AA30" s="138">
        <v>6.0136705800000003E-5</v>
      </c>
      <c r="AB30" s="138">
        <v>1.8646648200000001E-4</v>
      </c>
      <c r="AC30" s="138">
        <v>2.6802000000000002E-6</v>
      </c>
      <c r="AD30" s="138">
        <v>1.1063999999999999E-6</v>
      </c>
      <c r="AE30" s="55"/>
      <c r="AF30" s="147">
        <v>195.89030527945607</v>
      </c>
      <c r="AG30" s="147" t="s">
        <v>429</v>
      </c>
      <c r="AH30" s="147" t="s">
        <v>432</v>
      </c>
      <c r="AI30" s="147">
        <v>5.2993217834392077</v>
      </c>
      <c r="AJ30" s="147" t="s">
        <v>432</v>
      </c>
      <c r="AK30" s="147" t="s">
        <v>429</v>
      </c>
      <c r="AL30" s="45" t="s">
        <v>50</v>
      </c>
    </row>
    <row r="31" spans="1:38" s="2" customFormat="1" ht="26.25" customHeight="1" thickBot="1" x14ac:dyDescent="0.25">
      <c r="A31" s="65" t="s">
        <v>79</v>
      </c>
      <c r="B31" s="65" t="s">
        <v>88</v>
      </c>
      <c r="C31" s="66" t="s">
        <v>89</v>
      </c>
      <c r="D31" s="67"/>
      <c r="E31" s="138" t="s">
        <v>429</v>
      </c>
      <c r="F31" s="138">
        <v>2.0075248595428672</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0.55848132378075865</v>
      </c>
      <c r="J32" s="138">
        <v>1.0262988732187996</v>
      </c>
      <c r="K32" s="138">
        <v>1.3683100745115555</v>
      </c>
      <c r="L32" s="138">
        <v>6.0635162830498926E-2</v>
      </c>
      <c r="M32" s="138" t="s">
        <v>429</v>
      </c>
      <c r="N32" s="138">
        <v>1.3406730561257438</v>
      </c>
      <c r="O32" s="138">
        <v>6.3545318407627503E-3</v>
      </c>
      <c r="P32" s="138" t="s">
        <v>429</v>
      </c>
      <c r="Q32" s="138">
        <v>1.5544825342788702E-2</v>
      </c>
      <c r="R32" s="138">
        <v>0.49524102796706804</v>
      </c>
      <c r="S32" s="138">
        <v>10.830617052726268</v>
      </c>
      <c r="T32" s="138">
        <v>7.9302255072732572E-2</v>
      </c>
      <c r="U32" s="138">
        <v>1.1169626475615176E-2</v>
      </c>
      <c r="V32" s="138">
        <v>4.413459181708733</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53654.467195250276</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0.29033535193736537</v>
      </c>
      <c r="J33" s="138">
        <v>0.53765805914326903</v>
      </c>
      <c r="K33" s="138">
        <v>1.0753161182865381</v>
      </c>
      <c r="L33" s="138">
        <v>1.1117353134118343E-2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53654.467195250276</v>
      </c>
      <c r="AL33" s="45" t="s">
        <v>414</v>
      </c>
    </row>
    <row r="34" spans="1:38" s="2" customFormat="1" ht="26.25" customHeight="1" thickBot="1" x14ac:dyDescent="0.25">
      <c r="A34" s="65" t="s">
        <v>71</v>
      </c>
      <c r="B34" s="65" t="s">
        <v>94</v>
      </c>
      <c r="C34" s="66" t="s">
        <v>95</v>
      </c>
      <c r="D34" s="67"/>
      <c r="E34" s="138">
        <v>1.8140587658495348</v>
      </c>
      <c r="F34" s="138">
        <v>0.16098040574809808</v>
      </c>
      <c r="G34" s="138">
        <v>1.7516733605735389E-2</v>
      </c>
      <c r="H34" s="138">
        <v>2.4233609467455623E-4</v>
      </c>
      <c r="I34" s="138">
        <v>4.742863567202029E-2</v>
      </c>
      <c r="J34" s="138">
        <v>4.9851996618765861E-2</v>
      </c>
      <c r="K34" s="138">
        <v>5.2621551986475064E-2</v>
      </c>
      <c r="L34" s="138">
        <v>3.4204008791208794E-2</v>
      </c>
      <c r="M34" s="138">
        <v>0.37042803043110734</v>
      </c>
      <c r="N34" s="138" t="s">
        <v>443</v>
      </c>
      <c r="O34" s="138">
        <v>3.4619442096365177E-4</v>
      </c>
      <c r="P34" s="138" t="s">
        <v>443</v>
      </c>
      <c r="Q34" s="138" t="s">
        <v>443</v>
      </c>
      <c r="R34" s="138">
        <v>1.730972104818259E-3</v>
      </c>
      <c r="S34" s="138">
        <v>5.8853051563820799E-2</v>
      </c>
      <c r="T34" s="138">
        <v>2.4233609467455624E-3</v>
      </c>
      <c r="U34" s="138">
        <v>3.4619442096365177E-4</v>
      </c>
      <c r="V34" s="138">
        <v>3.461944209636518E-2</v>
      </c>
      <c r="W34" s="138">
        <v>1.2231541238396275E-2</v>
      </c>
      <c r="X34" s="138">
        <v>1.0385832628909551E-3</v>
      </c>
      <c r="Y34" s="138">
        <v>1.730972104818259E-3</v>
      </c>
      <c r="Z34" s="138">
        <v>1.5692681109471475E-3</v>
      </c>
      <c r="AA34" s="138">
        <v>3.6075128987290755E-4</v>
      </c>
      <c r="AB34" s="138">
        <v>4.6995747685292686E-3</v>
      </c>
      <c r="AC34" s="138" t="s">
        <v>429</v>
      </c>
      <c r="AD34" s="138" t="s">
        <v>429</v>
      </c>
      <c r="AE34" s="55"/>
      <c r="AF34" s="147">
        <v>1499.3077716687744</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5.426056308433151</v>
      </c>
      <c r="F36" s="138">
        <v>0.19354086195685122</v>
      </c>
      <c r="G36" s="138">
        <v>3.4974192817576591E-2</v>
      </c>
      <c r="H36" s="138" t="s">
        <v>443</v>
      </c>
      <c r="I36" s="138">
        <v>9.6770430978425609E-2</v>
      </c>
      <c r="J36" s="138">
        <v>0.10368260461974173</v>
      </c>
      <c r="K36" s="138">
        <v>0.10368260461974173</v>
      </c>
      <c r="L36" s="138">
        <v>3.2141607432119933E-2</v>
      </c>
      <c r="M36" s="138">
        <v>0.5115008494573926</v>
      </c>
      <c r="N36" s="138">
        <v>8.9858257337109525E-3</v>
      </c>
      <c r="O36" s="138">
        <v>6.9121736413161163E-4</v>
      </c>
      <c r="P36" s="138">
        <v>2.0736520923948345E-3</v>
      </c>
      <c r="Q36" s="138">
        <v>2.7648694565264465E-3</v>
      </c>
      <c r="R36" s="138">
        <v>3.4560868206580581E-3</v>
      </c>
      <c r="S36" s="138">
        <v>1.3824347282632233E-2</v>
      </c>
      <c r="T36" s="138">
        <v>6.9121736413161161E-2</v>
      </c>
      <c r="U36" s="138">
        <v>6.9121736413161163E-4</v>
      </c>
      <c r="V36" s="138">
        <v>8.2946083695793385E-2</v>
      </c>
      <c r="W36" s="138">
        <v>8.9858257337109525E-3</v>
      </c>
      <c r="X36" s="138">
        <v>1.3824347282632231E-4</v>
      </c>
      <c r="Y36" s="138">
        <v>1.3824347282632231E-4</v>
      </c>
      <c r="Z36" s="138">
        <v>6.9121736413161163E-4</v>
      </c>
      <c r="AA36" s="138">
        <v>6.9121736413161155E-5</v>
      </c>
      <c r="AB36" s="138">
        <v>1.0368260461974174E-3</v>
      </c>
      <c r="AC36" s="138">
        <v>5.529738913052893E-3</v>
      </c>
      <c r="AD36" s="138">
        <v>2.626625983700124E-3</v>
      </c>
      <c r="AE36" s="55"/>
      <c r="AF36" s="147">
        <v>2993.5420769352618</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0.11559644078875274</v>
      </c>
      <c r="F37" s="138">
        <v>3.8532146929584252E-3</v>
      </c>
      <c r="G37" s="138">
        <v>1.9111291176172269E-4</v>
      </c>
      <c r="H37" s="138" t="s">
        <v>443</v>
      </c>
      <c r="I37" s="138">
        <v>4.8165183661980315E-4</v>
      </c>
      <c r="J37" s="138">
        <v>4.8165183661980315E-4</v>
      </c>
      <c r="K37" s="138">
        <v>4.8165183661980315E-4</v>
      </c>
      <c r="L37" s="138">
        <v>1.2041295915495079E-5</v>
      </c>
      <c r="M37" s="138">
        <v>1.1559644078875273E-2</v>
      </c>
      <c r="N37" s="138">
        <v>3.6123887746485232E-6</v>
      </c>
      <c r="O37" s="138">
        <v>6.0206479577475394E-7</v>
      </c>
      <c r="P37" s="138">
        <v>2.4082591830990158E-4</v>
      </c>
      <c r="Q37" s="138">
        <v>2.8899110197188184E-4</v>
      </c>
      <c r="R37" s="138">
        <v>1.8302769791552519E-6</v>
      </c>
      <c r="S37" s="138">
        <v>1.830276979155252E-7</v>
      </c>
      <c r="T37" s="138">
        <v>1.2282121833804978E-6</v>
      </c>
      <c r="U37" s="138">
        <v>2.6490851014089167E-5</v>
      </c>
      <c r="V37" s="138">
        <v>3.6123887746485232E-6</v>
      </c>
      <c r="W37" s="138">
        <v>1.2041295915495077E-3</v>
      </c>
      <c r="X37" s="138" t="s">
        <v>443</v>
      </c>
      <c r="Y37" s="138" t="s">
        <v>443</v>
      </c>
      <c r="Z37" s="138" t="s">
        <v>443</v>
      </c>
      <c r="AA37" s="138" t="s">
        <v>443</v>
      </c>
      <c r="AB37" s="138" t="s">
        <v>443</v>
      </c>
      <c r="AC37" s="138" t="s">
        <v>443</v>
      </c>
      <c r="AD37" s="138" t="s">
        <v>443</v>
      </c>
      <c r="AE37" s="55"/>
      <c r="AF37" s="147" t="s">
        <v>432</v>
      </c>
      <c r="AG37" s="147" t="s">
        <v>429</v>
      </c>
      <c r="AH37" s="147">
        <v>2408.2591830990154</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2.3163267338131117</v>
      </c>
      <c r="F39" s="138">
        <v>0.53528958960505213</v>
      </c>
      <c r="G39" s="138">
        <v>0.14332643212363905</v>
      </c>
      <c r="H39" s="138">
        <v>2.5856354920696989E-2</v>
      </c>
      <c r="I39" s="138">
        <v>0.17561992243433677</v>
      </c>
      <c r="J39" s="138">
        <v>0.21765909351556176</v>
      </c>
      <c r="K39" s="138">
        <v>0.26861154703742202</v>
      </c>
      <c r="L39" s="138">
        <v>8.0320248493463364E-2</v>
      </c>
      <c r="M39" s="138">
        <v>1.1113351327299825</v>
      </c>
      <c r="N39" s="138">
        <v>0.15285334774496448</v>
      </c>
      <c r="O39" s="138">
        <v>1.160020515707616E-2</v>
      </c>
      <c r="P39" s="138">
        <v>3.2541174357274545E-3</v>
      </c>
      <c r="Q39" s="138">
        <v>1.0358944192192951E-2</v>
      </c>
      <c r="R39" s="138">
        <v>0.12202010051793034</v>
      </c>
      <c r="S39" s="138">
        <v>6.383717857554437E-2</v>
      </c>
      <c r="T39" s="138">
        <v>2.1449275297171679</v>
      </c>
      <c r="U39" s="138">
        <v>2.3167671032073181E-3</v>
      </c>
      <c r="V39" s="138">
        <v>0.44062649189302683</v>
      </c>
      <c r="W39" s="138">
        <v>0.13222262426359516</v>
      </c>
      <c r="X39" s="138">
        <v>3.7166022211706291E-2</v>
      </c>
      <c r="Y39" s="138">
        <v>0.19153699982836089</v>
      </c>
      <c r="Z39" s="138">
        <v>3.9038678903009091E-2</v>
      </c>
      <c r="AA39" s="138">
        <v>3.6232552301851982E-2</v>
      </c>
      <c r="AB39" s="138">
        <v>0.30397425324492822</v>
      </c>
      <c r="AC39" s="138">
        <v>5.316237502456864E-3</v>
      </c>
      <c r="AD39" s="138">
        <v>2.4042203164162178E-3</v>
      </c>
      <c r="AE39" s="55"/>
      <c r="AF39" s="147">
        <v>11286.327768238076</v>
      </c>
      <c r="AG39" s="147">
        <v>14.107394268270676</v>
      </c>
      <c r="AH39" s="147">
        <v>16226.968183575429</v>
      </c>
      <c r="AI39" s="147">
        <v>698.82040326208096</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429</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5.3265477623384667</v>
      </c>
      <c r="F41" s="138">
        <v>9.3827142373933938</v>
      </c>
      <c r="G41" s="138">
        <v>7.5448156141308527</v>
      </c>
      <c r="H41" s="138">
        <v>6.2347811216096609E-2</v>
      </c>
      <c r="I41" s="138">
        <v>7.9216131582333151</v>
      </c>
      <c r="J41" s="138">
        <v>8.0447291070166429</v>
      </c>
      <c r="K41" s="138">
        <v>8.8084240324421152</v>
      </c>
      <c r="L41" s="138">
        <v>0.54174816644425505</v>
      </c>
      <c r="M41" s="138">
        <v>23.067180986777672</v>
      </c>
      <c r="N41" s="138">
        <v>2.4341588387274795</v>
      </c>
      <c r="O41" s="138">
        <v>4.5868546108528863E-2</v>
      </c>
      <c r="P41" s="138">
        <v>0.10234380185332842</v>
      </c>
      <c r="Q41" s="138">
        <v>4.9397229361149812E-2</v>
      </c>
      <c r="R41" s="138">
        <v>0.24707518655886121</v>
      </c>
      <c r="S41" s="138">
        <v>0.42488990038517216</v>
      </c>
      <c r="T41" s="138">
        <v>0.23707846832044216</v>
      </c>
      <c r="U41" s="138">
        <v>2.2126228672511261</v>
      </c>
      <c r="V41" s="138">
        <v>4.7882273100267145</v>
      </c>
      <c r="W41" s="138">
        <v>15.478317016703752</v>
      </c>
      <c r="X41" s="138">
        <v>4.3320026852820597</v>
      </c>
      <c r="Y41" s="138">
        <v>6.1707500348725732</v>
      </c>
      <c r="Z41" s="138">
        <v>2.4311045591834497</v>
      </c>
      <c r="AA41" s="138">
        <v>2.0854115735117844</v>
      </c>
      <c r="AB41" s="138">
        <v>15.019268852849866</v>
      </c>
      <c r="AC41" s="138">
        <v>1.8416941021768888E-2</v>
      </c>
      <c r="AD41" s="138">
        <v>3.1331006183378451</v>
      </c>
      <c r="AE41" s="55"/>
      <c r="AF41" s="147">
        <v>43964.288752266002</v>
      </c>
      <c r="AG41" s="147">
        <v>18429.72060845566</v>
      </c>
      <c r="AH41" s="147">
        <v>23241.47788455437</v>
      </c>
      <c r="AI41" s="147">
        <v>1398.1028489052756</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6.3489335024355387E-2</v>
      </c>
      <c r="F43" s="138">
        <v>6.3489335024355395E-3</v>
      </c>
      <c r="G43" s="138">
        <v>7.417594902406793E-3</v>
      </c>
      <c r="H43" s="138" t="s">
        <v>443</v>
      </c>
      <c r="I43" s="138">
        <v>1.0475740279018639E-2</v>
      </c>
      <c r="J43" s="138">
        <v>1.3650207030236408E-2</v>
      </c>
      <c r="K43" s="138">
        <v>1.7459567131697731E-2</v>
      </c>
      <c r="L43" s="138">
        <v>5.8664145562504384E-3</v>
      </c>
      <c r="M43" s="138">
        <v>2.5395734009742158E-2</v>
      </c>
      <c r="N43" s="138">
        <v>1.0158293603896862E-2</v>
      </c>
      <c r="O43" s="138">
        <v>1.9046800507306616E-4</v>
      </c>
      <c r="P43" s="138">
        <v>6.3489335024355387E-5</v>
      </c>
      <c r="Q43" s="138">
        <v>6.3489335024355387E-4</v>
      </c>
      <c r="R43" s="138">
        <v>8.1266348831174895E-3</v>
      </c>
      <c r="S43" s="138">
        <v>4.5712321217535878E-3</v>
      </c>
      <c r="T43" s="138">
        <v>0.16507227106332398</v>
      </c>
      <c r="U43" s="138">
        <v>6.3489335024355387E-5</v>
      </c>
      <c r="V43" s="138">
        <v>5.0791468019484309E-3</v>
      </c>
      <c r="W43" s="138">
        <v>3.8093601014613232E-3</v>
      </c>
      <c r="X43" s="138">
        <v>1.2062973654627521E-3</v>
      </c>
      <c r="Y43" s="138">
        <v>9.523400253653308E-3</v>
      </c>
      <c r="Z43" s="138">
        <v>1.0793186954140416E-3</v>
      </c>
      <c r="AA43" s="138">
        <v>9.523400253653308E-4</v>
      </c>
      <c r="AB43" s="138">
        <v>1.2761356339895433E-2</v>
      </c>
      <c r="AC43" s="138">
        <v>1.3967653705358185E-4</v>
      </c>
      <c r="AD43" s="138">
        <v>8.2536135531662019E-8</v>
      </c>
      <c r="AE43" s="55"/>
      <c r="AF43" s="147">
        <v>634.89335024355387</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2.6175613009466581</v>
      </c>
      <c r="F44" s="138">
        <v>0.23890518017675463</v>
      </c>
      <c r="G44" s="138">
        <v>2.1985399468050618E-2</v>
      </c>
      <c r="H44" s="138">
        <v>1.0480031562403722E-3</v>
      </c>
      <c r="I44" s="138">
        <v>0.11311611833889083</v>
      </c>
      <c r="J44" s="138">
        <v>0.11311611833889083</v>
      </c>
      <c r="K44" s="138">
        <v>0.11313451786319016</v>
      </c>
      <c r="L44" s="138">
        <v>6.3345026269778865E-2</v>
      </c>
      <c r="M44" s="138">
        <v>1.0573246951493915</v>
      </c>
      <c r="N44" s="138" t="s">
        <v>443</v>
      </c>
      <c r="O44" s="138">
        <v>1.3193880931127301E-3</v>
      </c>
      <c r="P44" s="138" t="s">
        <v>443</v>
      </c>
      <c r="Q44" s="138" t="s">
        <v>443</v>
      </c>
      <c r="R44" s="138">
        <v>6.5969404655636501E-3</v>
      </c>
      <c r="S44" s="138">
        <v>0.22429597582916408</v>
      </c>
      <c r="T44" s="138">
        <v>9.2357166517891102E-3</v>
      </c>
      <c r="U44" s="138">
        <v>1.3193880931127301E-3</v>
      </c>
      <c r="V44" s="138">
        <v>0.131938809311273</v>
      </c>
      <c r="W44" s="138" t="s">
        <v>443</v>
      </c>
      <c r="X44" s="138">
        <v>3.9581642793381899E-3</v>
      </c>
      <c r="Y44" s="138">
        <v>6.5969404655636501E-3</v>
      </c>
      <c r="Z44" s="138" t="s">
        <v>443</v>
      </c>
      <c r="AA44" s="138" t="s">
        <v>443</v>
      </c>
      <c r="AB44" s="138">
        <v>1.0555104744901841E-2</v>
      </c>
      <c r="AC44" s="138" t="s">
        <v>430</v>
      </c>
      <c r="AD44" s="138" t="s">
        <v>430</v>
      </c>
      <c r="AE44" s="55"/>
      <c r="AF44" s="147">
        <v>5714.0401521919839</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1.5933289285772143</v>
      </c>
      <c r="F45" s="138">
        <v>5.6832114649887876E-2</v>
      </c>
      <c r="G45" s="138">
        <v>1.0269962197641418E-2</v>
      </c>
      <c r="H45" s="138" t="s">
        <v>443</v>
      </c>
      <c r="I45" s="138">
        <v>2.8416057324943938E-2</v>
      </c>
      <c r="J45" s="138">
        <v>3.0445775705297079E-2</v>
      </c>
      <c r="K45" s="138">
        <v>3.0445775705297079E-2</v>
      </c>
      <c r="L45" s="138">
        <v>9.4381904686420947E-3</v>
      </c>
      <c r="M45" s="138">
        <v>0.1501991601461323</v>
      </c>
      <c r="N45" s="138">
        <v>2.6386338944590811E-3</v>
      </c>
      <c r="O45" s="138">
        <v>2.0297183803531392E-4</v>
      </c>
      <c r="P45" s="138">
        <v>6.0891551410594165E-4</v>
      </c>
      <c r="Q45" s="138">
        <v>8.1188735214125568E-4</v>
      </c>
      <c r="R45" s="138">
        <v>1.0148591901765695E-3</v>
      </c>
      <c r="S45" s="138">
        <v>4.059436760706278E-3</v>
      </c>
      <c r="T45" s="138">
        <v>2.0297183803531391E-2</v>
      </c>
      <c r="U45" s="138">
        <v>2.0297183803531392E-4</v>
      </c>
      <c r="V45" s="138">
        <v>2.4356620564237666E-2</v>
      </c>
      <c r="W45" s="138">
        <v>2.6386338944590811E-3</v>
      </c>
      <c r="X45" s="138" t="s">
        <v>443</v>
      </c>
      <c r="Y45" s="138" t="s">
        <v>443</v>
      </c>
      <c r="Z45" s="138" t="s">
        <v>443</v>
      </c>
      <c r="AA45" s="138" t="s">
        <v>443</v>
      </c>
      <c r="AB45" s="138" t="s">
        <v>443</v>
      </c>
      <c r="AC45" s="138">
        <v>1.6237747042825114E-3</v>
      </c>
      <c r="AD45" s="138">
        <v>7.7129298453419281E-4</v>
      </c>
      <c r="AE45" s="55"/>
      <c r="AF45" s="147">
        <v>879.03569719337929</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1.3300891501552494E-2</v>
      </c>
      <c r="J48" s="138">
        <v>0.13300891501552498</v>
      </c>
      <c r="K48" s="138">
        <v>0.33252228753881247</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2.8046500000000001</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3.3663460247999999</v>
      </c>
      <c r="AL52" s="45" t="s">
        <v>133</v>
      </c>
    </row>
    <row r="53" spans="1:38" s="2" customFormat="1" ht="26.25" customHeight="1" thickBot="1" x14ac:dyDescent="0.25">
      <c r="A53" s="65" t="s">
        <v>120</v>
      </c>
      <c r="B53" s="69" t="s">
        <v>134</v>
      </c>
      <c r="C53" s="71" t="s">
        <v>135</v>
      </c>
      <c r="D53" s="68"/>
      <c r="E53" s="138" t="s">
        <v>429</v>
      </c>
      <c r="F53" s="138">
        <v>1.9469577063628276</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1.0090004771865939</v>
      </c>
      <c r="AL53" s="45" t="s">
        <v>136</v>
      </c>
    </row>
    <row r="54" spans="1:38" s="2" customFormat="1" ht="37.5" customHeight="1" thickBot="1" x14ac:dyDescent="0.25">
      <c r="A54" s="65" t="s">
        <v>120</v>
      </c>
      <c r="B54" s="69" t="s">
        <v>137</v>
      </c>
      <c r="C54" s="71" t="s">
        <v>138</v>
      </c>
      <c r="D54" s="68"/>
      <c r="E54" s="138" t="s">
        <v>429</v>
      </c>
      <c r="F54" s="138">
        <v>0.30339190326055721</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3020.5307044000001</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236.36610560700001</v>
      </c>
      <c r="AL58" s="45" t="s">
        <v>149</v>
      </c>
    </row>
    <row r="59" spans="1:38" s="2" customFormat="1" ht="26.25" customHeight="1" thickBot="1" x14ac:dyDescent="0.25">
      <c r="A59" s="65" t="s">
        <v>54</v>
      </c>
      <c r="B59" s="73" t="s">
        <v>150</v>
      </c>
      <c r="C59" s="66" t="s">
        <v>403</v>
      </c>
      <c r="D59" s="67"/>
      <c r="E59" s="138" t="s">
        <v>432</v>
      </c>
      <c r="F59" s="138" t="s">
        <v>432</v>
      </c>
      <c r="G59" s="138" t="s">
        <v>432</v>
      </c>
      <c r="H59" s="138" t="s">
        <v>429</v>
      </c>
      <c r="I59" s="138" t="s">
        <v>432</v>
      </c>
      <c r="J59" s="138" t="s">
        <v>432</v>
      </c>
      <c r="K59" s="138" t="s">
        <v>432</v>
      </c>
      <c r="L59" s="138" t="s">
        <v>432</v>
      </c>
      <c r="M59" s="138" t="s">
        <v>432</v>
      </c>
      <c r="N59" s="138" t="s">
        <v>432</v>
      </c>
      <c r="O59" s="138" t="s">
        <v>432</v>
      </c>
      <c r="P59" s="138" t="s">
        <v>432</v>
      </c>
      <c r="Q59" s="138" t="s">
        <v>432</v>
      </c>
      <c r="R59" s="138" t="s">
        <v>432</v>
      </c>
      <c r="S59" s="138" t="s">
        <v>432</v>
      </c>
      <c r="T59" s="138" t="s">
        <v>432</v>
      </c>
      <c r="U59" s="138" t="s">
        <v>432</v>
      </c>
      <c r="V59" s="138" t="s">
        <v>432</v>
      </c>
      <c r="W59" s="138" t="s">
        <v>432</v>
      </c>
      <c r="X59" s="138" t="s">
        <v>432</v>
      </c>
      <c r="Y59" s="138" t="s">
        <v>432</v>
      </c>
      <c r="Z59" s="138" t="s">
        <v>432</v>
      </c>
      <c r="AA59" s="138" t="s">
        <v>432</v>
      </c>
      <c r="AB59" s="138" t="s">
        <v>432</v>
      </c>
      <c r="AC59" s="138" t="s">
        <v>432</v>
      </c>
      <c r="AD59" s="138" t="s">
        <v>429</v>
      </c>
      <c r="AE59" s="55"/>
      <c r="AF59" s="147" t="s">
        <v>429</v>
      </c>
      <c r="AG59" s="147" t="s">
        <v>429</v>
      </c>
      <c r="AH59" s="147" t="s">
        <v>429</v>
      </c>
      <c r="AI59" s="147" t="s">
        <v>429</v>
      </c>
      <c r="AJ59" s="147" t="s">
        <v>429</v>
      </c>
      <c r="AK59" s="147" t="s">
        <v>432</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0.1851543044117647</v>
      </c>
      <c r="J60" s="138">
        <v>1.8515430441176473</v>
      </c>
      <c r="K60" s="138">
        <v>3.7771478099999998</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37.03086088235294</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4.1361941562584145E-2</v>
      </c>
      <c r="J61" s="138">
        <v>0.41361941562584148</v>
      </c>
      <c r="K61" s="138">
        <v>1.3772264280325373</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2708891.3563927645</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2.2218516529411765E-8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37.03086088235294</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1.4920754255999999E-2</v>
      </c>
      <c r="X63" s="138">
        <v>1.0499399999999999E-2</v>
      </c>
      <c r="Y63" s="138" t="s">
        <v>429</v>
      </c>
      <c r="Z63" s="138">
        <v>1.7461E-3</v>
      </c>
      <c r="AA63" s="138" t="s">
        <v>429</v>
      </c>
      <c r="AB63" s="138">
        <v>1.2245499999999999E-2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t="s">
        <v>432</v>
      </c>
      <c r="F65" s="138" t="s">
        <v>429</v>
      </c>
      <c r="G65" s="138" t="s">
        <v>429</v>
      </c>
      <c r="H65" s="138" t="s">
        <v>443</v>
      </c>
      <c r="I65" s="138" t="s">
        <v>432</v>
      </c>
      <c r="J65" s="138" t="s">
        <v>432</v>
      </c>
      <c r="K65" s="138" t="s">
        <v>432</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432</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0.14294999999999999</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t="s">
        <v>432</v>
      </c>
      <c r="O72" s="138" t="s">
        <v>432</v>
      </c>
      <c r="P72" s="138" t="s">
        <v>432</v>
      </c>
      <c r="Q72" s="138" t="s">
        <v>432</v>
      </c>
      <c r="R72" s="138" t="s">
        <v>432</v>
      </c>
      <c r="S72" s="138" t="s">
        <v>432</v>
      </c>
      <c r="T72" s="138" t="s">
        <v>432</v>
      </c>
      <c r="U72" s="138" t="s">
        <v>432</v>
      </c>
      <c r="V72" s="138" t="s">
        <v>432</v>
      </c>
      <c r="W72" s="138" t="s">
        <v>432</v>
      </c>
      <c r="X72" s="138" t="s">
        <v>432</v>
      </c>
      <c r="Y72" s="138" t="s">
        <v>432</v>
      </c>
      <c r="Z72" s="138" t="s">
        <v>432</v>
      </c>
      <c r="AA72" s="138" t="s">
        <v>432</v>
      </c>
      <c r="AB72" s="138" t="s">
        <v>432</v>
      </c>
      <c r="AC72" s="138" t="s">
        <v>430</v>
      </c>
      <c r="AD72" s="138" t="s">
        <v>432</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t="s">
        <v>432</v>
      </c>
      <c r="J73" s="138" t="s">
        <v>432</v>
      </c>
      <c r="K73" s="138" t="s">
        <v>432</v>
      </c>
      <c r="L73" s="138" t="s">
        <v>432</v>
      </c>
      <c r="M73" s="138" t="s">
        <v>432</v>
      </c>
      <c r="N73" s="138">
        <v>1E-4</v>
      </c>
      <c r="O73" s="138">
        <v>1E-4</v>
      </c>
      <c r="P73" s="138" t="s">
        <v>432</v>
      </c>
      <c r="Q73" s="138" t="s">
        <v>432</v>
      </c>
      <c r="R73" s="138" t="s">
        <v>432</v>
      </c>
      <c r="S73" s="138" t="s">
        <v>432</v>
      </c>
      <c r="T73" s="138" t="s">
        <v>432</v>
      </c>
      <c r="U73" s="138" t="s">
        <v>432</v>
      </c>
      <c r="V73" s="138">
        <v>1E-4</v>
      </c>
      <c r="W73" s="138" t="s">
        <v>430</v>
      </c>
      <c r="X73" s="138" t="s">
        <v>430</v>
      </c>
      <c r="Y73" s="138" t="s">
        <v>430</v>
      </c>
      <c r="Z73" s="138" t="s">
        <v>430</v>
      </c>
      <c r="AA73" s="138" t="s">
        <v>430</v>
      </c>
      <c r="AB73" s="138" t="s">
        <v>430</v>
      </c>
      <c r="AC73" s="138" t="s">
        <v>432</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t="s">
        <v>432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t="s">
        <v>432</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t="s">
        <v>432</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3.0000000000000003E-4</v>
      </c>
      <c r="O80" s="138">
        <v>1E-4</v>
      </c>
      <c r="P80" s="138" t="s">
        <v>432</v>
      </c>
      <c r="Q80" s="138" t="s">
        <v>432</v>
      </c>
      <c r="R80" s="138" t="s">
        <v>432</v>
      </c>
      <c r="S80" s="138" t="s">
        <v>432</v>
      </c>
      <c r="T80" s="138" t="s">
        <v>432</v>
      </c>
      <c r="U80" s="138" t="s">
        <v>432</v>
      </c>
      <c r="V80" s="138">
        <v>3.0000000000000003E-4</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10.480639399999999</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3.04E-2</v>
      </c>
      <c r="G83" s="138" t="s">
        <v>443</v>
      </c>
      <c r="H83" s="138" t="s">
        <v>429</v>
      </c>
      <c r="I83" s="138">
        <v>0.19</v>
      </c>
      <c r="J83" s="138">
        <v>3.8</v>
      </c>
      <c r="K83" s="138">
        <v>28.5</v>
      </c>
      <c r="L83" s="138">
        <v>1.0829999999999999E-2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1.9</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3.368698501049471</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0.68619759877865316</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1.3411600000000001</v>
      </c>
      <c r="AL86" s="45" t="s">
        <v>220</v>
      </c>
    </row>
    <row r="87" spans="1:38" s="2" customFormat="1" ht="26.25" customHeight="1" thickBot="1" x14ac:dyDescent="0.25">
      <c r="A87" s="65" t="s">
        <v>209</v>
      </c>
      <c r="B87" s="71" t="s">
        <v>221</v>
      </c>
      <c r="C87" s="75" t="s">
        <v>222</v>
      </c>
      <c r="D87" s="67"/>
      <c r="E87" s="138" t="s">
        <v>429</v>
      </c>
      <c r="F87" s="138">
        <v>4.4074250583222965E-2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0.14093899999999998</v>
      </c>
      <c r="AL87" s="45" t="s">
        <v>220</v>
      </c>
    </row>
    <row r="88" spans="1:38" s="2" customFormat="1" ht="26.25" customHeight="1" thickBot="1" x14ac:dyDescent="0.25">
      <c r="A88" s="65" t="s">
        <v>209</v>
      </c>
      <c r="B88" s="71" t="s">
        <v>223</v>
      </c>
      <c r="C88" s="75" t="s">
        <v>224</v>
      </c>
      <c r="D88" s="67"/>
      <c r="E88" s="138" t="s">
        <v>443</v>
      </c>
      <c r="F88" s="138">
        <v>0.98550109422222221</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1.4617100000000001</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1.421623179</v>
      </c>
      <c r="G90" s="138" t="s">
        <v>429</v>
      </c>
      <c r="H90" s="138" t="s">
        <v>429</v>
      </c>
      <c r="I90" s="138">
        <v>2.3939999999999999E-2</v>
      </c>
      <c r="J90" s="138">
        <v>3.5909999999999997E-2</v>
      </c>
      <c r="K90" s="138">
        <v>4.3889999999999998E-2</v>
      </c>
      <c r="L90" s="138" t="s">
        <v>429</v>
      </c>
      <c r="M90" s="138" t="s">
        <v>429</v>
      </c>
      <c r="N90" s="138">
        <v>2.6037228569200893E-4</v>
      </c>
      <c r="O90" s="138">
        <v>3.5761976589022901E-2</v>
      </c>
      <c r="P90" s="138" t="s">
        <v>432</v>
      </c>
      <c r="Q90" s="138" t="s">
        <v>432</v>
      </c>
      <c r="R90" s="138">
        <v>0.15057674353272801</v>
      </c>
      <c r="S90" s="138">
        <v>6.1014951285657508</v>
      </c>
      <c r="T90" s="138">
        <v>0.25009855996139058</v>
      </c>
      <c r="U90" s="138">
        <v>3.5605125814509656E-2</v>
      </c>
      <c r="V90" s="138">
        <v>3.5307109342934475</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39.9</v>
      </c>
      <c r="AL90" s="148" t="s">
        <v>441</v>
      </c>
    </row>
    <row r="91" spans="1:38" s="2" customFormat="1" ht="26.25" customHeight="1" thickBot="1" x14ac:dyDescent="0.25">
      <c r="A91" s="65" t="s">
        <v>209</v>
      </c>
      <c r="B91" s="69" t="s">
        <v>405</v>
      </c>
      <c r="C91" s="71" t="s">
        <v>229</v>
      </c>
      <c r="D91" s="67"/>
      <c r="E91" s="138">
        <v>7.5202067288000001E-3</v>
      </c>
      <c r="F91" s="138">
        <v>2.0200677798399999E-2</v>
      </c>
      <c r="G91" s="138">
        <v>8.7788621600000022E-5</v>
      </c>
      <c r="H91" s="138">
        <v>1.7320829103999999E-2</v>
      </c>
      <c r="I91" s="138">
        <v>0.1141995795352</v>
      </c>
      <c r="J91" s="138">
        <v>0.1155943139936</v>
      </c>
      <c r="K91" s="138">
        <v>0.1158823885764</v>
      </c>
      <c r="L91" s="138">
        <v>4.5075892607999997E-2</v>
      </c>
      <c r="M91" s="138">
        <v>0.23017837009799999</v>
      </c>
      <c r="N91" s="138">
        <v>2.2790158720000002E-2</v>
      </c>
      <c r="O91" s="138">
        <v>2.2580968542400003E-2</v>
      </c>
      <c r="P91" s="138">
        <v>1.6569375600000003E-6</v>
      </c>
      <c r="Q91" s="138">
        <v>3.8661876400000004E-5</v>
      </c>
      <c r="R91" s="138">
        <v>4.5347764800000005E-4</v>
      </c>
      <c r="S91" s="138">
        <v>3.5444617824000005E-2</v>
      </c>
      <c r="T91" s="138">
        <v>1.2141045552000001E-2</v>
      </c>
      <c r="U91" s="138" t="s">
        <v>443</v>
      </c>
      <c r="V91" s="138">
        <v>1.8826933952000004E-2</v>
      </c>
      <c r="W91" s="138">
        <v>4.1736937600000008E-4</v>
      </c>
      <c r="X91" s="138">
        <v>5.0845898736000012E-4</v>
      </c>
      <c r="Y91" s="138">
        <v>2.106208472E-4</v>
      </c>
      <c r="Z91" s="138">
        <v>2.106208472E-4</v>
      </c>
      <c r="AA91" s="138">
        <v>2.106208472E-4</v>
      </c>
      <c r="AB91" s="138">
        <v>1.1403215289600001E-3</v>
      </c>
      <c r="AC91" s="138" t="s">
        <v>443</v>
      </c>
      <c r="AD91" s="138" t="s">
        <v>443</v>
      </c>
      <c r="AE91" s="55"/>
      <c r="AF91" s="147" t="s">
        <v>429</v>
      </c>
      <c r="AG91" s="147" t="s">
        <v>429</v>
      </c>
      <c r="AH91" s="147" t="s">
        <v>429</v>
      </c>
      <c r="AI91" s="147" t="s">
        <v>429</v>
      </c>
      <c r="AJ91" s="147" t="s">
        <v>429</v>
      </c>
      <c r="AK91" s="147">
        <v>4173.6937600000001</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20.341835132825988</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3.5624197409078243E-8</v>
      </c>
      <c r="X98" s="138" t="s">
        <v>443</v>
      </c>
      <c r="Y98" s="138" t="s">
        <v>443</v>
      </c>
      <c r="Z98" s="138" t="s">
        <v>443</v>
      </c>
      <c r="AA98" s="138" t="s">
        <v>443</v>
      </c>
      <c r="AB98" s="138" t="s">
        <v>443</v>
      </c>
      <c r="AC98" s="138" t="s">
        <v>443</v>
      </c>
      <c r="AD98" s="138">
        <v>4.2663709471949988E-4</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4.3455561864092301E-2</v>
      </c>
      <c r="F99" s="138">
        <v>9.7458373766724176</v>
      </c>
      <c r="G99" s="138" t="s">
        <v>429</v>
      </c>
      <c r="H99" s="138">
        <v>12.228672715840341</v>
      </c>
      <c r="I99" s="138">
        <v>0.19608560417065918</v>
      </c>
      <c r="J99" s="138">
        <v>0.29995651232916837</v>
      </c>
      <c r="K99" s="138">
        <v>0.65803115770059029</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1267.8499999999999</v>
      </c>
      <c r="AL99" s="45" t="s">
        <v>246</v>
      </c>
    </row>
    <row r="100" spans="1:38" s="2" customFormat="1" ht="26.25" customHeight="1" thickBot="1" x14ac:dyDescent="0.25">
      <c r="A100" s="65" t="s">
        <v>244</v>
      </c>
      <c r="B100" s="65" t="s">
        <v>247</v>
      </c>
      <c r="C100" s="66" t="s">
        <v>409</v>
      </c>
      <c r="D100" s="79"/>
      <c r="E100" s="138">
        <v>0.64463008617583573</v>
      </c>
      <c r="F100" s="138">
        <v>23.981109329263397</v>
      </c>
      <c r="G100" s="138" t="s">
        <v>429</v>
      </c>
      <c r="H100" s="138">
        <v>34.282076394622855</v>
      </c>
      <c r="I100" s="138">
        <v>0.31338117584276437</v>
      </c>
      <c r="J100" s="138">
        <v>0.47147979136672441</v>
      </c>
      <c r="K100" s="138">
        <v>1.03698509702037</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5626.799</v>
      </c>
      <c r="AL100" s="45" t="s">
        <v>246</v>
      </c>
    </row>
    <row r="101" spans="1:38" s="2" customFormat="1" ht="26.25" customHeight="1" thickBot="1" x14ac:dyDescent="0.25">
      <c r="A101" s="65" t="s">
        <v>244</v>
      </c>
      <c r="B101" s="65" t="s">
        <v>248</v>
      </c>
      <c r="C101" s="66" t="s">
        <v>249</v>
      </c>
      <c r="D101" s="79"/>
      <c r="E101" s="138">
        <v>4.8644521589722309E-2</v>
      </c>
      <c r="F101" s="138">
        <v>0.34844699456090644</v>
      </c>
      <c r="G101" s="138" t="s">
        <v>429</v>
      </c>
      <c r="H101" s="138">
        <v>0.9714380491315846</v>
      </c>
      <c r="I101" s="138">
        <v>8.7338192179863012E-3</v>
      </c>
      <c r="J101" s="138">
        <v>2.6201457653958905E-2</v>
      </c>
      <c r="K101" s="138">
        <v>6.113673452590411E-2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4869.6734999999999</v>
      </c>
      <c r="AL101" s="45" t="s">
        <v>246</v>
      </c>
    </row>
    <row r="102" spans="1:38" s="2" customFormat="1" ht="26.25" customHeight="1" thickBot="1" x14ac:dyDescent="0.25">
      <c r="A102" s="65" t="s">
        <v>244</v>
      </c>
      <c r="B102" s="65" t="s">
        <v>250</v>
      </c>
      <c r="C102" s="66" t="s">
        <v>387</v>
      </c>
      <c r="D102" s="79"/>
      <c r="E102" s="138">
        <v>2.2271932262999997E-3</v>
      </c>
      <c r="F102" s="138">
        <v>2.6866766801711313</v>
      </c>
      <c r="G102" s="138" t="s">
        <v>429</v>
      </c>
      <c r="H102" s="138">
        <v>4.4196767916304047</v>
      </c>
      <c r="I102" s="138">
        <v>7.7629000000000014E-3</v>
      </c>
      <c r="J102" s="138">
        <v>0.17565099999999997</v>
      </c>
      <c r="K102" s="138">
        <v>1.201125</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1505.75</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1.5440026565263637E-3</v>
      </c>
      <c r="F104" s="138">
        <v>1.7155347936544647E-3</v>
      </c>
      <c r="G104" s="138" t="s">
        <v>429</v>
      </c>
      <c r="H104" s="138">
        <v>2.1129965831314497E-2</v>
      </c>
      <c r="I104" s="138">
        <v>2.3398303561643838E-5</v>
      </c>
      <c r="J104" s="138">
        <v>7.0194910684931517E-5</v>
      </c>
      <c r="K104" s="138">
        <v>1.6378812493150687E-4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10.8</v>
      </c>
      <c r="AL104" s="45" t="s">
        <v>246</v>
      </c>
    </row>
    <row r="105" spans="1:38" s="2" customFormat="1" ht="26.25" customHeight="1" thickBot="1" x14ac:dyDescent="0.25">
      <c r="A105" s="65" t="s">
        <v>244</v>
      </c>
      <c r="B105" s="65" t="s">
        <v>255</v>
      </c>
      <c r="C105" s="66" t="s">
        <v>256</v>
      </c>
      <c r="D105" s="79"/>
      <c r="E105" s="138">
        <v>3.3941479394288224E-2</v>
      </c>
      <c r="F105" s="138">
        <v>0.171624713247058</v>
      </c>
      <c r="G105" s="138" t="s">
        <v>429</v>
      </c>
      <c r="H105" s="138">
        <v>0.79520563327305216</v>
      </c>
      <c r="I105" s="138">
        <v>6.4277260273972606E-3</v>
      </c>
      <c r="J105" s="138">
        <v>1.0100712328767122E-2</v>
      </c>
      <c r="K105" s="138">
        <v>2.2037917808219173E-2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93.1</v>
      </c>
      <c r="AL105" s="45" t="s">
        <v>246</v>
      </c>
    </row>
    <row r="106" spans="1:38" s="2" customFormat="1" ht="26.25" customHeight="1" thickBot="1" x14ac:dyDescent="0.25">
      <c r="A106" s="65" t="s">
        <v>244</v>
      </c>
      <c r="B106" s="65" t="s">
        <v>257</v>
      </c>
      <c r="C106" s="66" t="s">
        <v>258</v>
      </c>
      <c r="D106" s="79"/>
      <c r="E106" s="138">
        <v>2.2122778533041091E-3</v>
      </c>
      <c r="F106" s="138">
        <v>8.9465841569488554E-3</v>
      </c>
      <c r="G106" s="138" t="s">
        <v>429</v>
      </c>
      <c r="H106" s="138">
        <v>5.1830852476297443E-2</v>
      </c>
      <c r="I106" s="138">
        <v>4.3890410958904113E-4</v>
      </c>
      <c r="J106" s="138">
        <v>7.0224657534246585E-4</v>
      </c>
      <c r="K106" s="138">
        <v>1.4922739726027398E-3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8.9</v>
      </c>
      <c r="AL106" s="45" t="s">
        <v>246</v>
      </c>
    </row>
    <row r="107" spans="1:38" s="2" customFormat="1" ht="26.25" customHeight="1" thickBot="1" x14ac:dyDescent="0.25">
      <c r="A107" s="65" t="s">
        <v>244</v>
      </c>
      <c r="B107" s="65" t="s">
        <v>259</v>
      </c>
      <c r="C107" s="66" t="s">
        <v>380</v>
      </c>
      <c r="D107" s="79"/>
      <c r="E107" s="138">
        <v>3.6415193029017599E-2</v>
      </c>
      <c r="F107" s="138">
        <v>0.53922000000000003</v>
      </c>
      <c r="G107" s="138" t="s">
        <v>429</v>
      </c>
      <c r="H107" s="138">
        <v>0.44410702802780172</v>
      </c>
      <c r="I107" s="138">
        <v>9.8040000000000002E-3</v>
      </c>
      <c r="J107" s="138">
        <v>0.13072</v>
      </c>
      <c r="K107" s="138">
        <v>0.62091999999999992</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3268</v>
      </c>
      <c r="AL107" s="45" t="s">
        <v>246</v>
      </c>
    </row>
    <row r="108" spans="1:38" s="2" customFormat="1" ht="26.25" customHeight="1" thickBot="1" x14ac:dyDescent="0.25">
      <c r="A108" s="65" t="s">
        <v>244</v>
      </c>
      <c r="B108" s="65" t="s">
        <v>260</v>
      </c>
      <c r="C108" s="66" t="s">
        <v>381</v>
      </c>
      <c r="D108" s="79"/>
      <c r="E108" s="138">
        <v>7.87510068436829E-2</v>
      </c>
      <c r="F108" s="138">
        <v>1.3200373267200001</v>
      </c>
      <c r="G108" s="138" t="s">
        <v>429</v>
      </c>
      <c r="H108" s="138">
        <v>1.6467498651765167</v>
      </c>
      <c r="I108" s="138">
        <v>2.4445135680000001E-2</v>
      </c>
      <c r="J108" s="138">
        <v>0.24445135679999999</v>
      </c>
      <c r="K108" s="138">
        <v>0.48890271359999998</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12222.56784</v>
      </c>
      <c r="AL108" s="45" t="s">
        <v>246</v>
      </c>
    </row>
    <row r="109" spans="1:38" s="2" customFormat="1" ht="26.25" customHeight="1" thickBot="1" x14ac:dyDescent="0.25">
      <c r="A109" s="65" t="s">
        <v>244</v>
      </c>
      <c r="B109" s="65" t="s">
        <v>261</v>
      </c>
      <c r="C109" s="66" t="s">
        <v>382</v>
      </c>
      <c r="D109" s="79"/>
      <c r="E109" s="138">
        <v>2.8261623596544008E-2</v>
      </c>
      <c r="F109" s="138">
        <v>0.60182962037999999</v>
      </c>
      <c r="G109" s="138" t="s">
        <v>429</v>
      </c>
      <c r="H109" s="138">
        <v>0.81306517116211219</v>
      </c>
      <c r="I109" s="138">
        <v>2.4614708400000001E-2</v>
      </c>
      <c r="J109" s="138">
        <v>0.13538089619999999</v>
      </c>
      <c r="K109" s="138">
        <v>0.13538089619999999</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1230.73542</v>
      </c>
      <c r="AL109" s="45" t="s">
        <v>246</v>
      </c>
    </row>
    <row r="110" spans="1:38" s="2" customFormat="1" ht="26.25" customHeight="1" thickBot="1" x14ac:dyDescent="0.25">
      <c r="A110" s="65" t="s">
        <v>244</v>
      </c>
      <c r="B110" s="65" t="s">
        <v>262</v>
      </c>
      <c r="C110" s="66" t="s">
        <v>383</v>
      </c>
      <c r="D110" s="79"/>
      <c r="E110" s="138">
        <v>4.3276177183490683E-3</v>
      </c>
      <c r="F110" s="138">
        <v>0.150454542</v>
      </c>
      <c r="G110" s="138" t="s">
        <v>429</v>
      </c>
      <c r="H110" s="138">
        <v>9.0399585669688545E-2</v>
      </c>
      <c r="I110" s="138">
        <v>6.2343533333333338E-3</v>
      </c>
      <c r="J110" s="138">
        <v>4.3882853333333346E-2</v>
      </c>
      <c r="K110" s="138">
        <v>4.3882853333333346E-2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307.67800000000005</v>
      </c>
      <c r="AL110" s="45" t="s">
        <v>246</v>
      </c>
    </row>
    <row r="111" spans="1:38" s="2" customFormat="1" ht="26.25" customHeight="1" thickBot="1" x14ac:dyDescent="0.25">
      <c r="A111" s="65" t="s">
        <v>244</v>
      </c>
      <c r="B111" s="65" t="s">
        <v>263</v>
      </c>
      <c r="C111" s="66" t="s">
        <v>377</v>
      </c>
      <c r="D111" s="79"/>
      <c r="E111" s="138">
        <v>5.7483861714483801E-3</v>
      </c>
      <c r="F111" s="138">
        <v>0.34610569607843139</v>
      </c>
      <c r="G111" s="138" t="s">
        <v>429</v>
      </c>
      <c r="H111" s="138">
        <v>0.20347755505614959</v>
      </c>
      <c r="I111" s="138">
        <v>7.1315032679738555E-4</v>
      </c>
      <c r="J111" s="138">
        <v>1.4263006535947711E-3</v>
      </c>
      <c r="K111" s="138">
        <v>3.2091764705882348E-3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179.38758169934638</v>
      </c>
      <c r="AL111" s="45" t="s">
        <v>246</v>
      </c>
    </row>
    <row r="112" spans="1:38" s="2" customFormat="1" ht="26.25" customHeight="1" thickBot="1" x14ac:dyDescent="0.25">
      <c r="A112" s="65" t="s">
        <v>264</v>
      </c>
      <c r="B112" s="65" t="s">
        <v>265</v>
      </c>
      <c r="C112" s="66" t="s">
        <v>266</v>
      </c>
      <c r="D112" s="67"/>
      <c r="E112" s="138">
        <v>12.694618334651073</v>
      </c>
      <c r="F112" s="138" t="s">
        <v>429</v>
      </c>
      <c r="G112" s="138" t="s">
        <v>429</v>
      </c>
      <c r="H112" s="138">
        <v>9.6804030250000004</v>
      </c>
      <c r="I112" s="138">
        <v>0.26588400000000001</v>
      </c>
      <c r="J112" s="138">
        <v>6.9129840000000007</v>
      </c>
      <c r="K112" s="138">
        <v>6.9129840000000007</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329942000</v>
      </c>
      <c r="AL112" s="45" t="s">
        <v>419</v>
      </c>
    </row>
    <row r="113" spans="1:38" s="2" customFormat="1" ht="26.25" customHeight="1" thickBot="1" x14ac:dyDescent="0.25">
      <c r="A113" s="65" t="s">
        <v>264</v>
      </c>
      <c r="B113" s="80" t="s">
        <v>267</v>
      </c>
      <c r="C113" s="81" t="s">
        <v>268</v>
      </c>
      <c r="D113" s="67"/>
      <c r="E113" s="138">
        <v>6.6823058470417225</v>
      </c>
      <c r="F113" s="138" t="s">
        <v>443</v>
      </c>
      <c r="G113" s="138" t="s">
        <v>429</v>
      </c>
      <c r="H113" s="138">
        <v>39.765694907053771</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173677797.76147491</v>
      </c>
      <c r="AL113" s="148" t="s">
        <v>437</v>
      </c>
    </row>
    <row r="114" spans="1:38" s="2" customFormat="1" ht="26.25" customHeight="1" thickBot="1" x14ac:dyDescent="0.25">
      <c r="A114" s="65" t="s">
        <v>264</v>
      </c>
      <c r="B114" s="80" t="s">
        <v>269</v>
      </c>
      <c r="C114" s="81" t="s">
        <v>388</v>
      </c>
      <c r="D114" s="67"/>
      <c r="E114" s="138">
        <v>8.983406058840665E-2</v>
      </c>
      <c r="F114" s="138" t="s">
        <v>443</v>
      </c>
      <c r="G114" s="138" t="s">
        <v>429</v>
      </c>
      <c r="H114" s="138">
        <v>0.30353050000000004</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2334850</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10.598512888061709</v>
      </c>
      <c r="F116" s="138" t="s">
        <v>443</v>
      </c>
      <c r="G116" s="138" t="s">
        <v>429</v>
      </c>
      <c r="H116" s="138">
        <v>12.684745656651719</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275462754.93511903</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5.5815960000000003E-3</v>
      </c>
      <c r="J119" s="138">
        <v>4.4652768000000002E-2</v>
      </c>
      <c r="K119" s="138">
        <v>0.13953989999999999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1395.3989999999999</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1.0534E-2</v>
      </c>
      <c r="J120" s="138">
        <v>6.5837500000000007E-2</v>
      </c>
      <c r="K120" s="138">
        <v>0.26335000000000003</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2633.5</v>
      </c>
      <c r="AL120" s="148" t="s">
        <v>436</v>
      </c>
    </row>
    <row r="121" spans="1:38" s="2" customFormat="1" ht="26.25" customHeight="1" thickBot="1" x14ac:dyDescent="0.25">
      <c r="A121" s="65" t="s">
        <v>264</v>
      </c>
      <c r="B121" s="65" t="s">
        <v>280</v>
      </c>
      <c r="C121" s="71" t="s">
        <v>281</v>
      </c>
      <c r="D121" s="68"/>
      <c r="E121" s="138" t="s">
        <v>443</v>
      </c>
      <c r="F121" s="138">
        <v>4.6026279380178403</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2.1239460395107312</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0.45999921916767678</v>
      </c>
      <c r="G125" s="138" t="s">
        <v>429</v>
      </c>
      <c r="H125" s="138" t="s">
        <v>429</v>
      </c>
      <c r="I125" s="138">
        <v>2.107125537E-5</v>
      </c>
      <c r="J125" s="138">
        <v>1.3983651290999999E-4</v>
      </c>
      <c r="K125" s="138">
        <v>2.9563609806999998E-4</v>
      </c>
      <c r="L125" s="138" t="s">
        <v>443</v>
      </c>
      <c r="M125" s="138" t="s">
        <v>429</v>
      </c>
      <c r="N125" s="138" t="s">
        <v>429</v>
      </c>
      <c r="O125" s="138" t="s">
        <v>429</v>
      </c>
      <c r="P125" s="138">
        <v>2.1423378845387739E-2</v>
      </c>
      <c r="Q125" s="138" t="s">
        <v>429</v>
      </c>
      <c r="R125" s="138" t="s">
        <v>429</v>
      </c>
      <c r="S125" s="138" t="s">
        <v>429</v>
      </c>
      <c r="T125" s="138" t="s">
        <v>429</v>
      </c>
      <c r="U125" s="138" t="s">
        <v>429</v>
      </c>
      <c r="V125" s="138" t="s">
        <v>429</v>
      </c>
      <c r="W125" s="138">
        <v>7.4601565331136349E-2</v>
      </c>
      <c r="X125" s="138" t="s">
        <v>429</v>
      </c>
      <c r="Y125" s="138" t="s">
        <v>429</v>
      </c>
      <c r="Z125" s="138" t="s">
        <v>429</v>
      </c>
      <c r="AA125" s="138" t="s">
        <v>429</v>
      </c>
      <c r="AB125" s="138" t="s">
        <v>429</v>
      </c>
      <c r="AC125" s="138" t="s">
        <v>429</v>
      </c>
      <c r="AD125" s="138">
        <v>4.6407000871783316E-2</v>
      </c>
      <c r="AE125" s="55"/>
      <c r="AF125" s="147" t="s">
        <v>429</v>
      </c>
      <c r="AG125" s="147" t="s">
        <v>429</v>
      </c>
      <c r="AH125" s="147" t="s">
        <v>429</v>
      </c>
      <c r="AI125" s="147" t="s">
        <v>429</v>
      </c>
      <c r="AJ125" s="147" t="s">
        <v>429</v>
      </c>
      <c r="AK125" s="147">
        <v>638.52288999999996</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v>2.8912319999999998E-2</v>
      </c>
      <c r="I126" s="138" t="s">
        <v>443</v>
      </c>
      <c r="J126" s="138" t="s">
        <v>443</v>
      </c>
      <c r="K126" s="138" t="s">
        <v>443</v>
      </c>
      <c r="L126" s="138" t="s">
        <v>443</v>
      </c>
      <c r="M126" s="138">
        <v>6.7462080000000008E-2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430</v>
      </c>
      <c r="AH128" s="147" t="s">
        <v>429</v>
      </c>
      <c r="AI128" s="147" t="s">
        <v>430</v>
      </c>
      <c r="AJ128" s="147" t="s">
        <v>430</v>
      </c>
      <c r="AK128" s="147" t="s">
        <v>432</v>
      </c>
      <c r="AL128" s="45" t="s">
        <v>301</v>
      </c>
    </row>
    <row r="129" spans="1:38" s="2" customFormat="1" ht="26.25" customHeight="1" thickBot="1" x14ac:dyDescent="0.25">
      <c r="A129" s="65" t="s">
        <v>289</v>
      </c>
      <c r="B129" s="69" t="s">
        <v>299</v>
      </c>
      <c r="C129" s="77" t="s">
        <v>300</v>
      </c>
      <c r="D129" s="67"/>
      <c r="E129" s="138">
        <v>1.1564039999999999E-2</v>
      </c>
      <c r="F129" s="138">
        <v>9.8360799999999998E-2</v>
      </c>
      <c r="G129" s="138">
        <v>6.24724E-4</v>
      </c>
      <c r="H129" s="138" t="s">
        <v>443</v>
      </c>
      <c r="I129" s="138">
        <v>5.3167999999999996E-5</v>
      </c>
      <c r="J129" s="138">
        <v>9.3043999999999999E-5</v>
      </c>
      <c r="K129" s="138">
        <v>1.3292000000000002E-4</v>
      </c>
      <c r="L129" s="138">
        <v>1.8608800000000001E-6</v>
      </c>
      <c r="M129" s="138">
        <v>9.3044000000000004E-4</v>
      </c>
      <c r="N129" s="138">
        <v>1.7279600000000003E-2</v>
      </c>
      <c r="O129" s="138">
        <v>1.3292E-3</v>
      </c>
      <c r="P129" s="138">
        <v>7.4435199999999999E-4</v>
      </c>
      <c r="Q129" s="138">
        <v>0.64095295767040383</v>
      </c>
      <c r="R129" s="138">
        <v>0.61938227614805708</v>
      </c>
      <c r="S129" s="138">
        <v>0.34172815235754872</v>
      </c>
      <c r="T129" s="138">
        <v>1.86088E-4</v>
      </c>
      <c r="U129" s="138" t="s">
        <v>432</v>
      </c>
      <c r="V129" s="138" t="s">
        <v>443</v>
      </c>
      <c r="W129" s="138">
        <v>1.25062736632E-2</v>
      </c>
      <c r="X129" s="138">
        <v>1.9937999999999999E-6</v>
      </c>
      <c r="Y129" s="138">
        <v>8.6398000000000015E-6</v>
      </c>
      <c r="Z129" s="138">
        <v>8.6398000000000015E-6</v>
      </c>
      <c r="AA129" s="138" t="s">
        <v>443</v>
      </c>
      <c r="AB129" s="138">
        <v>1.9273400000000004E-5</v>
      </c>
      <c r="AC129" s="138">
        <v>6.646E-3</v>
      </c>
      <c r="AD129" s="138">
        <v>1.0194964000000001E-2</v>
      </c>
      <c r="AE129" s="55"/>
      <c r="AF129" s="147" t="s">
        <v>429</v>
      </c>
      <c r="AG129" s="147" t="s">
        <v>429</v>
      </c>
      <c r="AH129" s="147" t="s">
        <v>429</v>
      </c>
      <c r="AI129" s="147" t="s">
        <v>429</v>
      </c>
      <c r="AJ129" s="147" t="s">
        <v>429</v>
      </c>
      <c r="AK129" s="147">
        <v>13.292</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430</v>
      </c>
      <c r="AH130" s="147" t="s">
        <v>429</v>
      </c>
      <c r="AI130" s="147" t="s">
        <v>430</v>
      </c>
      <c r="AJ130" s="147" t="s">
        <v>430</v>
      </c>
      <c r="AK130" s="147" t="s">
        <v>430</v>
      </c>
      <c r="AL130" s="45" t="s">
        <v>301</v>
      </c>
    </row>
    <row r="131" spans="1:38" s="2" customFormat="1" ht="26.25" customHeight="1" thickBot="1" x14ac:dyDescent="0.25">
      <c r="A131" s="65" t="s">
        <v>289</v>
      </c>
      <c r="B131" s="69" t="s">
        <v>304</v>
      </c>
      <c r="C131" s="77" t="s">
        <v>305</v>
      </c>
      <c r="D131" s="67"/>
      <c r="E131" s="138" t="s">
        <v>432</v>
      </c>
      <c r="F131" s="138" t="s">
        <v>432</v>
      </c>
      <c r="G131" s="138" t="s">
        <v>432</v>
      </c>
      <c r="H131" s="138" t="s">
        <v>432</v>
      </c>
      <c r="I131" s="138" t="s">
        <v>432</v>
      </c>
      <c r="J131" s="138" t="s">
        <v>432</v>
      </c>
      <c r="K131" s="138" t="s">
        <v>432</v>
      </c>
      <c r="L131" s="138" t="s">
        <v>432</v>
      </c>
      <c r="M131" s="138" t="s">
        <v>432</v>
      </c>
      <c r="N131" s="138" t="s">
        <v>432</v>
      </c>
      <c r="O131" s="138" t="s">
        <v>432</v>
      </c>
      <c r="P131" s="138" t="s">
        <v>432</v>
      </c>
      <c r="Q131" s="138" t="s">
        <v>432</v>
      </c>
      <c r="R131" s="138" t="s">
        <v>432</v>
      </c>
      <c r="S131" s="138" t="s">
        <v>432</v>
      </c>
      <c r="T131" s="138" t="s">
        <v>432</v>
      </c>
      <c r="U131" s="138" t="s">
        <v>432</v>
      </c>
      <c r="V131" s="138" t="s">
        <v>432</v>
      </c>
      <c r="W131" s="138" t="s">
        <v>432</v>
      </c>
      <c r="X131" s="138" t="s">
        <v>432</v>
      </c>
      <c r="Y131" s="138" t="s">
        <v>432</v>
      </c>
      <c r="Z131" s="138" t="s">
        <v>432</v>
      </c>
      <c r="AA131" s="138" t="s">
        <v>432</v>
      </c>
      <c r="AB131" s="138" t="s">
        <v>432</v>
      </c>
      <c r="AC131" s="138" t="s">
        <v>432</v>
      </c>
      <c r="AD131" s="138" t="s">
        <v>432</v>
      </c>
      <c r="AE131" s="55"/>
      <c r="AF131" s="147" t="s">
        <v>429</v>
      </c>
      <c r="AG131" s="147" t="s">
        <v>429</v>
      </c>
      <c r="AH131" s="147" t="s">
        <v>429</v>
      </c>
      <c r="AI131" s="147" t="s">
        <v>429</v>
      </c>
      <c r="AJ131" s="147" t="s">
        <v>429</v>
      </c>
      <c r="AK131" s="147" t="s">
        <v>432</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4.112625E-3</v>
      </c>
      <c r="F133" s="138">
        <v>6.4804999999999987E-5</v>
      </c>
      <c r="G133" s="138">
        <v>5.6330500000000006E-4</v>
      </c>
      <c r="H133" s="138" t="s">
        <v>443</v>
      </c>
      <c r="I133" s="138">
        <v>1.7297950000000001E-4</v>
      </c>
      <c r="J133" s="138">
        <v>1.7297950000000001E-4</v>
      </c>
      <c r="K133" s="138">
        <v>1.922216E-4</v>
      </c>
      <c r="L133" s="138" t="s">
        <v>443</v>
      </c>
      <c r="M133" s="138">
        <v>6.979000000000001E-4</v>
      </c>
      <c r="N133" s="138">
        <v>1.4969954999999999E-4</v>
      </c>
      <c r="O133" s="138">
        <v>2.5074550000000002E-5</v>
      </c>
      <c r="P133" s="138">
        <v>7.4276500000000001E-3</v>
      </c>
      <c r="Q133" s="138">
        <v>6.7845850000000004E-5</v>
      </c>
      <c r="R133" s="138">
        <v>6.7596600000000009E-5</v>
      </c>
      <c r="S133" s="138">
        <v>6.1963550000000001E-5</v>
      </c>
      <c r="T133" s="138">
        <v>8.6390049999999995E-5</v>
      </c>
      <c r="U133" s="138">
        <v>9.8603299999999998E-5</v>
      </c>
      <c r="V133" s="138">
        <v>7.9819820000000003E-4</v>
      </c>
      <c r="W133" s="138">
        <v>1.3459499999999999E-4</v>
      </c>
      <c r="X133" s="138">
        <v>6.5801999999999996E-8</v>
      </c>
      <c r="Y133" s="138">
        <v>3.5941850000000004E-8</v>
      </c>
      <c r="Z133" s="138">
        <v>3.2103400000000001E-8</v>
      </c>
      <c r="AA133" s="138">
        <v>3.484515E-8</v>
      </c>
      <c r="AB133" s="138">
        <v>1.6869240000000001E-7</v>
      </c>
      <c r="AC133" s="138">
        <v>7.4774999999999993E-4</v>
      </c>
      <c r="AD133" s="138">
        <v>2.0438499999999998E-3</v>
      </c>
      <c r="AE133" s="55"/>
      <c r="AF133" s="147" t="s">
        <v>429</v>
      </c>
      <c r="AG133" s="147" t="s">
        <v>429</v>
      </c>
      <c r="AH133" s="147" t="s">
        <v>429</v>
      </c>
      <c r="AI133" s="147" t="s">
        <v>429</v>
      </c>
      <c r="AJ133" s="147" t="s">
        <v>429</v>
      </c>
      <c r="AK133" s="147">
        <v>4867.5</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0.49446719999999983</v>
      </c>
      <c r="X135" s="138">
        <v>1.4751604799999996E-4</v>
      </c>
      <c r="Y135" s="138">
        <v>6.6753071999999978E-4</v>
      </c>
      <c r="Z135" s="138">
        <v>6.6753071999999978E-4</v>
      </c>
      <c r="AA135" s="138" t="s">
        <v>443</v>
      </c>
      <c r="AB135" s="138">
        <v>1.4825774879999995E-3</v>
      </c>
      <c r="AC135" s="138" t="s">
        <v>443</v>
      </c>
      <c r="AD135" s="138">
        <v>0.84059423999999971</v>
      </c>
      <c r="AE135" s="55"/>
      <c r="AF135" s="147" t="s">
        <v>429</v>
      </c>
      <c r="AG135" s="147" t="s">
        <v>429</v>
      </c>
      <c r="AH135" s="147" t="s">
        <v>429</v>
      </c>
      <c r="AI135" s="147" t="s">
        <v>429</v>
      </c>
      <c r="AJ135" s="147" t="s">
        <v>429</v>
      </c>
      <c r="AK135" s="147">
        <v>1.6482239999999995</v>
      </c>
      <c r="AL135" s="148" t="s">
        <v>434</v>
      </c>
    </row>
    <row r="136" spans="1:38" s="2" customFormat="1" ht="26.25" customHeight="1" thickBot="1" x14ac:dyDescent="0.25">
      <c r="A136" s="65" t="s">
        <v>289</v>
      </c>
      <c r="B136" s="65" t="s">
        <v>314</v>
      </c>
      <c r="C136" s="66" t="s">
        <v>315</v>
      </c>
      <c r="D136" s="67"/>
      <c r="E136" s="138" t="s">
        <v>429</v>
      </c>
      <c r="F136" s="138">
        <v>5.7516204330000003E-3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0.35800484000000005</v>
      </c>
      <c r="J139" s="138">
        <v>0.35800484000000005</v>
      </c>
      <c r="K139" s="138">
        <v>0.35800484000000005</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4.0773103220018312</v>
      </c>
      <c r="X139" s="138">
        <v>1.3099763015147857E-2</v>
      </c>
      <c r="Y139" s="138">
        <v>1.5256818230915748E-2</v>
      </c>
      <c r="Z139" s="138">
        <v>5.2089697941281564E-3</v>
      </c>
      <c r="AA139" s="138">
        <v>9.1394660375299997E-4</v>
      </c>
      <c r="AB139" s="138">
        <v>3.4479497643944763E-2</v>
      </c>
      <c r="AC139" s="138" t="s">
        <v>443</v>
      </c>
      <c r="AD139" s="138">
        <v>4.3778903610182764</v>
      </c>
      <c r="AE139" s="55"/>
      <c r="AF139" s="147" t="s">
        <v>429</v>
      </c>
      <c r="AG139" s="147" t="s">
        <v>429</v>
      </c>
      <c r="AH139" s="147" t="s">
        <v>429</v>
      </c>
      <c r="AI139" s="147" t="s">
        <v>429</v>
      </c>
      <c r="AJ139" s="147" t="s">
        <v>429</v>
      </c>
      <c r="AK139" s="147">
        <v>2.0150000000000001</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114.59392743517579</v>
      </c>
      <c r="F141" s="19">
        <f t="shared" ref="F141:AD141" si="0">SUM(F14:F140)</f>
        <v>108.87178270427196</v>
      </c>
      <c r="G141" s="19">
        <f t="shared" si="0"/>
        <v>15.89681651475396</v>
      </c>
      <c r="H141" s="19">
        <f t="shared" si="0"/>
        <v>119.56626311479863</v>
      </c>
      <c r="I141" s="19">
        <f t="shared" si="0"/>
        <v>14.08641206470158</v>
      </c>
      <c r="J141" s="19">
        <f t="shared" si="0"/>
        <v>28.807756019876923</v>
      </c>
      <c r="K141" s="19">
        <f t="shared" si="0"/>
        <v>61.631196042874059</v>
      </c>
      <c r="L141" s="19">
        <f t="shared" si="0"/>
        <v>2.2010312662392661</v>
      </c>
      <c r="M141" s="19">
        <f t="shared" si="0"/>
        <v>111.20223029117646</v>
      </c>
      <c r="N141" s="19">
        <f t="shared" si="0"/>
        <v>5.6549050516100303</v>
      </c>
      <c r="O141" s="19">
        <f t="shared" si="0"/>
        <v>0.29675836951581025</v>
      </c>
      <c r="P141" s="19">
        <f t="shared" si="0"/>
        <v>0.41719688062230192</v>
      </c>
      <c r="Q141" s="19">
        <f t="shared" si="0"/>
        <v>1.4171635905116233</v>
      </c>
      <c r="R141" s="19">
        <f>SUM(R14:R140)</f>
        <v>2.5274352678211871</v>
      </c>
      <c r="S141" s="19">
        <f t="shared" si="0"/>
        <v>19.212887260530749</v>
      </c>
      <c r="T141" s="19">
        <f t="shared" si="0"/>
        <v>6.4001598251798573</v>
      </c>
      <c r="U141" s="19">
        <f t="shared" si="0"/>
        <v>4.0391128789075577</v>
      </c>
      <c r="V141" s="19">
        <f t="shared" si="0"/>
        <v>21.196277831219223</v>
      </c>
      <c r="W141" s="19">
        <f t="shared" si="0"/>
        <v>23.010309285911077</v>
      </c>
      <c r="X141" s="19">
        <f t="shared" si="0"/>
        <v>4.5912861682220587</v>
      </c>
      <c r="Y141" s="19">
        <f t="shared" si="0"/>
        <v>6.8510003887287168</v>
      </c>
      <c r="Z141" s="19">
        <f t="shared" si="0"/>
        <v>2.6663906747401844</v>
      </c>
      <c r="AA141" s="19">
        <f t="shared" si="0"/>
        <v>2.280255806599258</v>
      </c>
      <c r="AB141" s="19">
        <f t="shared" si="0"/>
        <v>16.388933038290215</v>
      </c>
      <c r="AC141" s="19">
        <f t="shared" si="0"/>
        <v>2.6714665417366419</v>
      </c>
      <c r="AD141" s="19">
        <f t="shared" si="0"/>
        <v>9.1760423466805712</v>
      </c>
      <c r="AE141" s="56"/>
      <c r="AF141" s="145">
        <f>SUM(AF14:AF140)</f>
        <v>253044.18558770785</v>
      </c>
      <c r="AG141" s="145">
        <f t="shared" ref="AG141:AI141" si="1">SUM(AG14:AG140)</f>
        <v>100324.54485393778</v>
      </c>
      <c r="AH141" s="145">
        <f t="shared" si="1"/>
        <v>158257.46853473078</v>
      </c>
      <c r="AI141" s="145">
        <f t="shared" si="1"/>
        <v>11736.433282809423</v>
      </c>
      <c r="AJ141" s="145">
        <f>IF(SUM(AJ14:AJ140)=0, "NA",SUM(AJ14:AJ140))</f>
        <v>1038.7602943577565</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12.718438920313393</v>
      </c>
      <c r="F143" s="139">
        <v>2.8342004902856823</v>
      </c>
      <c r="G143" s="139">
        <v>2.2820056793683687E-2</v>
      </c>
      <c r="H143" s="139">
        <v>0.81567893769558197</v>
      </c>
      <c r="I143" s="139">
        <v>0.45946368009200217</v>
      </c>
      <c r="J143" s="139">
        <v>0.45946368009200245</v>
      </c>
      <c r="K143" s="139">
        <v>0.45946368009200222</v>
      </c>
      <c r="L143" s="139">
        <v>0.40429725887090268</v>
      </c>
      <c r="M143" s="139">
        <v>46.842615595498081</v>
      </c>
      <c r="N143" s="139">
        <v>2.5650830797386302E-2</v>
      </c>
      <c r="O143" s="139">
        <v>2.3565238953570441E-4</v>
      </c>
      <c r="P143" s="139">
        <v>1.3174218855293135E-2</v>
      </c>
      <c r="Q143" s="139">
        <v>3.768653035874766E-4</v>
      </c>
      <c r="R143" s="139">
        <v>1.3901171512020527E-2</v>
      </c>
      <c r="S143" s="139">
        <v>9.5819483935107082E-3</v>
      </c>
      <c r="T143" s="139">
        <v>2.3592016904018013E-3</v>
      </c>
      <c r="U143" s="139">
        <v>2.8242582810354455E-4</v>
      </c>
      <c r="V143" s="139">
        <v>4.8003464794120043E-2</v>
      </c>
      <c r="W143" s="139">
        <v>0.90682149999999995</v>
      </c>
      <c r="X143" s="139">
        <v>4.0731344195500001E-2</v>
      </c>
      <c r="Y143" s="139">
        <v>4.5674997774200005E-2</v>
      </c>
      <c r="Z143" s="139">
        <v>3.5419087164799995E-2</v>
      </c>
      <c r="AA143" s="139">
        <v>3.9630098027600001E-2</v>
      </c>
      <c r="AB143" s="139">
        <v>0.16145552716210002</v>
      </c>
      <c r="AC143" s="139">
        <v>9.0682109999999996E-4</v>
      </c>
      <c r="AD143" s="139">
        <v>1.8138449999999999E-4</v>
      </c>
      <c r="AE143" s="58"/>
      <c r="AF143" s="144">
        <v>88163.809569610763</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6.9186428872805692</v>
      </c>
      <c r="F144" s="139">
        <v>0.33128949984895617</v>
      </c>
      <c r="G144" s="139">
        <v>6.5672169147911385E-3</v>
      </c>
      <c r="H144" s="139">
        <v>1.2963432600158992E-2</v>
      </c>
      <c r="I144" s="139">
        <v>0.25960898289040535</v>
      </c>
      <c r="J144" s="139">
        <v>0.25960898289040552</v>
      </c>
      <c r="K144" s="139">
        <v>0.25960898289040546</v>
      </c>
      <c r="L144" s="139">
        <v>0.22717133515718901</v>
      </c>
      <c r="M144" s="139">
        <v>1.7766143778575514</v>
      </c>
      <c r="N144" s="139">
        <v>2.5413180291169302E-4</v>
      </c>
      <c r="O144" s="139">
        <v>2.2703567508108059E-5</v>
      </c>
      <c r="P144" s="139">
        <v>2.392660995645177E-3</v>
      </c>
      <c r="Q144" s="139">
        <v>4.5295797734501882E-5</v>
      </c>
      <c r="R144" s="139">
        <v>3.8287660493435309E-3</v>
      </c>
      <c r="S144" s="139">
        <v>2.5678319733706168E-3</v>
      </c>
      <c r="T144" s="139">
        <v>9.248432925814556E-5</v>
      </c>
      <c r="U144" s="139">
        <v>4.5184460452787667E-5</v>
      </c>
      <c r="V144" s="139">
        <v>8.1298627630503537E-3</v>
      </c>
      <c r="W144" s="139">
        <v>0.29745169999999999</v>
      </c>
      <c r="X144" s="139">
        <v>1.23536480799E-2</v>
      </c>
      <c r="Y144" s="139">
        <v>1.3844631545400001E-2</v>
      </c>
      <c r="Z144" s="139">
        <v>1.0862366421700001E-2</v>
      </c>
      <c r="AA144" s="139">
        <v>1.1503069070400001E-2</v>
      </c>
      <c r="AB144" s="139">
        <v>4.8563715117400007E-2</v>
      </c>
      <c r="AC144" s="139">
        <v>2.974516E-4</v>
      </c>
      <c r="AD144" s="139">
        <v>5.9512200000000003E-5</v>
      </c>
      <c r="AE144" s="58"/>
      <c r="AF144" s="144">
        <v>20978.566068797267</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15.569116204303755</v>
      </c>
      <c r="F145" s="139">
        <v>0.41300166790741411</v>
      </c>
      <c r="G145" s="139">
        <v>1.0025086356586577E-2</v>
      </c>
      <c r="H145" s="139">
        <v>3.4270451185551193E-2</v>
      </c>
      <c r="I145" s="139">
        <v>0.23858902097119297</v>
      </c>
      <c r="J145" s="139">
        <v>0.23858902097119306</v>
      </c>
      <c r="K145" s="139">
        <v>0.23858902097119317</v>
      </c>
      <c r="L145" s="139">
        <v>0.17731670586945819</v>
      </c>
      <c r="M145" s="139">
        <v>3.5498255026137748</v>
      </c>
      <c r="N145" s="139">
        <v>3.4814510038469687E-4</v>
      </c>
      <c r="O145" s="139">
        <v>3.4405911810518101E-5</v>
      </c>
      <c r="P145" s="139">
        <v>3.6446716786500688E-3</v>
      </c>
      <c r="Q145" s="139">
        <v>6.8792983834917398E-5</v>
      </c>
      <c r="R145" s="139">
        <v>5.8437863870331721E-3</v>
      </c>
      <c r="S145" s="139">
        <v>3.9188262655393243E-3</v>
      </c>
      <c r="T145" s="139">
        <v>1.3790624403385443E-4</v>
      </c>
      <c r="U145" s="139">
        <v>6.8774144048798594E-5</v>
      </c>
      <c r="V145" s="139">
        <v>1.2378780735200191E-2</v>
      </c>
      <c r="W145" s="139">
        <v>0.17884990000000001</v>
      </c>
      <c r="X145" s="139">
        <v>3.0894270589000004E-3</v>
      </c>
      <c r="Y145" s="139">
        <v>1.8708197187200001E-2</v>
      </c>
      <c r="Z145" s="139">
        <v>2.0905123094499999E-2</v>
      </c>
      <c r="AA145" s="139">
        <v>4.8057754240999999E-3</v>
      </c>
      <c r="AB145" s="139">
        <v>4.7508522764700009E-2</v>
      </c>
      <c r="AC145" s="139">
        <v>1.6192560000000001E-4</v>
      </c>
      <c r="AD145" s="139">
        <v>3.2478000000000003E-5</v>
      </c>
      <c r="AE145" s="58"/>
      <c r="AF145" s="144">
        <v>32000.266618479032</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2.3779795132871335E-2</v>
      </c>
      <c r="F146" s="139">
        <v>0.14197144205359516</v>
      </c>
      <c r="G146" s="139">
        <v>3.904680393489733E-5</v>
      </c>
      <c r="H146" s="139">
        <v>2.4037378008874525E-4</v>
      </c>
      <c r="I146" s="139">
        <v>3.5453131537538547E-3</v>
      </c>
      <c r="J146" s="139">
        <v>3.5453131537538539E-3</v>
      </c>
      <c r="K146" s="139">
        <v>3.5453131537538543E-3</v>
      </c>
      <c r="L146" s="139">
        <v>5.7608789281195097E-4</v>
      </c>
      <c r="M146" s="139">
        <v>0.89601059387619453</v>
      </c>
      <c r="N146" s="139">
        <v>1.0757120012274335E-4</v>
      </c>
      <c r="O146" s="139">
        <v>6.1212615944264664E-5</v>
      </c>
      <c r="P146" s="139">
        <v>3.495161248344591E-5</v>
      </c>
      <c r="Q146" s="139">
        <v>1.2052280166705487E-6</v>
      </c>
      <c r="R146" s="139">
        <v>2.7966402245457677E-4</v>
      </c>
      <c r="S146" s="139">
        <v>1.0324723948025959E-2</v>
      </c>
      <c r="T146" s="139">
        <v>4.317065671690761E-4</v>
      </c>
      <c r="U146" s="139">
        <v>6.0947663617072479E-5</v>
      </c>
      <c r="V146" s="139">
        <v>6.0966519669297904E-3</v>
      </c>
      <c r="W146" s="139">
        <v>2.5969000000000001E-3</v>
      </c>
      <c r="X146" s="139">
        <v>3.9801418200000001E-5</v>
      </c>
      <c r="Y146" s="139">
        <v>5.2231534599999999E-5</v>
      </c>
      <c r="Z146" s="139">
        <v>3.0365286299999999E-5</v>
      </c>
      <c r="AA146" s="139">
        <v>5.8265177800000002E-5</v>
      </c>
      <c r="AB146" s="139">
        <v>1.8066341690000002E-4</v>
      </c>
      <c r="AC146" s="139">
        <v>2.5965E-6</v>
      </c>
      <c r="AD146" s="139">
        <v>1.0717E-6</v>
      </c>
      <c r="AE146" s="58"/>
      <c r="AF146" s="144">
        <v>127.93394991193236</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2.003022232425097</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0.49204131417756458</v>
      </c>
      <c r="J148" s="139">
        <v>0.90246553932671225</v>
      </c>
      <c r="K148" s="139">
        <v>1.2052346034193462</v>
      </c>
      <c r="L148" s="139">
        <v>6.0635162830498926E-2</v>
      </c>
      <c r="M148" s="139" t="s">
        <v>429</v>
      </c>
      <c r="N148" s="139">
        <v>1.1717218130254254</v>
      </c>
      <c r="O148" s="139">
        <v>5.5701703280294119E-3</v>
      </c>
      <c r="P148" s="139">
        <v>0</v>
      </c>
      <c r="Q148" s="139">
        <v>1.3593350261889018E-2</v>
      </c>
      <c r="R148" s="139">
        <v>0.43265567782377146</v>
      </c>
      <c r="S148" s="139">
        <v>9.4604408383703547</v>
      </c>
      <c r="T148" s="139">
        <v>6.9391463236248854E-2</v>
      </c>
      <c r="U148" s="139">
        <v>9.8408262835512957E-3</v>
      </c>
      <c r="V148" s="139">
        <v>3.8864175917447392</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0.25558036651300353</v>
      </c>
      <c r="J149" s="139">
        <v>0.47329697502408052</v>
      </c>
      <c r="K149" s="139">
        <v>0.94659395004816105</v>
      </c>
      <c r="L149" s="139">
        <v>1.1117353134118343E-2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v>-47.185731591366775</v>
      </c>
      <c r="F151" s="140">
        <v>-58.883182336061786</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60.282513630310568</v>
      </c>
      <c r="F152" s="13">
        <f t="shared" ref="F152:AD152" si="2">SUM(F$141, F$151, IF(AND(ISNUMBER(SEARCH($B$4,"AT|BE|CH|GB|IE|LT|LU|NL")),SUM(F$143:F$149)&gt;0),SUM(F$143:F$149)-SUM(F$27:F$33),0))</f>
        <v>49.659554082541298</v>
      </c>
      <c r="G152" s="13">
        <f t="shared" si="2"/>
        <v>15.891091018472229</v>
      </c>
      <c r="H152" s="13">
        <f t="shared" si="2"/>
        <v>119.52506268421052</v>
      </c>
      <c r="I152" s="13">
        <f t="shared" si="2"/>
        <v>13.817572208096088</v>
      </c>
      <c r="J152" s="13">
        <f t="shared" si="2"/>
        <v>28.451916740287711</v>
      </c>
      <c r="K152" s="13">
        <f t="shared" si="2"/>
        <v>61.171753541965536</v>
      </c>
      <c r="L152" s="13">
        <f t="shared" si="2"/>
        <v>2.0639563459514565</v>
      </c>
      <c r="M152" s="13">
        <f t="shared" si="2"/>
        <v>108.04737720485085</v>
      </c>
      <c r="N152" s="13">
        <f t="shared" si="2"/>
        <v>5.4849544625660336</v>
      </c>
      <c r="O152" s="13">
        <f t="shared" si="2"/>
        <v>0.29594735125638472</v>
      </c>
      <c r="P152" s="13">
        <f t="shared" si="2"/>
        <v>0.41495826755764759</v>
      </c>
      <c r="Q152" s="13">
        <f t="shared" si="2"/>
        <v>1.4151657332871719</v>
      </c>
      <c r="R152" s="13">
        <f t="shared" si="2"/>
        <v>2.461484973514902</v>
      </c>
      <c r="S152" s="13">
        <f t="shared" si="2"/>
        <v>17.840120576602224</v>
      </c>
      <c r="T152" s="13">
        <f t="shared" si="2"/>
        <v>6.390090839495679</v>
      </c>
      <c r="U152" s="13">
        <f t="shared" si="2"/>
        <v>4.0377388152521814</v>
      </c>
      <c r="V152" s="13">
        <f t="shared" si="2"/>
        <v>20.661336502375871</v>
      </c>
      <c r="W152" s="13">
        <f t="shared" si="2"/>
        <v>22.837993185911078</v>
      </c>
      <c r="X152" s="13">
        <f t="shared" si="2"/>
        <v>4.5852783987024583</v>
      </c>
      <c r="Y152" s="13">
        <f t="shared" si="2"/>
        <v>6.8397342297802171</v>
      </c>
      <c r="Z152" s="13">
        <f t="shared" si="2"/>
        <v>2.6557139516860846</v>
      </c>
      <c r="AA152" s="13">
        <f t="shared" si="2"/>
        <v>2.274033226961758</v>
      </c>
      <c r="AB152" s="13">
        <f t="shared" si="2"/>
        <v>16.354759807130517</v>
      </c>
      <c r="AC152" s="13">
        <f t="shared" si="2"/>
        <v>2.6713005459366417</v>
      </c>
      <c r="AD152" s="13">
        <f t="shared" si="2"/>
        <v>9.1760090964805716</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f>E151</f>
        <v>-47.185731591366775</v>
      </c>
      <c r="F153" s="140">
        <f>F151</f>
        <v>-58.883182336061786</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60.282513630310568</v>
      </c>
      <c r="F154" s="13">
        <f>SUM(F$141, F$153, -1 * IF(OR($B$6=2005,$B$6&gt;=2020),SUM(F$99:F$122),0), IF(AND(ISNUMBER(SEARCH($B$4,"AT|BE|CH|GB|IE|LT|LU|NL")),SUM(F$143:F$149)&gt;0),SUM(F$143:F$149)-SUM(F$27:F$33),0))</f>
        <v>49.659554082541298</v>
      </c>
      <c r="G154" s="13">
        <f>SUM(G$141, G$153, IF(AND(ISNUMBER(SEARCH($B$4,"AT|BE|CH|GB|IE|LT|LU|NL")),SUM(G$143:G$149)&gt;0),SUM(G$143:G$149)-SUM(G$27:G$33),0))</f>
        <v>15.891091018472229</v>
      </c>
      <c r="H154" s="13">
        <f>SUM(H$141, H$153, IF(AND(ISNUMBER(SEARCH($B$4,"AT|BE|CH|GB|IE|LT|LU|NL")),SUM(H$143:H$149)&gt;0),SUM(H$143:H$149)-SUM(H$27:H$33),0))</f>
        <v>119.52506268421052</v>
      </c>
      <c r="I154" s="13">
        <f t="shared" ref="I154:AD154" si="3">SUM(I$141, I$153, IF(AND(ISNUMBER(SEARCH($B$4,"AT|BE|CH|GB|IE|LT|LU|NL")),SUM(I$143:I$149)&gt;0),SUM(I$143:I$149)-SUM(I$27:I$33),0))</f>
        <v>13.817572208096088</v>
      </c>
      <c r="J154" s="13">
        <f t="shared" si="3"/>
        <v>28.451916740287711</v>
      </c>
      <c r="K154" s="13">
        <f t="shared" si="3"/>
        <v>61.171753541965536</v>
      </c>
      <c r="L154" s="13">
        <f t="shared" si="3"/>
        <v>2.0639563459514565</v>
      </c>
      <c r="M154" s="13">
        <f t="shared" si="3"/>
        <v>108.04737720485085</v>
      </c>
      <c r="N154" s="13">
        <f t="shared" si="3"/>
        <v>5.4849544625660336</v>
      </c>
      <c r="O154" s="13">
        <f t="shared" si="3"/>
        <v>0.29594735125638472</v>
      </c>
      <c r="P154" s="13">
        <f t="shared" si="3"/>
        <v>0.41495826755764759</v>
      </c>
      <c r="Q154" s="13">
        <f t="shared" si="3"/>
        <v>1.4151657332871719</v>
      </c>
      <c r="R154" s="13">
        <f t="shared" si="3"/>
        <v>2.461484973514902</v>
      </c>
      <c r="S154" s="13">
        <f t="shared" si="3"/>
        <v>17.840120576602224</v>
      </c>
      <c r="T154" s="13">
        <f t="shared" si="3"/>
        <v>6.390090839495679</v>
      </c>
      <c r="U154" s="13">
        <f t="shared" si="3"/>
        <v>4.0377388152521814</v>
      </c>
      <c r="V154" s="13">
        <f t="shared" si="3"/>
        <v>20.661336502375871</v>
      </c>
      <c r="W154" s="13">
        <f t="shared" si="3"/>
        <v>22.837993185911078</v>
      </c>
      <c r="X154" s="13">
        <f t="shared" si="3"/>
        <v>4.5852783987024583</v>
      </c>
      <c r="Y154" s="13">
        <f t="shared" si="3"/>
        <v>6.8397342297802171</v>
      </c>
      <c r="Z154" s="13">
        <f t="shared" si="3"/>
        <v>2.6557139516860846</v>
      </c>
      <c r="AA154" s="13">
        <f t="shared" si="3"/>
        <v>2.274033226961758</v>
      </c>
      <c r="AB154" s="13">
        <f t="shared" si="3"/>
        <v>16.354759807130517</v>
      </c>
      <c r="AC154" s="13">
        <f t="shared" si="3"/>
        <v>2.6713005459366417</v>
      </c>
      <c r="AD154" s="13">
        <f t="shared" si="3"/>
        <v>9.1760090964805716</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9.9560348982115237</v>
      </c>
      <c r="F157" s="141">
        <v>0.29463111341333303</v>
      </c>
      <c r="G157" s="141">
        <v>0.59617318119180573</v>
      </c>
      <c r="H157" s="141" t="s">
        <v>443</v>
      </c>
      <c r="I157" s="141">
        <v>9.9233377042015458E-2</v>
      </c>
      <c r="J157" s="141">
        <v>9.9233377042015458E-2</v>
      </c>
      <c r="K157" s="141">
        <v>9.9233377042015458E-2</v>
      </c>
      <c r="L157" s="141">
        <v>4.7632020980167417E-2</v>
      </c>
      <c r="M157" s="141">
        <v>2.3599632559479358</v>
      </c>
      <c r="N157" s="141">
        <v>2.503902807466147E-3</v>
      </c>
      <c r="O157" s="141">
        <v>1.8779271055996102E-4</v>
      </c>
      <c r="P157" s="141">
        <v>3.7558542111992199E-3</v>
      </c>
      <c r="Q157" s="141">
        <v>9.3896355279980497E-4</v>
      </c>
      <c r="R157" s="141">
        <v>6.2597570186653673E-3</v>
      </c>
      <c r="S157" s="141">
        <v>6.8857327205319036E-3</v>
      </c>
      <c r="T157" s="141">
        <v>2.5039028074661467E-4</v>
      </c>
      <c r="U157" s="141">
        <v>3.4428663602659518E-3</v>
      </c>
      <c r="V157" s="141">
        <v>0.90766476770647819</v>
      </c>
      <c r="W157" s="141" t="s">
        <v>443</v>
      </c>
      <c r="X157" s="141" t="s">
        <v>443</v>
      </c>
      <c r="Y157" s="141" t="s">
        <v>443</v>
      </c>
      <c r="Z157" s="141" t="s">
        <v>443</v>
      </c>
      <c r="AA157" s="141" t="s">
        <v>443</v>
      </c>
      <c r="AB157" s="141" t="s">
        <v>443</v>
      </c>
      <c r="AC157" s="141" t="s">
        <v>443</v>
      </c>
      <c r="AD157" s="141" t="s">
        <v>443</v>
      </c>
      <c r="AE157" s="58"/>
      <c r="AF157" s="142">
        <v>31298.785093326835</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4.822374642300703E-2</v>
      </c>
      <c r="F158" s="141">
        <v>2.2705362877633974E-3</v>
      </c>
      <c r="G158" s="141">
        <v>2.761505665325E-3</v>
      </c>
      <c r="H158" s="141" t="s">
        <v>443</v>
      </c>
      <c r="I158" s="141">
        <v>2.8323719141810564E-4</v>
      </c>
      <c r="J158" s="141">
        <v>2.8323719141810564E-4</v>
      </c>
      <c r="K158" s="141">
        <v>2.8323719141810564E-4</v>
      </c>
      <c r="L158" s="141">
        <v>1.3595385188069071E-4</v>
      </c>
      <c r="M158" s="141">
        <v>7.8403211142743109E-2</v>
      </c>
      <c r="N158" s="141">
        <v>1.1616666576180066E-5</v>
      </c>
      <c r="O158" s="141">
        <v>8.7124999321350492E-7</v>
      </c>
      <c r="P158" s="141">
        <v>1.7424999864270099E-5</v>
      </c>
      <c r="Q158" s="141">
        <v>4.3562499660675247E-6</v>
      </c>
      <c r="R158" s="141">
        <v>2.9041666440450167E-5</v>
      </c>
      <c r="S158" s="141">
        <v>3.1945833084495187E-5</v>
      </c>
      <c r="T158" s="141">
        <v>1.1616666576180068E-6</v>
      </c>
      <c r="U158" s="141">
        <v>1.5972916542247594E-5</v>
      </c>
      <c r="V158" s="141">
        <v>4.2110416338652741E-3</v>
      </c>
      <c r="W158" s="141" t="s">
        <v>443</v>
      </c>
      <c r="X158" s="141" t="s">
        <v>443</v>
      </c>
      <c r="Y158" s="141" t="s">
        <v>443</v>
      </c>
      <c r="Z158" s="141" t="s">
        <v>443</v>
      </c>
      <c r="AA158" s="141" t="s">
        <v>443</v>
      </c>
      <c r="AB158" s="141" t="s">
        <v>443</v>
      </c>
      <c r="AC158" s="141" t="s">
        <v>443</v>
      </c>
      <c r="AD158" s="141" t="s">
        <v>443</v>
      </c>
      <c r="AE158" s="58"/>
      <c r="AF158" s="143">
        <v>145.20833220225083</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12.175233858542871</v>
      </c>
      <c r="F159" s="141">
        <v>0.43249908676662319</v>
      </c>
      <c r="G159" s="141">
        <v>0.50718922017107892</v>
      </c>
      <c r="H159" s="141" t="s">
        <v>443</v>
      </c>
      <c r="I159" s="141">
        <v>0.27499831386353757</v>
      </c>
      <c r="J159" s="141">
        <v>0.29740569859067489</v>
      </c>
      <c r="K159" s="141">
        <v>0.29740569859067489</v>
      </c>
      <c r="L159" s="141">
        <v>7.5911989710001862E-2</v>
      </c>
      <c r="M159" s="141">
        <v>1.1466865856273671</v>
      </c>
      <c r="N159" s="141">
        <v>9.8245833919543384E-3</v>
      </c>
      <c r="O159" s="141">
        <v>9.6223566609125195E-3</v>
      </c>
      <c r="P159" s="141">
        <v>3.1378486626385833E-3</v>
      </c>
      <c r="Q159" s="141">
        <v>9.8245833919543384E-3</v>
      </c>
      <c r="R159" s="141">
        <v>1.1267457294455826E-2</v>
      </c>
      <c r="S159" s="141">
        <v>5.1575277844521407E-2</v>
      </c>
      <c r="T159" s="141">
        <v>0.75476995038618178</v>
      </c>
      <c r="U159" s="141">
        <v>4.2573189999913011E-2</v>
      </c>
      <c r="V159" s="141">
        <v>5.568766803894902E-2</v>
      </c>
      <c r="W159" s="141">
        <v>2.4844395710250204E-2</v>
      </c>
      <c r="X159" s="141" t="s">
        <v>443</v>
      </c>
      <c r="Y159" s="141" t="s">
        <v>443</v>
      </c>
      <c r="Z159" s="141" t="s">
        <v>443</v>
      </c>
      <c r="AA159" s="141" t="s">
        <v>443</v>
      </c>
      <c r="AB159" s="141" t="s">
        <v>443</v>
      </c>
      <c r="AC159" s="141" t="s">
        <v>443</v>
      </c>
      <c r="AD159" s="141">
        <v>1.1138099884481745E-2</v>
      </c>
      <c r="AE159" s="58"/>
      <c r="AF159" s="143">
        <v>6682.2977334388215</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0.22241413062023968</v>
      </c>
      <c r="X163" s="22">
        <v>1.6013817404657256</v>
      </c>
      <c r="Y163" s="22">
        <v>1.0453464139151265</v>
      </c>
      <c r="Z163" s="22">
        <v>0.51155250042655132</v>
      </c>
      <c r="AA163" s="22">
        <v>0.60051815267464714</v>
      </c>
      <c r="AB163" s="22">
        <v>3.7587988074820506</v>
      </c>
      <c r="AC163" s="22" t="s">
        <v>443</v>
      </c>
      <c r="AD163" s="22">
        <v>6.4500097879869503E-2</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9C6C7-B6CE-4E72-8343-3568054C1898}">
  <dimension ref="A1:AL170"/>
  <sheetViews>
    <sheetView zoomScale="75" zoomScaleNormal="75"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2016</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2016</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8.3070376159746306</v>
      </c>
      <c r="F14" s="138">
        <v>0.30404690840570753</v>
      </c>
      <c r="G14" s="138">
        <v>3.9572391800000002</v>
      </c>
      <c r="H14" s="138" t="s">
        <v>443</v>
      </c>
      <c r="I14" s="138">
        <v>0.44006593127137694</v>
      </c>
      <c r="J14" s="138">
        <v>0.67355224843403438</v>
      </c>
      <c r="K14" s="138">
        <v>0.81540379715086708</v>
      </c>
      <c r="L14" s="138">
        <v>1.0107708672989192E-2</v>
      </c>
      <c r="M14" s="138">
        <v>18.252274291320322</v>
      </c>
      <c r="N14" s="138">
        <v>0.59149814952450208</v>
      </c>
      <c r="O14" s="138">
        <v>7.1376634552439339E-2</v>
      </c>
      <c r="P14" s="138">
        <v>0.11708235855988673</v>
      </c>
      <c r="Q14" s="138">
        <v>0.53495574686510661</v>
      </c>
      <c r="R14" s="138">
        <v>0.34614190479507212</v>
      </c>
      <c r="S14" s="138">
        <v>0.61803752906987131</v>
      </c>
      <c r="T14" s="138">
        <v>0.9451845639780716</v>
      </c>
      <c r="U14" s="138">
        <v>1.5698667971392988</v>
      </c>
      <c r="V14" s="138">
        <v>2.1256678819283898</v>
      </c>
      <c r="W14" s="138">
        <v>0.69567227416895705</v>
      </c>
      <c r="X14" s="138">
        <v>4.0769982603477348E-3</v>
      </c>
      <c r="Y14" s="138">
        <v>2.5646452394297542E-3</v>
      </c>
      <c r="Z14" s="138">
        <v>2.0823354148797719E-3</v>
      </c>
      <c r="AA14" s="138">
        <v>3.015369622158242E-4</v>
      </c>
      <c r="AB14" s="138">
        <v>9.0255158768730859E-3</v>
      </c>
      <c r="AC14" s="138">
        <v>0.47636542811271948</v>
      </c>
      <c r="AD14" s="138">
        <v>1.2655515992453207E-2</v>
      </c>
      <c r="AE14" s="55"/>
      <c r="AF14" s="147">
        <v>2645.4785387198535</v>
      </c>
      <c r="AG14" s="147">
        <v>76759.230034389606</v>
      </c>
      <c r="AH14" s="147">
        <v>88257.255123061623</v>
      </c>
      <c r="AI14" s="147">
        <v>3552.5325000825533</v>
      </c>
      <c r="AJ14" s="147">
        <v>1044.339288192255</v>
      </c>
      <c r="AK14" s="147" t="s">
        <v>429</v>
      </c>
      <c r="AL14" s="45" t="s">
        <v>50</v>
      </c>
    </row>
    <row r="15" spans="1:38" s="1" customFormat="1" ht="26.25" customHeight="1" thickBot="1" x14ac:dyDescent="0.25">
      <c r="A15" s="65" t="s">
        <v>54</v>
      </c>
      <c r="B15" s="65" t="s">
        <v>55</v>
      </c>
      <c r="C15" s="66" t="s">
        <v>56</v>
      </c>
      <c r="D15" s="67"/>
      <c r="E15" s="138">
        <v>0.31547500000000001</v>
      </c>
      <c r="F15" s="138">
        <v>1.4925664174897147E-2</v>
      </c>
      <c r="G15" s="138">
        <v>1.9894999999999999E-2</v>
      </c>
      <c r="H15" s="138" t="s">
        <v>443</v>
      </c>
      <c r="I15" s="138">
        <v>5.1530071447223715E-3</v>
      </c>
      <c r="J15" s="138">
        <v>5.1705631113194827E-3</v>
      </c>
      <c r="K15" s="138">
        <v>5.1940483845542649E-3</v>
      </c>
      <c r="L15" s="138">
        <v>7.5203185475946266E-4</v>
      </c>
      <c r="M15" s="138">
        <v>2.4527E-2</v>
      </c>
      <c r="N15" s="138">
        <v>5.7074823535011466E-3</v>
      </c>
      <c r="O15" s="138">
        <v>7.7292786139901886E-3</v>
      </c>
      <c r="P15" s="138">
        <v>1.5398292835685349E-3</v>
      </c>
      <c r="Q15" s="138">
        <v>1.5248229402422468E-3</v>
      </c>
      <c r="R15" s="138">
        <v>2.359109340651622E-2</v>
      </c>
      <c r="S15" s="138">
        <v>1.1615794529418412E-2</v>
      </c>
      <c r="T15" s="138">
        <v>2.5987251110976651E-2</v>
      </c>
      <c r="U15" s="138">
        <v>5.5728784135042134E-3</v>
      </c>
      <c r="V15" s="138">
        <v>5.9934567575951954E-2</v>
      </c>
      <c r="W15" s="138">
        <v>1.1329858841509714E-3</v>
      </c>
      <c r="X15" s="138">
        <v>3.6228368833146396E-6</v>
      </c>
      <c r="Y15" s="138">
        <v>5.9153620978969251E-6</v>
      </c>
      <c r="Z15" s="138">
        <v>4.1213449006895455E-6</v>
      </c>
      <c r="AA15" s="138">
        <v>4.1715048052527218E-6</v>
      </c>
      <c r="AB15" s="138">
        <v>1.7831048687153832E-5</v>
      </c>
      <c r="AC15" s="138" t="s">
        <v>429</v>
      </c>
      <c r="AD15" s="138">
        <v>1.6737187406128888E-4</v>
      </c>
      <c r="AE15" s="55"/>
      <c r="AF15" s="147">
        <v>3532.0148454870846</v>
      </c>
      <c r="AG15" s="147" t="s">
        <v>432</v>
      </c>
      <c r="AH15" s="147">
        <v>2258.5486658548966</v>
      </c>
      <c r="AI15" s="147" t="s">
        <v>432</v>
      </c>
      <c r="AJ15" s="147" t="s">
        <v>432</v>
      </c>
      <c r="AK15" s="147" t="s">
        <v>429</v>
      </c>
      <c r="AL15" s="45" t="s">
        <v>50</v>
      </c>
    </row>
    <row r="16" spans="1:38" s="1" customFormat="1" ht="26.25" customHeight="1" thickBot="1" x14ac:dyDescent="0.25">
      <c r="A16" s="65" t="s">
        <v>54</v>
      </c>
      <c r="B16" s="65" t="s">
        <v>57</v>
      </c>
      <c r="C16" s="66" t="s">
        <v>58</v>
      </c>
      <c r="D16" s="67"/>
      <c r="E16" s="138">
        <v>0.31813901423349628</v>
      </c>
      <c r="F16" s="138">
        <v>2.0231049910819769E-3</v>
      </c>
      <c r="G16" s="138">
        <v>0.24518765041494123</v>
      </c>
      <c r="H16" s="138" t="s">
        <v>443</v>
      </c>
      <c r="I16" s="138">
        <v>4.7694163831738016E-2</v>
      </c>
      <c r="J16" s="138">
        <v>6.7839661906039198E-2</v>
      </c>
      <c r="K16" s="138">
        <v>7.0951966309620015E-2</v>
      </c>
      <c r="L16" s="138">
        <v>1.4737262205272786E-2</v>
      </c>
      <c r="M16" s="138">
        <v>8.5856554683888572E-2</v>
      </c>
      <c r="N16" s="138">
        <v>2.4298948155076199E-2</v>
      </c>
      <c r="O16" s="138">
        <v>1.3777603514794801E-3</v>
      </c>
      <c r="P16" s="138">
        <v>2.5763161098146598E-2</v>
      </c>
      <c r="Q16" s="138">
        <v>9.4586705910188005E-3</v>
      </c>
      <c r="R16" s="138">
        <v>5.05657440673816E-3</v>
      </c>
      <c r="S16" s="138">
        <v>2.1559267808407202E-2</v>
      </c>
      <c r="T16" s="138">
        <v>7.7522421539929593E-3</v>
      </c>
      <c r="U16" s="138">
        <v>2.4903167028799199E-3</v>
      </c>
      <c r="V16" s="138">
        <v>3.96027090312688E-2</v>
      </c>
      <c r="W16" s="138">
        <v>2.266414122277666E-2</v>
      </c>
      <c r="X16" s="138">
        <v>5.5865146056802828E-7</v>
      </c>
      <c r="Y16" s="138">
        <v>6.2060274912858866E-7</v>
      </c>
      <c r="Z16" s="138">
        <v>4.5075043958769913E-7</v>
      </c>
      <c r="AA16" s="138">
        <v>5.3559552157589512E-7</v>
      </c>
      <c r="AB16" s="138">
        <v>2.1656001708602111E-6</v>
      </c>
      <c r="AC16" s="138">
        <v>2.7811779657199996E-9</v>
      </c>
      <c r="AD16" s="138">
        <v>1.6434233433800001E-9</v>
      </c>
      <c r="AE16" s="55"/>
      <c r="AF16" s="147">
        <v>12.626217571299998</v>
      </c>
      <c r="AG16" s="147">
        <v>858.7298975448</v>
      </c>
      <c r="AH16" s="147">
        <v>510.00093934042184</v>
      </c>
      <c r="AI16" s="147" t="s">
        <v>432</v>
      </c>
      <c r="AJ16" s="147" t="s">
        <v>432</v>
      </c>
      <c r="AK16" s="147" t="s">
        <v>429</v>
      </c>
      <c r="AL16" s="45" t="s">
        <v>50</v>
      </c>
    </row>
    <row r="17" spans="1:38" s="2" customFormat="1" ht="26.25" customHeight="1" thickBot="1" x14ac:dyDescent="0.25">
      <c r="A17" s="65" t="s">
        <v>54</v>
      </c>
      <c r="B17" s="65" t="s">
        <v>59</v>
      </c>
      <c r="C17" s="66" t="s">
        <v>60</v>
      </c>
      <c r="D17" s="67"/>
      <c r="E17" s="138">
        <v>3.0982319999999998E-3</v>
      </c>
      <c r="F17" s="138">
        <v>9.6296400000000007E-4</v>
      </c>
      <c r="G17" s="138">
        <v>1.7813368428029887E-6</v>
      </c>
      <c r="H17" s="138" t="s">
        <v>432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432</v>
      </c>
      <c r="AD17" s="138" t="s">
        <v>432</v>
      </c>
      <c r="AE17" s="55"/>
      <c r="AF17" s="147" t="s">
        <v>432</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0.96429277249428069</v>
      </c>
      <c r="F18" s="138">
        <v>0.51929138703654332</v>
      </c>
      <c r="G18" s="138">
        <v>1.3199959887512084E-2</v>
      </c>
      <c r="H18" s="138" t="s">
        <v>443</v>
      </c>
      <c r="I18" s="138">
        <v>2.0311227229742875E-2</v>
      </c>
      <c r="J18" s="138">
        <v>2.1146725540148879E-2</v>
      </c>
      <c r="K18" s="138">
        <v>2.2149323512636085E-2</v>
      </c>
      <c r="L18" s="138">
        <v>2.2461641898464178E-3</v>
      </c>
      <c r="M18" s="138">
        <v>0.65933578309438756</v>
      </c>
      <c r="N18" s="138">
        <v>2.6735948398584758E-3</v>
      </c>
      <c r="O18" s="138">
        <v>5.0129918797390852E-5</v>
      </c>
      <c r="P18" s="138">
        <v>1.2129603926483998E-2</v>
      </c>
      <c r="Q18" s="138">
        <v>1.6710190352904708E-4</v>
      </c>
      <c r="R18" s="138">
        <v>2.1388759660275905E-3</v>
      </c>
      <c r="S18" s="138">
        <v>1.2031176252622899E-3</v>
      </c>
      <c r="T18" s="138">
        <v>4.3445912432500421E-2</v>
      </c>
      <c r="U18" s="138">
        <v>1.6711266247870932E-5</v>
      </c>
      <c r="V18" s="138">
        <v>1.3368136592188844E-3</v>
      </c>
      <c r="W18" s="138">
        <v>1.1936661397182391E-2</v>
      </c>
      <c r="X18" s="138">
        <v>1.6521258101403265E-2</v>
      </c>
      <c r="Y18" s="138">
        <v>6.7771674592331965E-2</v>
      </c>
      <c r="Z18" s="138">
        <v>2.5039827228029544E-2</v>
      </c>
      <c r="AA18" s="138">
        <v>2.4556302608295274E-2</v>
      </c>
      <c r="AB18" s="138">
        <v>0.13388906253006003</v>
      </c>
      <c r="AC18" s="138" t="s">
        <v>432</v>
      </c>
      <c r="AD18" s="138" t="s">
        <v>432</v>
      </c>
      <c r="AE18" s="55"/>
      <c r="AF18" s="147">
        <v>257.85556506042622</v>
      </c>
      <c r="AG18" s="147" t="s">
        <v>432</v>
      </c>
      <c r="AH18" s="147">
        <v>22414.478462922139</v>
      </c>
      <c r="AI18" s="147" t="s">
        <v>432</v>
      </c>
      <c r="AJ18" s="147" t="s">
        <v>432</v>
      </c>
      <c r="AK18" s="147" t="s">
        <v>429</v>
      </c>
      <c r="AL18" s="45" t="s">
        <v>50</v>
      </c>
    </row>
    <row r="19" spans="1:38" s="2" customFormat="1" ht="26.25" customHeight="1" thickBot="1" x14ac:dyDescent="0.25">
      <c r="A19" s="65" t="s">
        <v>54</v>
      </c>
      <c r="B19" s="65" t="s">
        <v>63</v>
      </c>
      <c r="C19" s="66" t="s">
        <v>64</v>
      </c>
      <c r="D19" s="67"/>
      <c r="E19" s="138">
        <v>0.50028520805526933</v>
      </c>
      <c r="F19" s="138">
        <v>0.13882670669135455</v>
      </c>
      <c r="G19" s="138">
        <v>6.7416703839888306E-2</v>
      </c>
      <c r="H19" s="138" t="s">
        <v>432</v>
      </c>
      <c r="I19" s="138">
        <v>1.7485311593541917E-2</v>
      </c>
      <c r="J19" s="138">
        <v>1.2826707861939691E-2</v>
      </c>
      <c r="K19" s="138">
        <v>2.6182246459708937E-2</v>
      </c>
      <c r="L19" s="138">
        <v>3.7819693375888831E-3</v>
      </c>
      <c r="M19" s="138">
        <v>0.19669876838034514</v>
      </c>
      <c r="N19" s="138">
        <v>1.2712701183493439E-2</v>
      </c>
      <c r="O19" s="138">
        <v>2.4231210497628998E-4</v>
      </c>
      <c r="P19" s="138">
        <v>3.1528464018242223E-3</v>
      </c>
      <c r="Q19" s="138">
        <v>1.359849582672587E-3</v>
      </c>
      <c r="R19" s="138">
        <v>1.0194068150687088E-2</v>
      </c>
      <c r="S19" s="138">
        <v>5.707338882775144E-3</v>
      </c>
      <c r="T19" s="138">
        <v>0.20563791350673141</v>
      </c>
      <c r="U19" s="138">
        <v>4.0921014560826678E-4</v>
      </c>
      <c r="V19" s="138">
        <v>1.0480343263175058E-2</v>
      </c>
      <c r="W19" s="138">
        <v>4.066822148857935E-3</v>
      </c>
      <c r="X19" s="138">
        <v>5.6005756506348793E-3</v>
      </c>
      <c r="Y19" s="138">
        <v>2.8366811704201536E-2</v>
      </c>
      <c r="Z19" s="138">
        <v>7.6054822952754276E-3</v>
      </c>
      <c r="AA19" s="138">
        <v>7.3335123787409105E-3</v>
      </c>
      <c r="AB19" s="138">
        <v>4.8906382028852752E-2</v>
      </c>
      <c r="AC19" s="138" t="s">
        <v>432</v>
      </c>
      <c r="AD19" s="138" t="s">
        <v>432</v>
      </c>
      <c r="AE19" s="55"/>
      <c r="AF19" s="147">
        <v>874.07681587485399</v>
      </c>
      <c r="AG19" s="147" t="s">
        <v>432</v>
      </c>
      <c r="AH19" s="147">
        <v>5608.7450294416331</v>
      </c>
      <c r="AI19" s="147" t="s">
        <v>432</v>
      </c>
      <c r="AJ19" s="147" t="s">
        <v>432</v>
      </c>
      <c r="AK19" s="147" t="s">
        <v>429</v>
      </c>
      <c r="AL19" s="45" t="s">
        <v>50</v>
      </c>
    </row>
    <row r="20" spans="1:38" s="2" customFormat="1" ht="26.25" customHeight="1" thickBot="1" x14ac:dyDescent="0.25">
      <c r="A20" s="65" t="s">
        <v>54</v>
      </c>
      <c r="B20" s="65" t="s">
        <v>65</v>
      </c>
      <c r="C20" s="66" t="s">
        <v>66</v>
      </c>
      <c r="D20" s="67"/>
      <c r="E20" s="138">
        <v>1.5869850649702987E-2</v>
      </c>
      <c r="F20" s="138">
        <v>4.0545151900797834E-3</v>
      </c>
      <c r="G20" s="138">
        <v>5.2411845882019276E-3</v>
      </c>
      <c r="H20" s="138" t="s">
        <v>432</v>
      </c>
      <c r="I20" s="138">
        <v>8.1058501553423574E-4</v>
      </c>
      <c r="J20" s="138">
        <v>1.0188300183459815E-3</v>
      </c>
      <c r="K20" s="138">
        <v>1.2687240217200768E-3</v>
      </c>
      <c r="L20" s="138">
        <v>3.8977182544632551E-4</v>
      </c>
      <c r="M20" s="138">
        <v>6.2530352550692926E-3</v>
      </c>
      <c r="N20" s="138">
        <v>6.6812393408580508E-4</v>
      </c>
      <c r="O20" s="138">
        <v>1.2637057675922609E-5</v>
      </c>
      <c r="P20" s="138">
        <v>8.9579404386947868E-5</v>
      </c>
      <c r="Q20" s="138">
        <v>5.7466501364333061E-5</v>
      </c>
      <c r="R20" s="138">
        <v>5.3516348230232759E-4</v>
      </c>
      <c r="S20" s="138">
        <v>3.0028405906976573E-4</v>
      </c>
      <c r="T20" s="138">
        <v>1.0830796421315044E-2</v>
      </c>
      <c r="U20" s="138">
        <v>1.333905052138557E-5</v>
      </c>
      <c r="V20" s="138">
        <v>4.4865976035327575E-4</v>
      </c>
      <c r="W20" s="138">
        <v>1.4055960495760501E-4</v>
      </c>
      <c r="X20" s="138">
        <v>1.9301910684274735E-4</v>
      </c>
      <c r="Y20" s="138">
        <v>1.0834425316927701E-3</v>
      </c>
      <c r="Z20" s="138">
        <v>2.4479580977781627E-4</v>
      </c>
      <c r="AA20" s="138">
        <v>2.3330250950494966E-4</v>
      </c>
      <c r="AB20" s="138">
        <v>1.7545599578182834E-3</v>
      </c>
      <c r="AC20" s="138" t="s">
        <v>432</v>
      </c>
      <c r="AD20" s="138" t="s">
        <v>432</v>
      </c>
      <c r="AE20" s="55"/>
      <c r="AF20" s="147">
        <v>45.279236681518199</v>
      </c>
      <c r="AG20" s="147" t="s">
        <v>432</v>
      </c>
      <c r="AH20" s="147">
        <v>154.54477190066976</v>
      </c>
      <c r="AI20" s="147" t="s">
        <v>432</v>
      </c>
      <c r="AJ20" s="147" t="s">
        <v>432</v>
      </c>
      <c r="AK20" s="147" t="s">
        <v>429</v>
      </c>
      <c r="AL20" s="45" t="s">
        <v>50</v>
      </c>
    </row>
    <row r="21" spans="1:38" s="2" customFormat="1" ht="26.25" customHeight="1" thickBot="1" x14ac:dyDescent="0.25">
      <c r="A21" s="65" t="s">
        <v>54</v>
      </c>
      <c r="B21" s="65" t="s">
        <v>67</v>
      </c>
      <c r="C21" s="66" t="s">
        <v>68</v>
      </c>
      <c r="D21" s="67"/>
      <c r="E21" s="138">
        <v>1.4240509326202919</v>
      </c>
      <c r="F21" s="138">
        <v>0.65918274217873718</v>
      </c>
      <c r="G21" s="138">
        <v>0.94075697242724565</v>
      </c>
      <c r="H21" s="138">
        <v>9.6728447107574374E-4</v>
      </c>
      <c r="I21" s="138">
        <v>0.24757900086774437</v>
      </c>
      <c r="J21" s="138">
        <v>0.26617717951998365</v>
      </c>
      <c r="K21" s="138">
        <v>0.2878109439719766</v>
      </c>
      <c r="L21" s="138">
        <v>5.3846388951691908E-2</v>
      </c>
      <c r="M21" s="138">
        <v>1.7680440282657668</v>
      </c>
      <c r="N21" s="138">
        <v>0.16379060207442919</v>
      </c>
      <c r="O21" s="138">
        <v>1.2534532532339694E-2</v>
      </c>
      <c r="P21" s="138">
        <v>1.4995775418604119E-2</v>
      </c>
      <c r="Q21" s="138">
        <v>6.6276833007649152E-3</v>
      </c>
      <c r="R21" s="138">
        <v>5.1069328196524391E-2</v>
      </c>
      <c r="S21" s="138">
        <v>3.1648031766210123E-2</v>
      </c>
      <c r="T21" s="138">
        <v>0.43263332101864255</v>
      </c>
      <c r="U21" s="138">
        <v>2.9332979869283672E-3</v>
      </c>
      <c r="V21" s="138">
        <v>0.60902567826630727</v>
      </c>
      <c r="W21" s="138">
        <v>0.20115309115713378</v>
      </c>
      <c r="X21" s="138">
        <v>5.4002755088342097E-2</v>
      </c>
      <c r="Y21" s="138">
        <v>0.11779959404891269</v>
      </c>
      <c r="Z21" s="138">
        <v>3.9250860912863575E-2</v>
      </c>
      <c r="AA21" s="138">
        <v>3.3989413977917597E-2</v>
      </c>
      <c r="AB21" s="138">
        <v>0.24504262402803595</v>
      </c>
      <c r="AC21" s="138">
        <v>1.3321352627788179E-3</v>
      </c>
      <c r="AD21" s="138">
        <v>0.14724061820370474</v>
      </c>
      <c r="AE21" s="55"/>
      <c r="AF21" s="147">
        <v>2713.9300370145038</v>
      </c>
      <c r="AG21" s="147">
        <v>901.23401721283642</v>
      </c>
      <c r="AH21" s="147">
        <v>12864.812707000745</v>
      </c>
      <c r="AI21" s="147">
        <v>806.07039256311987</v>
      </c>
      <c r="AJ21" s="147" t="s">
        <v>432</v>
      </c>
      <c r="AK21" s="147" t="s">
        <v>429</v>
      </c>
      <c r="AL21" s="45" t="s">
        <v>50</v>
      </c>
    </row>
    <row r="22" spans="1:38" s="2" customFormat="1" ht="26.25" customHeight="1" thickBot="1" x14ac:dyDescent="0.25">
      <c r="A22" s="65" t="s">
        <v>54</v>
      </c>
      <c r="B22" s="69" t="s">
        <v>69</v>
      </c>
      <c r="C22" s="66" t="s">
        <v>70</v>
      </c>
      <c r="D22" s="67"/>
      <c r="E22" s="138">
        <v>6.6042026297678449</v>
      </c>
      <c r="F22" s="138">
        <v>0.89859678014176469</v>
      </c>
      <c r="G22" s="138">
        <v>1.2610200763158408</v>
      </c>
      <c r="H22" s="138">
        <v>1.9785906406644314E-3</v>
      </c>
      <c r="I22" s="138">
        <v>0.73078276341557558</v>
      </c>
      <c r="J22" s="138">
        <v>0.80181864536596692</v>
      </c>
      <c r="K22" s="138">
        <v>0.87901778304226996</v>
      </c>
      <c r="L22" s="138">
        <v>0.15187577648390543</v>
      </c>
      <c r="M22" s="138">
        <v>4.5761507649766946</v>
      </c>
      <c r="N22" s="138">
        <v>0.12156722261551184</v>
      </c>
      <c r="O22" s="138">
        <v>8.2907962912080729E-3</v>
      </c>
      <c r="P22" s="138">
        <v>7.4639265934973789E-2</v>
      </c>
      <c r="Q22" s="138">
        <v>0.15146180426490191</v>
      </c>
      <c r="R22" s="138">
        <v>0.25975997559604808</v>
      </c>
      <c r="S22" s="138">
        <v>0.38248743348520997</v>
      </c>
      <c r="T22" s="138">
        <v>0.7930072574136543</v>
      </c>
      <c r="U22" s="138">
        <v>0.14198003616648952</v>
      </c>
      <c r="V22" s="138">
        <v>2.4678205757806819</v>
      </c>
      <c r="W22" s="138">
        <v>0.12743809186190688</v>
      </c>
      <c r="X22" s="138">
        <v>2.5045478102990095E-2</v>
      </c>
      <c r="Y22" s="138">
        <v>5.9807907614105739E-2</v>
      </c>
      <c r="Z22" s="138">
        <v>1.524091696849217E-2</v>
      </c>
      <c r="AA22" s="138">
        <v>1.2311724548443695E-2</v>
      </c>
      <c r="AB22" s="138">
        <v>0.11240602723403169</v>
      </c>
      <c r="AC22" s="138">
        <v>2.5901703084108791E-2</v>
      </c>
      <c r="AD22" s="138">
        <v>0.64989749781102235</v>
      </c>
      <c r="AE22" s="55"/>
      <c r="AF22" s="147">
        <v>6819.481545117379</v>
      </c>
      <c r="AG22" s="147">
        <v>3592.0861787848362</v>
      </c>
      <c r="AH22" s="147">
        <v>691.36648195639918</v>
      </c>
      <c r="AI22" s="147">
        <v>60.065959382855183</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0.17101894189880359</v>
      </c>
      <c r="X23" s="138">
        <v>2.6225101311770881E-2</v>
      </c>
      <c r="Y23" s="138">
        <v>8.9875798269063362E-2</v>
      </c>
      <c r="Z23" s="138">
        <v>1.929719422939934E-2</v>
      </c>
      <c r="AA23" s="138">
        <v>1.690430125377921E-2</v>
      </c>
      <c r="AB23" s="138">
        <v>0.1523023950640128</v>
      </c>
      <c r="AC23" s="138">
        <v>8.1909583920907296E-3</v>
      </c>
      <c r="AD23" s="138">
        <v>1.1997171520508875E-4</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1.1311092969444321</v>
      </c>
      <c r="F24" s="138">
        <v>0.67733504376620757</v>
      </c>
      <c r="G24" s="138">
        <v>0.16150617055970343</v>
      </c>
      <c r="H24" s="138">
        <v>0.11656124951410177</v>
      </c>
      <c r="I24" s="138">
        <v>0.40181649957765059</v>
      </c>
      <c r="J24" s="138">
        <v>0.4261735897843032</v>
      </c>
      <c r="K24" s="138">
        <v>0.46344968853890806</v>
      </c>
      <c r="L24" s="138">
        <v>0.11177000283107498</v>
      </c>
      <c r="M24" s="138">
        <v>2.1399711040713139</v>
      </c>
      <c r="N24" s="138">
        <v>0.18021544136245438</v>
      </c>
      <c r="O24" s="138">
        <v>6.2545007763085358E-2</v>
      </c>
      <c r="P24" s="138">
        <v>5.7026773526857128E-3</v>
      </c>
      <c r="Q24" s="138">
        <v>4.673225869909375E-3</v>
      </c>
      <c r="R24" s="138">
        <v>0.1508230507421216</v>
      </c>
      <c r="S24" s="138">
        <v>5.1962598469267221E-2</v>
      </c>
      <c r="T24" s="138">
        <v>0.85949407422926571</v>
      </c>
      <c r="U24" s="138">
        <v>2.987163550640607E-3</v>
      </c>
      <c r="V24" s="138">
        <v>2.4543419165319587</v>
      </c>
      <c r="W24" s="138" t="s">
        <v>430</v>
      </c>
      <c r="X24" s="138" t="s">
        <v>430</v>
      </c>
      <c r="Y24" s="138" t="s">
        <v>430</v>
      </c>
      <c r="Z24" s="138" t="s">
        <v>430</v>
      </c>
      <c r="AA24" s="138" t="s">
        <v>430</v>
      </c>
      <c r="AB24" s="138" t="s">
        <v>430</v>
      </c>
      <c r="AC24" s="138" t="s">
        <v>429</v>
      </c>
      <c r="AD24" s="138" t="s">
        <v>429</v>
      </c>
      <c r="AE24" s="55"/>
      <c r="AF24" s="147">
        <v>3939.1917832120948</v>
      </c>
      <c r="AG24" s="147" t="s">
        <v>432</v>
      </c>
      <c r="AH24" s="147">
        <v>4374.2580683704782</v>
      </c>
      <c r="AI24" s="147">
        <v>1638.1916784181458</v>
      </c>
      <c r="AJ24" s="147" t="s">
        <v>432</v>
      </c>
      <c r="AK24" s="147" t="s">
        <v>429</v>
      </c>
      <c r="AL24" s="45" t="s">
        <v>50</v>
      </c>
    </row>
    <row r="25" spans="1:38" s="2" customFormat="1" ht="26.25" customHeight="1" thickBot="1" x14ac:dyDescent="0.25">
      <c r="A25" s="65" t="s">
        <v>74</v>
      </c>
      <c r="B25" s="69" t="s">
        <v>75</v>
      </c>
      <c r="C25" s="71" t="s">
        <v>76</v>
      </c>
      <c r="D25" s="67"/>
      <c r="E25" s="138">
        <v>1.2462881136460926</v>
      </c>
      <c r="F25" s="138">
        <v>0.1541207083220178</v>
      </c>
      <c r="G25" s="138">
        <v>8.2451024962412647E-2</v>
      </c>
      <c r="H25" s="138" t="s">
        <v>443</v>
      </c>
      <c r="I25" s="138">
        <v>9.5573584664109881E-3</v>
      </c>
      <c r="J25" s="138">
        <v>9.5573584664109881E-3</v>
      </c>
      <c r="K25" s="138">
        <v>9.5573584664109881E-3</v>
      </c>
      <c r="L25" s="138">
        <v>4.5875320638772742E-3</v>
      </c>
      <c r="M25" s="138">
        <v>1.202433349034838</v>
      </c>
      <c r="N25" s="138">
        <v>3.4629090474155898E-4</v>
      </c>
      <c r="O25" s="138">
        <v>2.5971817855616926E-5</v>
      </c>
      <c r="P25" s="138">
        <v>5.1943635711233847E-4</v>
      </c>
      <c r="Q25" s="138">
        <v>1.2985908927808462E-4</v>
      </c>
      <c r="R25" s="138">
        <v>8.6572726185389756E-4</v>
      </c>
      <c r="S25" s="138">
        <v>9.5229998803928731E-4</v>
      </c>
      <c r="T25" s="138">
        <v>3.4629090474155901E-5</v>
      </c>
      <c r="U25" s="138">
        <v>4.7614999401964365E-4</v>
      </c>
      <c r="V25" s="138">
        <v>0.12553045296881513</v>
      </c>
      <c r="W25" s="138" t="s">
        <v>443</v>
      </c>
      <c r="X25" s="138" t="s">
        <v>443</v>
      </c>
      <c r="Y25" s="138" t="s">
        <v>443</v>
      </c>
      <c r="Z25" s="138" t="s">
        <v>443</v>
      </c>
      <c r="AA25" s="138" t="s">
        <v>443</v>
      </c>
      <c r="AB25" s="138" t="s">
        <v>443</v>
      </c>
      <c r="AC25" s="138" t="s">
        <v>429</v>
      </c>
      <c r="AD25" s="138" t="s">
        <v>429</v>
      </c>
      <c r="AE25" s="55"/>
      <c r="AF25" s="147">
        <v>4328.6363092694874</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2.1404853568082086E-2</v>
      </c>
      <c r="F26" s="138">
        <v>2.7906980985563045E-3</v>
      </c>
      <c r="G26" s="138">
        <v>1.4638906002380002E-3</v>
      </c>
      <c r="H26" s="138" t="s">
        <v>443</v>
      </c>
      <c r="I26" s="138">
        <v>1.3910026261254488E-4</v>
      </c>
      <c r="J26" s="138">
        <v>1.3910026261254488E-4</v>
      </c>
      <c r="K26" s="138">
        <v>1.3910026261254488E-4</v>
      </c>
      <c r="L26" s="138">
        <v>6.6768126054021532E-5</v>
      </c>
      <c r="M26" s="138">
        <v>2.3995136793612478E-2</v>
      </c>
      <c r="N26" s="138">
        <v>0.56853485953216598</v>
      </c>
      <c r="O26" s="138">
        <v>1.9942774738057952E-6</v>
      </c>
      <c r="P26" s="138">
        <v>1.5903257624264058E-5</v>
      </c>
      <c r="Q26" s="138">
        <v>2.5391755171771262E-6</v>
      </c>
      <c r="R26" s="138">
        <v>2.0222528633032697E-5</v>
      </c>
      <c r="S26" s="138">
        <v>2.0382897496335967E-5</v>
      </c>
      <c r="T26" s="138">
        <v>2.378093915691678E-6</v>
      </c>
      <c r="U26" s="138">
        <v>8.620723562982798E-6</v>
      </c>
      <c r="V26" s="138">
        <v>2.2576210295675186E-3</v>
      </c>
      <c r="W26" s="138" t="s">
        <v>443</v>
      </c>
      <c r="X26" s="138" t="s">
        <v>443</v>
      </c>
      <c r="Y26" s="138" t="s">
        <v>443</v>
      </c>
      <c r="Z26" s="138" t="s">
        <v>443</v>
      </c>
      <c r="AA26" s="138" t="s">
        <v>443</v>
      </c>
      <c r="AB26" s="138" t="s">
        <v>443</v>
      </c>
      <c r="AC26" s="138" t="s">
        <v>429</v>
      </c>
      <c r="AD26" s="138" t="s">
        <v>429</v>
      </c>
      <c r="AE26" s="55"/>
      <c r="AF26" s="147">
        <v>76.977109831830148</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13.382120224097026</v>
      </c>
      <c r="F27" s="138">
        <v>2.5252074838932765</v>
      </c>
      <c r="G27" s="138">
        <v>2.3836869169634591E-2</v>
      </c>
      <c r="H27" s="138">
        <v>0.73177223559785376</v>
      </c>
      <c r="I27" s="138">
        <v>0.4227541967012467</v>
      </c>
      <c r="J27" s="138">
        <v>0.4227541967012467</v>
      </c>
      <c r="K27" s="138">
        <v>0.42275419670124714</v>
      </c>
      <c r="L27" s="138">
        <v>0.37163062098784455</v>
      </c>
      <c r="M27" s="138">
        <v>42.274347049471494</v>
      </c>
      <c r="N27" s="138">
        <v>1.9769727808391473E-3</v>
      </c>
      <c r="O27" s="138">
        <v>2.3396751413632717E-4</v>
      </c>
      <c r="P27" s="138">
        <v>1.3483730586555514E-2</v>
      </c>
      <c r="Q27" s="138">
        <v>3.7740042097749289E-4</v>
      </c>
      <c r="R27" s="138">
        <v>1.4696391182415936E-2</v>
      </c>
      <c r="S27" s="138">
        <v>1.0104463476526784E-2</v>
      </c>
      <c r="T27" s="138">
        <v>2.2938891659727272E-3</v>
      </c>
      <c r="U27" s="138">
        <v>2.8686581368233166E-4</v>
      </c>
      <c r="V27" s="138">
        <v>4.891980824396485E-2</v>
      </c>
      <c r="W27" s="138">
        <v>0.81928449999999997</v>
      </c>
      <c r="X27" s="138">
        <v>4.4674881723399999E-2</v>
      </c>
      <c r="Y27" s="138">
        <v>5.0092725436599997E-2</v>
      </c>
      <c r="Z27" s="138">
        <v>3.8900509014900005E-2</v>
      </c>
      <c r="AA27" s="138">
        <v>4.3241969569799997E-2</v>
      </c>
      <c r="AB27" s="138">
        <v>0.17691008574469999</v>
      </c>
      <c r="AC27" s="138">
        <v>8.1928450000000005E-4</v>
      </c>
      <c r="AD27" s="138">
        <v>1.63883E-4</v>
      </c>
      <c r="AE27" s="55"/>
      <c r="AF27" s="147">
        <v>92157.897234299729</v>
      </c>
      <c r="AG27" s="147" t="s">
        <v>429</v>
      </c>
      <c r="AH27" s="147" t="s">
        <v>432</v>
      </c>
      <c r="AI27" s="147">
        <v>3099.4992014646259</v>
      </c>
      <c r="AJ27" s="147" t="s">
        <v>432</v>
      </c>
      <c r="AK27" s="147" t="s">
        <v>429</v>
      </c>
      <c r="AL27" s="45" t="s">
        <v>50</v>
      </c>
    </row>
    <row r="28" spans="1:38" s="2" customFormat="1" ht="26.25" customHeight="1" thickBot="1" x14ac:dyDescent="0.25">
      <c r="A28" s="65" t="s">
        <v>79</v>
      </c>
      <c r="B28" s="65" t="s">
        <v>82</v>
      </c>
      <c r="C28" s="66" t="s">
        <v>83</v>
      </c>
      <c r="D28" s="67"/>
      <c r="E28" s="138">
        <v>9.0233109214466776</v>
      </c>
      <c r="F28" s="138">
        <v>0.33293928146005447</v>
      </c>
      <c r="G28" s="138">
        <v>7.8469454248804478E-3</v>
      </c>
      <c r="H28" s="138">
        <v>2.3319004922640958E-2</v>
      </c>
      <c r="I28" s="138">
        <v>0.26377500296342421</v>
      </c>
      <c r="J28" s="138">
        <v>0.26377500296342427</v>
      </c>
      <c r="K28" s="138">
        <v>0.26377500296342432</v>
      </c>
      <c r="L28" s="138">
        <v>0.2331794435787739</v>
      </c>
      <c r="M28" s="138">
        <v>1.805395836941724</v>
      </c>
      <c r="N28" s="138">
        <v>2.9403675042029905E-4</v>
      </c>
      <c r="O28" s="138">
        <v>2.9476178471088962E-5</v>
      </c>
      <c r="P28" s="138">
        <v>3.111568671339267E-3</v>
      </c>
      <c r="Q28" s="138">
        <v>5.8849106969408617E-5</v>
      </c>
      <c r="R28" s="138">
        <v>4.9823500976280289E-3</v>
      </c>
      <c r="S28" s="138">
        <v>3.3413896006873594E-3</v>
      </c>
      <c r="T28" s="138">
        <v>1.1945346347589523E-4</v>
      </c>
      <c r="U28" s="138">
        <v>5.8745856996639317E-5</v>
      </c>
      <c r="V28" s="138">
        <v>1.0571156760211997E-2</v>
      </c>
      <c r="W28" s="138">
        <v>0.30770600000000004</v>
      </c>
      <c r="X28" s="138">
        <v>1.5779338749600001E-2</v>
      </c>
      <c r="Y28" s="138">
        <v>1.7683770907200001E-2</v>
      </c>
      <c r="Z28" s="138">
        <v>1.3874620398699999E-2</v>
      </c>
      <c r="AA28" s="138">
        <v>1.46924682594E-2</v>
      </c>
      <c r="AB28" s="138">
        <v>6.2030198314900004E-2</v>
      </c>
      <c r="AC28" s="138">
        <v>3.0770599999999998E-4</v>
      </c>
      <c r="AD28" s="138">
        <v>6.1559599999999999E-5</v>
      </c>
      <c r="AE28" s="55"/>
      <c r="AF28" s="147">
        <v>26929.725042751154</v>
      </c>
      <c r="AG28" s="147" t="s">
        <v>429</v>
      </c>
      <c r="AH28" s="147" t="s">
        <v>432</v>
      </c>
      <c r="AI28" s="147">
        <v>764.34746892933151</v>
      </c>
      <c r="AJ28" s="147" t="s">
        <v>432</v>
      </c>
      <c r="AK28" s="147" t="s">
        <v>429</v>
      </c>
      <c r="AL28" s="45" t="s">
        <v>50</v>
      </c>
    </row>
    <row r="29" spans="1:38" s="2" customFormat="1" ht="26.25" customHeight="1" thickBot="1" x14ac:dyDescent="0.25">
      <c r="A29" s="65" t="s">
        <v>79</v>
      </c>
      <c r="B29" s="65" t="s">
        <v>84</v>
      </c>
      <c r="C29" s="66" t="s">
        <v>85</v>
      </c>
      <c r="D29" s="67"/>
      <c r="E29" s="138">
        <v>19.135490023136501</v>
      </c>
      <c r="F29" s="138">
        <v>0.4944904558400095</v>
      </c>
      <c r="G29" s="138">
        <v>1.3567488548406706E-2</v>
      </c>
      <c r="H29" s="138">
        <v>5.202841348859704E-2</v>
      </c>
      <c r="I29" s="138">
        <v>0.28435768127241867</v>
      </c>
      <c r="J29" s="138">
        <v>0.28435768127241856</v>
      </c>
      <c r="K29" s="138">
        <v>0.28435768127241834</v>
      </c>
      <c r="L29" s="138">
        <v>0.21471767289801977</v>
      </c>
      <c r="M29" s="138">
        <v>4.5482484306553035</v>
      </c>
      <c r="N29" s="138">
        <v>5.0641265846235227E-4</v>
      </c>
      <c r="O29" s="138">
        <v>5.0700717847487269E-5</v>
      </c>
      <c r="P29" s="138">
        <v>5.3725790345899036E-3</v>
      </c>
      <c r="Q29" s="138">
        <v>1.0138785923702457E-4</v>
      </c>
      <c r="R29" s="138">
        <v>8.6153613552206933E-3</v>
      </c>
      <c r="S29" s="138">
        <v>5.7773973428087025E-3</v>
      </c>
      <c r="T29" s="138">
        <v>2.030065182591987E-4</v>
      </c>
      <c r="U29" s="138">
        <v>1.0137428277907459E-4</v>
      </c>
      <c r="V29" s="138">
        <v>1.8246963606494915E-2</v>
      </c>
      <c r="W29" s="138">
        <v>0.218338</v>
      </c>
      <c r="X29" s="138">
        <v>4.4540162166000008E-3</v>
      </c>
      <c r="Y29" s="138">
        <v>2.6971542645900001E-2</v>
      </c>
      <c r="Z29" s="138">
        <v>3.0138843066300002E-2</v>
      </c>
      <c r="AA29" s="138">
        <v>6.9284696703E-3</v>
      </c>
      <c r="AB29" s="138">
        <v>6.8492871599100003E-2</v>
      </c>
      <c r="AC29" s="138">
        <v>1.9292509999999999E-4</v>
      </c>
      <c r="AD29" s="138">
        <v>3.8622099999999997E-5</v>
      </c>
      <c r="AE29" s="55"/>
      <c r="AF29" s="147">
        <v>46163.020405446485</v>
      </c>
      <c r="AG29" s="147" t="s">
        <v>429</v>
      </c>
      <c r="AH29" s="147" t="s">
        <v>432</v>
      </c>
      <c r="AI29" s="147">
        <v>892.52700179985402</v>
      </c>
      <c r="AJ29" s="147" t="s">
        <v>432</v>
      </c>
      <c r="AK29" s="147" t="s">
        <v>429</v>
      </c>
      <c r="AL29" s="45" t="s">
        <v>50</v>
      </c>
    </row>
    <row r="30" spans="1:38" s="2" customFormat="1" ht="26.25" customHeight="1" thickBot="1" x14ac:dyDescent="0.25">
      <c r="A30" s="65" t="s">
        <v>79</v>
      </c>
      <c r="B30" s="65" t="s">
        <v>86</v>
      </c>
      <c r="C30" s="66" t="s">
        <v>87</v>
      </c>
      <c r="D30" s="67"/>
      <c r="E30" s="138">
        <v>2.4970454392119187E-2</v>
      </c>
      <c r="F30" s="138">
        <v>0.14847884702479436</v>
      </c>
      <c r="G30" s="138">
        <v>4.7217030001975661E-5</v>
      </c>
      <c r="H30" s="138">
        <v>2.6486109609923938E-4</v>
      </c>
      <c r="I30" s="138">
        <v>3.7388450680696734E-3</v>
      </c>
      <c r="J30" s="138">
        <v>3.7388450680696725E-3</v>
      </c>
      <c r="K30" s="138">
        <v>3.7388450680696721E-3</v>
      </c>
      <c r="L30" s="138">
        <v>6.1233578110518746E-4</v>
      </c>
      <c r="M30" s="138">
        <v>0.91638918920100187</v>
      </c>
      <c r="N30" s="138">
        <v>7.5378767619897658E-6</v>
      </c>
      <c r="O30" s="138">
        <v>6.5253141691792231E-5</v>
      </c>
      <c r="P30" s="138">
        <v>3.8438893051708342E-5</v>
      </c>
      <c r="Q30" s="138">
        <v>1.3254790707485634E-6</v>
      </c>
      <c r="R30" s="138">
        <v>2.988644877613403E-4</v>
      </c>
      <c r="S30" s="138">
        <v>1.1002220437125431E-2</v>
      </c>
      <c r="T30" s="138">
        <v>4.6032494557467327E-4</v>
      </c>
      <c r="U30" s="138">
        <v>6.497081937171346E-5</v>
      </c>
      <c r="V30" s="138">
        <v>6.5008781227554845E-3</v>
      </c>
      <c r="W30" s="138">
        <v>2.7467999999999998E-3</v>
      </c>
      <c r="X30" s="138">
        <v>4.3499916500000002E-5</v>
      </c>
      <c r="Y30" s="138">
        <v>5.6228921000000004E-5</v>
      </c>
      <c r="Z30" s="138">
        <v>3.3413574799999996E-5</v>
      </c>
      <c r="AA30" s="138">
        <v>6.2558829600000004E-5</v>
      </c>
      <c r="AB30" s="138">
        <v>1.9570124190000003E-4</v>
      </c>
      <c r="AC30" s="138">
        <v>2.7470000000000001E-6</v>
      </c>
      <c r="AD30" s="138">
        <v>1.0896999999999999E-6</v>
      </c>
      <c r="AE30" s="55"/>
      <c r="AF30" s="147">
        <v>210.55613776446816</v>
      </c>
      <c r="AG30" s="147" t="s">
        <v>429</v>
      </c>
      <c r="AH30" s="147" t="s">
        <v>432</v>
      </c>
      <c r="AI30" s="147">
        <v>6.6651662779593721</v>
      </c>
      <c r="AJ30" s="147" t="s">
        <v>432</v>
      </c>
      <c r="AK30" s="147" t="s">
        <v>429</v>
      </c>
      <c r="AL30" s="45" t="s">
        <v>50</v>
      </c>
    </row>
    <row r="31" spans="1:38" s="2" customFormat="1" ht="26.25" customHeight="1" thickBot="1" x14ac:dyDescent="0.25">
      <c r="A31" s="65" t="s">
        <v>79</v>
      </c>
      <c r="B31" s="65" t="s">
        <v>88</v>
      </c>
      <c r="C31" s="66" t="s">
        <v>89</v>
      </c>
      <c r="D31" s="67"/>
      <c r="E31" s="138" t="s">
        <v>429</v>
      </c>
      <c r="F31" s="138">
        <v>1.8591011135535367</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0.57455330516881142</v>
      </c>
      <c r="J32" s="138">
        <v>1.0559781583061749</v>
      </c>
      <c r="K32" s="138">
        <v>1.40771171572823</v>
      </c>
      <c r="L32" s="138">
        <v>6.2725712585912988E-2</v>
      </c>
      <c r="M32" s="138" t="s">
        <v>429</v>
      </c>
      <c r="N32" s="138">
        <v>1.3800404337283394</v>
      </c>
      <c r="O32" s="138">
        <v>6.5397606463574809E-3</v>
      </c>
      <c r="P32" s="138" t="s">
        <v>429</v>
      </c>
      <c r="Q32" s="138">
        <v>1.6000660703058476E-2</v>
      </c>
      <c r="R32" s="138">
        <v>0.50979778382193985</v>
      </c>
      <c r="S32" s="138">
        <v>11.14908670381797</v>
      </c>
      <c r="T32" s="138">
        <v>8.1623996327046519E-2</v>
      </c>
      <c r="U32" s="138">
        <v>1.1491066103376231E-2</v>
      </c>
      <c r="V32" s="138">
        <v>4.5406352174714719</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54466.380716187843</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0.30176832842533907</v>
      </c>
      <c r="J33" s="138">
        <v>0.55883023782470209</v>
      </c>
      <c r="K33" s="138">
        <v>1.1176604756494042</v>
      </c>
      <c r="L33" s="138">
        <v>1.1510556723930903E-2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54466.380716187843</v>
      </c>
      <c r="AL33" s="45" t="s">
        <v>414</v>
      </c>
    </row>
    <row r="34" spans="1:38" s="2" customFormat="1" ht="26.25" customHeight="1" thickBot="1" x14ac:dyDescent="0.25">
      <c r="A34" s="65" t="s">
        <v>71</v>
      </c>
      <c r="B34" s="65" t="s">
        <v>94</v>
      </c>
      <c r="C34" s="66" t="s">
        <v>95</v>
      </c>
      <c r="D34" s="67"/>
      <c r="E34" s="138">
        <v>1.8475141061707523</v>
      </c>
      <c r="F34" s="138">
        <v>0.16394924797125954</v>
      </c>
      <c r="G34" s="138">
        <v>1.375002939769508E-2</v>
      </c>
      <c r="H34" s="138">
        <v>2.4680531952662722E-4</v>
      </c>
      <c r="I34" s="138">
        <v>4.8303326821639909E-2</v>
      </c>
      <c r="J34" s="138">
        <v>5.0771380016906176E-2</v>
      </c>
      <c r="K34" s="138">
        <v>5.3592012240067627E-2</v>
      </c>
      <c r="L34" s="138">
        <v>3.4834807956043962E-2</v>
      </c>
      <c r="M34" s="138">
        <v>0.37725955984784443</v>
      </c>
      <c r="N34" s="138" t="s">
        <v>443</v>
      </c>
      <c r="O34" s="138">
        <v>3.5257902789518177E-4</v>
      </c>
      <c r="P34" s="138" t="s">
        <v>443</v>
      </c>
      <c r="Q34" s="138" t="s">
        <v>443</v>
      </c>
      <c r="R34" s="138">
        <v>1.7628951394759089E-3</v>
      </c>
      <c r="S34" s="138">
        <v>5.9938434742180899E-2</v>
      </c>
      <c r="T34" s="138">
        <v>2.4680531952662728E-3</v>
      </c>
      <c r="U34" s="138">
        <v>3.5257902789518177E-4</v>
      </c>
      <c r="V34" s="138">
        <v>3.5257902789518181E-2</v>
      </c>
      <c r="W34" s="138">
        <v>1.0829649371030753E-2</v>
      </c>
      <c r="X34" s="138">
        <v>1.0577370836855453E-3</v>
      </c>
      <c r="Y34" s="138">
        <v>1.7628951394759089E-3</v>
      </c>
      <c r="Z34" s="138">
        <v>1.5787973073683927E-3</v>
      </c>
      <c r="AA34" s="138">
        <v>3.6294190973986025E-4</v>
      </c>
      <c r="AB34" s="138">
        <v>4.7623714402697075E-3</v>
      </c>
      <c r="AC34" s="138" t="s">
        <v>429</v>
      </c>
      <c r="AD34" s="138" t="s">
        <v>429</v>
      </c>
      <c r="AE34" s="55"/>
      <c r="AF34" s="147">
        <v>1526.9583928568563</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6.5204963405363632</v>
      </c>
      <c r="F36" s="138">
        <v>0.23257821342040527</v>
      </c>
      <c r="G36" s="138">
        <v>3.2393520507658195E-2</v>
      </c>
      <c r="H36" s="138" t="s">
        <v>443</v>
      </c>
      <c r="I36" s="138">
        <v>0.11628910671020264</v>
      </c>
      <c r="J36" s="138">
        <v>0.12459547147521711</v>
      </c>
      <c r="K36" s="138">
        <v>0.12459547147521711</v>
      </c>
      <c r="L36" s="138">
        <v>3.8624596157317309E-2</v>
      </c>
      <c r="M36" s="138">
        <v>0.61467099261107128</v>
      </c>
      <c r="N36" s="138">
        <v>1.0798274194518818E-2</v>
      </c>
      <c r="O36" s="138">
        <v>8.3063647650144751E-4</v>
      </c>
      <c r="P36" s="138">
        <v>2.4919094295043423E-3</v>
      </c>
      <c r="Q36" s="138">
        <v>3.32254590600579E-3</v>
      </c>
      <c r="R36" s="138">
        <v>4.1531823825072377E-3</v>
      </c>
      <c r="S36" s="138">
        <v>1.6612729530028951E-2</v>
      </c>
      <c r="T36" s="138">
        <v>8.3063647650144748E-2</v>
      </c>
      <c r="U36" s="138">
        <v>8.3063647650144751E-4</v>
      </c>
      <c r="V36" s="138">
        <v>9.9676377180173678E-2</v>
      </c>
      <c r="W36" s="138">
        <v>1.0798274194518818E-2</v>
      </c>
      <c r="X36" s="138">
        <v>1.6612729530028947E-4</v>
      </c>
      <c r="Y36" s="138">
        <v>1.6612729530028947E-4</v>
      </c>
      <c r="Z36" s="138">
        <v>8.3063647650144751E-4</v>
      </c>
      <c r="AA36" s="138">
        <v>8.3063647650144737E-5</v>
      </c>
      <c r="AB36" s="138">
        <v>1.2459547147521711E-3</v>
      </c>
      <c r="AC36" s="138">
        <v>6.64509181201158E-3</v>
      </c>
      <c r="AD36" s="138">
        <v>3.1564186107055003E-3</v>
      </c>
      <c r="AE36" s="55"/>
      <c r="AF36" s="147">
        <v>3597.3419825299397</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0.11629890638841782</v>
      </c>
      <c r="F37" s="138">
        <v>3.8766302129472608E-3</v>
      </c>
      <c r="G37" s="138">
        <v>1.0308565348604767E-4</v>
      </c>
      <c r="H37" s="138" t="s">
        <v>443</v>
      </c>
      <c r="I37" s="138">
        <v>4.845787766184076E-4</v>
      </c>
      <c r="J37" s="138">
        <v>4.845787766184076E-4</v>
      </c>
      <c r="K37" s="138">
        <v>4.845787766184076E-4</v>
      </c>
      <c r="L37" s="138">
        <v>1.211446941546019E-5</v>
      </c>
      <c r="M37" s="138">
        <v>1.1629890638841782E-2</v>
      </c>
      <c r="N37" s="138">
        <v>3.6343408246380567E-6</v>
      </c>
      <c r="O37" s="138">
        <v>6.0572347077300946E-7</v>
      </c>
      <c r="P37" s="138">
        <v>2.422893883092038E-4</v>
      </c>
      <c r="Q37" s="138">
        <v>2.907472659710445E-4</v>
      </c>
      <c r="R37" s="138">
        <v>1.8413993511499489E-6</v>
      </c>
      <c r="S37" s="138">
        <v>1.841399351149949E-7</v>
      </c>
      <c r="T37" s="138">
        <v>1.2356758803769392E-6</v>
      </c>
      <c r="U37" s="138">
        <v>2.6651832714012415E-5</v>
      </c>
      <c r="V37" s="138">
        <v>3.6343408246380567E-6</v>
      </c>
      <c r="W37" s="138">
        <v>1.2114469415460188E-3</v>
      </c>
      <c r="X37" s="138" t="s">
        <v>443</v>
      </c>
      <c r="Y37" s="138" t="s">
        <v>443</v>
      </c>
      <c r="Z37" s="138" t="s">
        <v>443</v>
      </c>
      <c r="AA37" s="138" t="s">
        <v>443</v>
      </c>
      <c r="AB37" s="138" t="s">
        <v>443</v>
      </c>
      <c r="AC37" s="138" t="s">
        <v>443</v>
      </c>
      <c r="AD37" s="138" t="s">
        <v>443</v>
      </c>
      <c r="AE37" s="55"/>
      <c r="AF37" s="147" t="s">
        <v>432</v>
      </c>
      <c r="AG37" s="147" t="s">
        <v>429</v>
      </c>
      <c r="AH37" s="147">
        <v>2422.8938830920379</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2.3715740910772283</v>
      </c>
      <c r="F39" s="138">
        <v>0.53980546385781869</v>
      </c>
      <c r="G39" s="138">
        <v>0.1576566786428901</v>
      </c>
      <c r="H39" s="138">
        <v>3.8307707508123436E-2</v>
      </c>
      <c r="I39" s="138">
        <v>0.19396982958859396</v>
      </c>
      <c r="J39" s="138">
        <v>0.23827424656021107</v>
      </c>
      <c r="K39" s="138">
        <v>0.29216442327405534</v>
      </c>
      <c r="L39" s="138">
        <v>8.5417115759421736E-2</v>
      </c>
      <c r="M39" s="138">
        <v>1.2335458382165672</v>
      </c>
      <c r="N39" s="138">
        <v>0.16948772834364018</v>
      </c>
      <c r="O39" s="138">
        <v>1.6107068949384219E-2</v>
      </c>
      <c r="P39" s="138">
        <v>3.5635693958228566E-3</v>
      </c>
      <c r="Q39" s="138">
        <v>1.0818725761155085E-2</v>
      </c>
      <c r="R39" s="138">
        <v>0.13457022642346883</v>
      </c>
      <c r="S39" s="138">
        <v>6.8692677115001419E-2</v>
      </c>
      <c r="T39" s="138">
        <v>2.2399299946034064</v>
      </c>
      <c r="U39" s="138">
        <v>2.533967035369759E-3</v>
      </c>
      <c r="V39" s="138">
        <v>0.61830739307603166</v>
      </c>
      <c r="W39" s="138">
        <v>0.1706103500706603</v>
      </c>
      <c r="X39" s="138">
        <v>4.168068539508845E-2</v>
      </c>
      <c r="Y39" s="138">
        <v>0.2025823915188219</v>
      </c>
      <c r="Z39" s="138">
        <v>4.1441488060512427E-2</v>
      </c>
      <c r="AA39" s="138">
        <v>3.8162018039458165E-2</v>
      </c>
      <c r="AB39" s="138">
        <v>0.32386658301388094</v>
      </c>
      <c r="AC39" s="138">
        <v>7.0866515300585181E-3</v>
      </c>
      <c r="AD39" s="138">
        <v>4.6340843315162486E-3</v>
      </c>
      <c r="AE39" s="55"/>
      <c r="AF39" s="147">
        <v>11305.48689777742</v>
      </c>
      <c r="AG39" s="147">
        <v>27.210107639097743</v>
      </c>
      <c r="AH39" s="147">
        <v>16382.685258435627</v>
      </c>
      <c r="AI39" s="147">
        <v>1035.3434461654983</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429</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5.295494589175644</v>
      </c>
      <c r="F41" s="138">
        <v>8.6652320184985303</v>
      </c>
      <c r="G41" s="138">
        <v>7.4055250848500007</v>
      </c>
      <c r="H41" s="138">
        <v>6.4231112176793934E-2</v>
      </c>
      <c r="I41" s="138">
        <v>7.3331847150333722</v>
      </c>
      <c r="J41" s="138">
        <v>7.4472802843388521</v>
      </c>
      <c r="K41" s="138">
        <v>8.151047091595597</v>
      </c>
      <c r="L41" s="138">
        <v>0.51012933857905929</v>
      </c>
      <c r="M41" s="138">
        <v>21.946291388256277</v>
      </c>
      <c r="N41" s="138">
        <v>2.2396166045065282</v>
      </c>
      <c r="O41" s="138">
        <v>4.3298234080628974E-2</v>
      </c>
      <c r="P41" s="138">
        <v>9.5039120665694254E-2</v>
      </c>
      <c r="Q41" s="138">
        <v>4.5766620819929632E-2</v>
      </c>
      <c r="R41" s="138">
        <v>0.23016827191223843</v>
      </c>
      <c r="S41" s="138">
        <v>0.3917316013667117</v>
      </c>
      <c r="T41" s="138">
        <v>0.21809738350731192</v>
      </c>
      <c r="U41" s="138">
        <v>2.0336659895995748</v>
      </c>
      <c r="V41" s="138">
        <v>4.4477435871351885</v>
      </c>
      <c r="W41" s="138">
        <v>14.3131945773655</v>
      </c>
      <c r="X41" s="138">
        <v>3.9932916572766635</v>
      </c>
      <c r="Y41" s="138">
        <v>5.6820428400462371</v>
      </c>
      <c r="Z41" s="138">
        <v>2.2387062192549414</v>
      </c>
      <c r="AA41" s="138">
        <v>1.9242270859317083</v>
      </c>
      <c r="AB41" s="138">
        <v>13.83826780250955</v>
      </c>
      <c r="AC41" s="138">
        <v>1.7363291999768049E-2</v>
      </c>
      <c r="AD41" s="138">
        <v>2.8795800550440727</v>
      </c>
      <c r="AE41" s="55"/>
      <c r="AF41" s="147">
        <v>46400.225367769199</v>
      </c>
      <c r="AG41" s="147">
        <v>16938.413058285729</v>
      </c>
      <c r="AH41" s="147">
        <v>23571.256063972662</v>
      </c>
      <c r="AI41" s="147">
        <v>1372.2951807261795</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6.6665638823847156E-2</v>
      </c>
      <c r="F43" s="138">
        <v>6.6665638823847151E-3</v>
      </c>
      <c r="G43" s="138">
        <v>6.0031399541215398E-3</v>
      </c>
      <c r="H43" s="138" t="s">
        <v>443</v>
      </c>
      <c r="I43" s="138">
        <v>1.0999830405934781E-2</v>
      </c>
      <c r="J43" s="138">
        <v>1.433311234712714E-2</v>
      </c>
      <c r="K43" s="138">
        <v>1.8333050676557966E-2</v>
      </c>
      <c r="L43" s="138">
        <v>6.1599050273234779E-3</v>
      </c>
      <c r="M43" s="138">
        <v>2.666625552953886E-2</v>
      </c>
      <c r="N43" s="138">
        <v>1.0666502211815544E-2</v>
      </c>
      <c r="O43" s="138">
        <v>1.9999691647154145E-4</v>
      </c>
      <c r="P43" s="138">
        <v>6.666563882384716E-5</v>
      </c>
      <c r="Q43" s="138">
        <v>6.6665638823847149E-4</v>
      </c>
      <c r="R43" s="138">
        <v>8.5332017694524365E-3</v>
      </c>
      <c r="S43" s="138">
        <v>4.7999259953169955E-3</v>
      </c>
      <c r="T43" s="138">
        <v>0.17333066094200258</v>
      </c>
      <c r="U43" s="138">
        <v>6.666563882384716E-5</v>
      </c>
      <c r="V43" s="138">
        <v>5.3332511059077719E-3</v>
      </c>
      <c r="W43" s="138">
        <v>3.9999383294308296E-3</v>
      </c>
      <c r="X43" s="138">
        <v>1.2666471376530958E-3</v>
      </c>
      <c r="Y43" s="138">
        <v>9.9998458235770731E-3</v>
      </c>
      <c r="Z43" s="138">
        <v>1.1333158600054017E-3</v>
      </c>
      <c r="AA43" s="138">
        <v>9.999845823577074E-4</v>
      </c>
      <c r="AB43" s="138">
        <v>1.3399793403593279E-2</v>
      </c>
      <c r="AC43" s="138">
        <v>1.4666440541246374E-4</v>
      </c>
      <c r="AD43" s="138">
        <v>8.6665330471001308E-8</v>
      </c>
      <c r="AE43" s="55"/>
      <c r="AF43" s="147">
        <v>666.65638823847155</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2.5244154118231017</v>
      </c>
      <c r="F44" s="138">
        <v>0.23183935930910851</v>
      </c>
      <c r="G44" s="138">
        <v>2.3085305583572614E-2</v>
      </c>
      <c r="H44" s="138">
        <v>1.1022069442282751E-3</v>
      </c>
      <c r="I44" s="138">
        <v>0.10657928759416971</v>
      </c>
      <c r="J44" s="138">
        <v>0.10657928759416971</v>
      </c>
      <c r="K44" s="138">
        <v>0.10659655163646226</v>
      </c>
      <c r="L44" s="138">
        <v>5.968440105273505E-2</v>
      </c>
      <c r="M44" s="138">
        <v>1.079757067176516</v>
      </c>
      <c r="N44" s="138" t="s">
        <v>443</v>
      </c>
      <c r="O44" s="138">
        <v>1.3853956739379272E-3</v>
      </c>
      <c r="P44" s="138" t="s">
        <v>443</v>
      </c>
      <c r="Q44" s="138" t="s">
        <v>443</v>
      </c>
      <c r="R44" s="138">
        <v>6.926978369689636E-3</v>
      </c>
      <c r="S44" s="138">
        <v>0.2355172645694476</v>
      </c>
      <c r="T44" s="138">
        <v>9.6977697175654898E-3</v>
      </c>
      <c r="U44" s="138">
        <v>1.3853956739379272E-3</v>
      </c>
      <c r="V44" s="138">
        <v>0.13853956739379272</v>
      </c>
      <c r="W44" s="138" t="s">
        <v>443</v>
      </c>
      <c r="X44" s="138">
        <v>4.1561870218137812E-3</v>
      </c>
      <c r="Y44" s="138">
        <v>6.926978369689636E-3</v>
      </c>
      <c r="Z44" s="138" t="s">
        <v>443</v>
      </c>
      <c r="AA44" s="138" t="s">
        <v>443</v>
      </c>
      <c r="AB44" s="138">
        <v>1.1083165391503417E-2</v>
      </c>
      <c r="AC44" s="138" t="s">
        <v>430</v>
      </c>
      <c r="AD44" s="138" t="s">
        <v>430</v>
      </c>
      <c r="AE44" s="55"/>
      <c r="AF44" s="147">
        <v>5999.9074941462432</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1.4630808790762504</v>
      </c>
      <c r="F45" s="138">
        <v>5.2186324349216565E-2</v>
      </c>
      <c r="G45" s="138">
        <v>7.2685173007582017E-3</v>
      </c>
      <c r="H45" s="138" t="s">
        <v>443</v>
      </c>
      <c r="I45" s="138">
        <v>2.6093162174608282E-2</v>
      </c>
      <c r="J45" s="138">
        <v>2.7956959472794592E-2</v>
      </c>
      <c r="K45" s="138">
        <v>2.7956959472794592E-2</v>
      </c>
      <c r="L45" s="138">
        <v>8.6666574365663225E-3</v>
      </c>
      <c r="M45" s="138">
        <v>0.13792100006578667</v>
      </c>
      <c r="N45" s="138">
        <v>2.422936487642198E-3</v>
      </c>
      <c r="O45" s="138">
        <v>1.863797298186306E-4</v>
      </c>
      <c r="P45" s="138">
        <v>5.5913918945589168E-4</v>
      </c>
      <c r="Q45" s="138">
        <v>7.4551891927452242E-4</v>
      </c>
      <c r="R45" s="138">
        <v>9.3189864909315294E-4</v>
      </c>
      <c r="S45" s="138">
        <v>3.7275945963726118E-3</v>
      </c>
      <c r="T45" s="138">
        <v>1.8637972981863059E-2</v>
      </c>
      <c r="U45" s="138">
        <v>1.863797298186306E-4</v>
      </c>
      <c r="V45" s="138">
        <v>2.2365567578235667E-2</v>
      </c>
      <c r="W45" s="138">
        <v>2.422936487642198E-3</v>
      </c>
      <c r="X45" s="138" t="s">
        <v>443</v>
      </c>
      <c r="Y45" s="138" t="s">
        <v>443</v>
      </c>
      <c r="Z45" s="138" t="s">
        <v>443</v>
      </c>
      <c r="AA45" s="138" t="s">
        <v>443</v>
      </c>
      <c r="AB45" s="138" t="s">
        <v>443</v>
      </c>
      <c r="AC45" s="138">
        <v>1.4910378385490448E-3</v>
      </c>
      <c r="AD45" s="138">
        <v>7.082429733107962E-4</v>
      </c>
      <c r="AE45" s="55"/>
      <c r="AF45" s="147">
        <v>807.17816486112235</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1.3289304823489475E-2</v>
      </c>
      <c r="J48" s="138">
        <v>0.13289304823489476</v>
      </c>
      <c r="K48" s="138">
        <v>0.33223262058723696</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2.7345459999999999</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3.2001746251360061</v>
      </c>
      <c r="AL52" s="45" t="s">
        <v>133</v>
      </c>
    </row>
    <row r="53" spans="1:38" s="2" customFormat="1" ht="26.25" customHeight="1" thickBot="1" x14ac:dyDescent="0.25">
      <c r="A53" s="65" t="s">
        <v>120</v>
      </c>
      <c r="B53" s="69" t="s">
        <v>134</v>
      </c>
      <c r="C53" s="71" t="s">
        <v>135</v>
      </c>
      <c r="D53" s="68"/>
      <c r="E53" s="138" t="s">
        <v>429</v>
      </c>
      <c r="F53" s="138">
        <v>1.7604960959529798</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0.94165522483162722</v>
      </c>
      <c r="AL53" s="45" t="s">
        <v>136</v>
      </c>
    </row>
    <row r="54" spans="1:38" s="2" customFormat="1" ht="37.5" customHeight="1" thickBot="1" x14ac:dyDescent="0.25">
      <c r="A54" s="65" t="s">
        <v>120</v>
      </c>
      <c r="B54" s="69" t="s">
        <v>137</v>
      </c>
      <c r="C54" s="71" t="s">
        <v>138</v>
      </c>
      <c r="D54" s="68"/>
      <c r="E54" s="138" t="s">
        <v>429</v>
      </c>
      <c r="F54" s="138">
        <v>0.18461019512973009</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3274.9697922999999</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229.43752656820004</v>
      </c>
      <c r="AL58" s="45" t="s">
        <v>149</v>
      </c>
    </row>
    <row r="59" spans="1:38" s="2" customFormat="1" ht="26.25" customHeight="1" thickBot="1" x14ac:dyDescent="0.25">
      <c r="A59" s="65" t="s">
        <v>54</v>
      </c>
      <c r="B59" s="73" t="s">
        <v>150</v>
      </c>
      <c r="C59" s="66" t="s">
        <v>403</v>
      </c>
      <c r="D59" s="67"/>
      <c r="E59" s="138" t="s">
        <v>432</v>
      </c>
      <c r="F59" s="138" t="s">
        <v>432</v>
      </c>
      <c r="G59" s="138" t="s">
        <v>432</v>
      </c>
      <c r="H59" s="138" t="s">
        <v>429</v>
      </c>
      <c r="I59" s="138" t="s">
        <v>432</v>
      </c>
      <c r="J59" s="138" t="s">
        <v>432</v>
      </c>
      <c r="K59" s="138" t="s">
        <v>432</v>
      </c>
      <c r="L59" s="138" t="s">
        <v>432</v>
      </c>
      <c r="M59" s="138" t="s">
        <v>432</v>
      </c>
      <c r="N59" s="138" t="s">
        <v>432</v>
      </c>
      <c r="O59" s="138" t="s">
        <v>432</v>
      </c>
      <c r="P59" s="138" t="s">
        <v>432</v>
      </c>
      <c r="Q59" s="138" t="s">
        <v>432</v>
      </c>
      <c r="R59" s="138" t="s">
        <v>432</v>
      </c>
      <c r="S59" s="138" t="s">
        <v>432</v>
      </c>
      <c r="T59" s="138" t="s">
        <v>432</v>
      </c>
      <c r="U59" s="138" t="s">
        <v>432</v>
      </c>
      <c r="V59" s="138" t="s">
        <v>432</v>
      </c>
      <c r="W59" s="138" t="s">
        <v>432</v>
      </c>
      <c r="X59" s="138" t="s">
        <v>432</v>
      </c>
      <c r="Y59" s="138" t="s">
        <v>432</v>
      </c>
      <c r="Z59" s="138" t="s">
        <v>432</v>
      </c>
      <c r="AA59" s="138" t="s">
        <v>432</v>
      </c>
      <c r="AB59" s="138" t="s">
        <v>432</v>
      </c>
      <c r="AC59" s="138" t="s">
        <v>432</v>
      </c>
      <c r="AD59" s="138" t="s">
        <v>429</v>
      </c>
      <c r="AE59" s="55"/>
      <c r="AF59" s="147" t="s">
        <v>429</v>
      </c>
      <c r="AG59" s="147" t="s">
        <v>429</v>
      </c>
      <c r="AH59" s="147" t="s">
        <v>429</v>
      </c>
      <c r="AI59" s="147" t="s">
        <v>429</v>
      </c>
      <c r="AJ59" s="147" t="s">
        <v>429</v>
      </c>
      <c r="AK59" s="147" t="s">
        <v>432</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0.22343408882352941</v>
      </c>
      <c r="J60" s="138">
        <v>2.2343408882352942</v>
      </c>
      <c r="K60" s="138">
        <v>4.5580554119999999</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44.686817764705879</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3.4457931425591747E-2</v>
      </c>
      <c r="J61" s="138">
        <v>0.34457931425591748</v>
      </c>
      <c r="K61" s="138">
        <v>1.1451596888126283</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3078997.4344097241</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2.6812090658823528E-8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44.686817764705879</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1.6138161611999997E-2</v>
      </c>
      <c r="X63" s="138">
        <v>1.0499399999999999E-2</v>
      </c>
      <c r="Y63" s="138" t="s">
        <v>429</v>
      </c>
      <c r="Z63" s="138">
        <v>1.7461E-3</v>
      </c>
      <c r="AA63" s="138" t="s">
        <v>429</v>
      </c>
      <c r="AB63" s="138">
        <v>1.2245499999999999E-2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t="s">
        <v>432</v>
      </c>
      <c r="F65" s="138" t="s">
        <v>429</v>
      </c>
      <c r="G65" s="138" t="s">
        <v>429</v>
      </c>
      <c r="H65" s="138" t="s">
        <v>443</v>
      </c>
      <c r="I65" s="138" t="s">
        <v>432</v>
      </c>
      <c r="J65" s="138" t="s">
        <v>432</v>
      </c>
      <c r="K65" s="138" t="s">
        <v>432</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432</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0.10754999999999999</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t="s">
        <v>432</v>
      </c>
      <c r="O72" s="138" t="s">
        <v>432</v>
      </c>
      <c r="P72" s="138" t="s">
        <v>432</v>
      </c>
      <c r="Q72" s="138" t="s">
        <v>432</v>
      </c>
      <c r="R72" s="138" t="s">
        <v>432</v>
      </c>
      <c r="S72" s="138" t="s">
        <v>432</v>
      </c>
      <c r="T72" s="138" t="s">
        <v>432</v>
      </c>
      <c r="U72" s="138" t="s">
        <v>432</v>
      </c>
      <c r="V72" s="138" t="s">
        <v>432</v>
      </c>
      <c r="W72" s="138" t="s">
        <v>432</v>
      </c>
      <c r="X72" s="138" t="s">
        <v>432</v>
      </c>
      <c r="Y72" s="138" t="s">
        <v>432</v>
      </c>
      <c r="Z72" s="138" t="s">
        <v>432</v>
      </c>
      <c r="AA72" s="138" t="s">
        <v>432</v>
      </c>
      <c r="AB72" s="138" t="s">
        <v>432</v>
      </c>
      <c r="AC72" s="138" t="s">
        <v>430</v>
      </c>
      <c r="AD72" s="138" t="s">
        <v>432</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1.2000000000000002E-7</v>
      </c>
      <c r="J73" s="138">
        <v>1.7000000000000001E-7</v>
      </c>
      <c r="K73" s="138">
        <v>2.0000000000000002E-7</v>
      </c>
      <c r="L73" s="138" t="s">
        <v>432</v>
      </c>
      <c r="M73" s="138" t="s">
        <v>432</v>
      </c>
      <c r="N73" s="138" t="s">
        <v>432</v>
      </c>
      <c r="O73" s="138" t="s">
        <v>432</v>
      </c>
      <c r="P73" s="138" t="s">
        <v>432</v>
      </c>
      <c r="Q73" s="138" t="s">
        <v>432</v>
      </c>
      <c r="R73" s="138" t="s">
        <v>432</v>
      </c>
      <c r="S73" s="138" t="s">
        <v>432</v>
      </c>
      <c r="T73" s="138" t="s">
        <v>432</v>
      </c>
      <c r="U73" s="138" t="s">
        <v>432</v>
      </c>
      <c r="V73" s="138">
        <v>1E-4</v>
      </c>
      <c r="W73" s="138" t="s">
        <v>430</v>
      </c>
      <c r="X73" s="138" t="s">
        <v>430</v>
      </c>
      <c r="Y73" s="138" t="s">
        <v>430</v>
      </c>
      <c r="Z73" s="138" t="s">
        <v>430</v>
      </c>
      <c r="AA73" s="138" t="s">
        <v>430</v>
      </c>
      <c r="AB73" s="138" t="s">
        <v>430</v>
      </c>
      <c r="AC73" s="138" t="s">
        <v>432</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t="s">
        <v>432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t="s">
        <v>432</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t="s">
        <v>432</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2.0000000000000001E-4</v>
      </c>
      <c r="O80" s="138" t="s">
        <v>432</v>
      </c>
      <c r="P80" s="138" t="s">
        <v>432</v>
      </c>
      <c r="Q80" s="138" t="s">
        <v>432</v>
      </c>
      <c r="R80" s="138" t="s">
        <v>432</v>
      </c>
      <c r="S80" s="138" t="s">
        <v>432</v>
      </c>
      <c r="T80" s="138" t="s">
        <v>432</v>
      </c>
      <c r="U80" s="138" t="s">
        <v>432</v>
      </c>
      <c r="V80" s="138">
        <v>3.0000000000000003E-4</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10.766576764999998</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3.04E-2</v>
      </c>
      <c r="G83" s="138" t="s">
        <v>443</v>
      </c>
      <c r="H83" s="138" t="s">
        <v>429</v>
      </c>
      <c r="I83" s="138">
        <v>0.19</v>
      </c>
      <c r="J83" s="138">
        <v>3.8</v>
      </c>
      <c r="K83" s="138">
        <v>28.5</v>
      </c>
      <c r="L83" s="138">
        <v>1.0829999999999999E-2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1.9</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2.811203410816618</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0.88541172750853736</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1.7390000000000001</v>
      </c>
      <c r="AL86" s="45" t="s">
        <v>220</v>
      </c>
    </row>
    <row r="87" spans="1:38" s="2" customFormat="1" ht="26.25" customHeight="1" thickBot="1" x14ac:dyDescent="0.25">
      <c r="A87" s="65" t="s">
        <v>209</v>
      </c>
      <c r="B87" s="71" t="s">
        <v>221</v>
      </c>
      <c r="C87" s="75" t="s">
        <v>222</v>
      </c>
      <c r="D87" s="67"/>
      <c r="E87" s="138" t="s">
        <v>429</v>
      </c>
      <c r="F87" s="138">
        <v>6.2176753650032945E-2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0.198826511324</v>
      </c>
      <c r="AL87" s="45" t="s">
        <v>220</v>
      </c>
    </row>
    <row r="88" spans="1:38" s="2" customFormat="1" ht="26.25" customHeight="1" thickBot="1" x14ac:dyDescent="0.25">
      <c r="A88" s="65" t="s">
        <v>209</v>
      </c>
      <c r="B88" s="71" t="s">
        <v>223</v>
      </c>
      <c r="C88" s="75" t="s">
        <v>224</v>
      </c>
      <c r="D88" s="67"/>
      <c r="E88" s="138" t="s">
        <v>443</v>
      </c>
      <c r="F88" s="138">
        <v>1.1682469520000001</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1.4682770000000001</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1.36975239395</v>
      </c>
      <c r="G90" s="138" t="s">
        <v>429</v>
      </c>
      <c r="H90" s="138" t="s">
        <v>429</v>
      </c>
      <c r="I90" s="138">
        <v>2.0459999999999999E-2</v>
      </c>
      <c r="J90" s="138">
        <v>3.0689999999999999E-2</v>
      </c>
      <c r="K90" s="138">
        <v>3.7510000000000002E-2</v>
      </c>
      <c r="L90" s="138" t="s">
        <v>429</v>
      </c>
      <c r="M90" s="138" t="s">
        <v>429</v>
      </c>
      <c r="N90" s="138">
        <v>2.6412571288749533E-4</v>
      </c>
      <c r="O90" s="138">
        <v>3.6277507553222253E-2</v>
      </c>
      <c r="P90" s="138" t="s">
        <v>432</v>
      </c>
      <c r="Q90" s="138" t="s">
        <v>432</v>
      </c>
      <c r="R90" s="138">
        <v>0.15274740022409364</v>
      </c>
      <c r="S90" s="138">
        <v>6.1894519465804629</v>
      </c>
      <c r="T90" s="138">
        <v>0.25370388505970548</v>
      </c>
      <c r="U90" s="138">
        <v>3.6118395677988815E-2</v>
      </c>
      <c r="V90" s="138">
        <v>3.5816083115045285</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34.1</v>
      </c>
      <c r="AL90" s="148" t="s">
        <v>441</v>
      </c>
    </row>
    <row r="91" spans="1:38" s="2" customFormat="1" ht="26.25" customHeight="1" thickBot="1" x14ac:dyDescent="0.25">
      <c r="A91" s="65" t="s">
        <v>209</v>
      </c>
      <c r="B91" s="69" t="s">
        <v>405</v>
      </c>
      <c r="C91" s="71" t="s">
        <v>229</v>
      </c>
      <c r="D91" s="67"/>
      <c r="E91" s="138">
        <v>6.3408067427999995E-3</v>
      </c>
      <c r="F91" s="138">
        <v>1.7030250511999998E-2</v>
      </c>
      <c r="G91" s="138">
        <v>8.4124455600000011E-5</v>
      </c>
      <c r="H91" s="138">
        <v>1.460238422E-2</v>
      </c>
      <c r="I91" s="138">
        <v>9.64502928132E-2</v>
      </c>
      <c r="J91" s="138">
        <v>9.7786813137600001E-2</v>
      </c>
      <c r="K91" s="138">
        <v>9.8062863917400003E-2</v>
      </c>
      <c r="L91" s="138">
        <v>3.800138544E-2</v>
      </c>
      <c r="M91" s="138">
        <v>0.19407660750699998</v>
      </c>
      <c r="N91" s="138">
        <v>2.183893152E-2</v>
      </c>
      <c r="O91" s="138">
        <v>1.9041919274400004E-2</v>
      </c>
      <c r="P91" s="138">
        <v>1.5877794599999999E-6</v>
      </c>
      <c r="Q91" s="138">
        <v>3.7048187400000006E-5</v>
      </c>
      <c r="R91" s="138">
        <v>4.34550168E-4</v>
      </c>
      <c r="S91" s="138">
        <v>3.1368659040000003E-2</v>
      </c>
      <c r="T91" s="138">
        <v>1.0336019760000002E-2</v>
      </c>
      <c r="U91" s="138" t="s">
        <v>443</v>
      </c>
      <c r="V91" s="138">
        <v>1.6742849160000003E-2</v>
      </c>
      <c r="W91" s="138">
        <v>3.5186468000000007E-4</v>
      </c>
      <c r="X91" s="138">
        <v>4.3574877480000005E-4</v>
      </c>
      <c r="Y91" s="138">
        <v>1.8114373399999998E-4</v>
      </c>
      <c r="Z91" s="138">
        <v>1.8114373399999998E-4</v>
      </c>
      <c r="AA91" s="138">
        <v>1.8114373399999998E-4</v>
      </c>
      <c r="AB91" s="138">
        <v>9.7917997679999999E-4</v>
      </c>
      <c r="AC91" s="138" t="s">
        <v>443</v>
      </c>
      <c r="AD91" s="138" t="s">
        <v>443</v>
      </c>
      <c r="AE91" s="55"/>
      <c r="AF91" s="147" t="s">
        <v>429</v>
      </c>
      <c r="AG91" s="147" t="s">
        <v>429</v>
      </c>
      <c r="AH91" s="147" t="s">
        <v>429</v>
      </c>
      <c r="AI91" s="147" t="s">
        <v>429</v>
      </c>
      <c r="AJ91" s="147" t="s">
        <v>429</v>
      </c>
      <c r="AK91" s="147">
        <v>3518.6468</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21.513530798845029</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3.2143231285152745E-8</v>
      </c>
      <c r="X98" s="138" t="s">
        <v>443</v>
      </c>
      <c r="Y98" s="138" t="s">
        <v>443</v>
      </c>
      <c r="Z98" s="138" t="s">
        <v>443</v>
      </c>
      <c r="AA98" s="138" t="s">
        <v>443</v>
      </c>
      <c r="AB98" s="138" t="s">
        <v>443</v>
      </c>
      <c r="AC98" s="138" t="s">
        <v>443</v>
      </c>
      <c r="AD98" s="138">
        <v>3.8494887766649994E-4</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4.5516633898231101E-2</v>
      </c>
      <c r="F99" s="138">
        <v>10.198191099138606</v>
      </c>
      <c r="G99" s="138" t="s">
        <v>429</v>
      </c>
      <c r="H99" s="138">
        <v>12.89753851658601</v>
      </c>
      <c r="I99" s="138">
        <v>0.20543478606680049</v>
      </c>
      <c r="J99" s="138">
        <v>0.31440776734950066</v>
      </c>
      <c r="K99" s="138">
        <v>0.68950172353723616</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1346.5500000000002</v>
      </c>
      <c r="AL99" s="45" t="s">
        <v>246</v>
      </c>
    </row>
    <row r="100" spans="1:38" s="2" customFormat="1" ht="26.25" customHeight="1" thickBot="1" x14ac:dyDescent="0.25">
      <c r="A100" s="65" t="s">
        <v>244</v>
      </c>
      <c r="B100" s="65" t="s">
        <v>247</v>
      </c>
      <c r="C100" s="66" t="s">
        <v>409</v>
      </c>
      <c r="D100" s="79"/>
      <c r="E100" s="138">
        <v>0.65553489028055367</v>
      </c>
      <c r="F100" s="138">
        <v>24.913562614934026</v>
      </c>
      <c r="G100" s="138" t="s">
        <v>429</v>
      </c>
      <c r="H100" s="138">
        <v>35.245474985607245</v>
      </c>
      <c r="I100" s="138">
        <v>0.32504045168049106</v>
      </c>
      <c r="J100" s="138">
        <v>0.48950274568763713</v>
      </c>
      <c r="K100" s="138">
        <v>1.0756296044783433</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5792.6624999999995</v>
      </c>
      <c r="AL100" s="45" t="s">
        <v>246</v>
      </c>
    </row>
    <row r="101" spans="1:38" s="2" customFormat="1" ht="26.25" customHeight="1" thickBot="1" x14ac:dyDescent="0.25">
      <c r="A101" s="65" t="s">
        <v>244</v>
      </c>
      <c r="B101" s="65" t="s">
        <v>248</v>
      </c>
      <c r="C101" s="66" t="s">
        <v>249</v>
      </c>
      <c r="D101" s="79"/>
      <c r="E101" s="138">
        <v>4.8696913126814734E-2</v>
      </c>
      <c r="F101" s="138">
        <v>0.34576643235073784</v>
      </c>
      <c r="G101" s="138" t="s">
        <v>429</v>
      </c>
      <c r="H101" s="138">
        <v>0.97248431561588322</v>
      </c>
      <c r="I101" s="138">
        <v>8.6654498023561646E-3</v>
      </c>
      <c r="J101" s="138">
        <v>2.5996349407068488E-2</v>
      </c>
      <c r="K101" s="138">
        <v>6.0658148616493157E-2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4844.125</v>
      </c>
      <c r="AL101" s="45" t="s">
        <v>246</v>
      </c>
    </row>
    <row r="102" spans="1:38" s="2" customFormat="1" ht="26.25" customHeight="1" thickBot="1" x14ac:dyDescent="0.25">
      <c r="A102" s="65" t="s">
        <v>244</v>
      </c>
      <c r="B102" s="65" t="s">
        <v>250</v>
      </c>
      <c r="C102" s="66" t="s">
        <v>387</v>
      </c>
      <c r="D102" s="79"/>
      <c r="E102" s="138">
        <v>2.3106682145285708E-3</v>
      </c>
      <c r="F102" s="138">
        <v>2.7893440462265935</v>
      </c>
      <c r="G102" s="138" t="s">
        <v>429</v>
      </c>
      <c r="H102" s="138">
        <v>4.5904209771137694</v>
      </c>
      <c r="I102" s="138">
        <v>8.0712999999999983E-3</v>
      </c>
      <c r="J102" s="138">
        <v>0.1826895</v>
      </c>
      <c r="K102" s="138">
        <v>1.2510574999999999</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1561.05</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1.4153357684824998E-3</v>
      </c>
      <c r="F104" s="138">
        <v>1.5725735608499256E-3</v>
      </c>
      <c r="G104" s="138" t="s">
        <v>429</v>
      </c>
      <c r="H104" s="138">
        <v>1.9369135345371623E-2</v>
      </c>
      <c r="I104" s="138">
        <v>2.1448444931506852E-5</v>
      </c>
      <c r="J104" s="138">
        <v>6.4345334794520538E-5</v>
      </c>
      <c r="K104" s="138">
        <v>1.5013911452054795E-4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9.9</v>
      </c>
      <c r="AL104" s="45" t="s">
        <v>246</v>
      </c>
    </row>
    <row r="105" spans="1:38" s="2" customFormat="1" ht="26.25" customHeight="1" thickBot="1" x14ac:dyDescent="0.25">
      <c r="A105" s="65" t="s">
        <v>244</v>
      </c>
      <c r="B105" s="65" t="s">
        <v>255</v>
      </c>
      <c r="C105" s="66" t="s">
        <v>256</v>
      </c>
      <c r="D105" s="79"/>
      <c r="E105" s="138">
        <v>3.3613366274472326E-2</v>
      </c>
      <c r="F105" s="138">
        <v>0.16996561290417561</v>
      </c>
      <c r="G105" s="138" t="s">
        <v>429</v>
      </c>
      <c r="H105" s="138">
        <v>0.78751836077094961</v>
      </c>
      <c r="I105" s="138">
        <v>6.3655890410958911E-3</v>
      </c>
      <c r="J105" s="138">
        <v>1.0003068493150686E-2</v>
      </c>
      <c r="K105" s="138">
        <v>2.1824876712328765E-2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92.2</v>
      </c>
      <c r="AL105" s="45" t="s">
        <v>246</v>
      </c>
    </row>
    <row r="106" spans="1:38" s="2" customFormat="1" ht="26.25" customHeight="1" thickBot="1" x14ac:dyDescent="0.25">
      <c r="A106" s="65" t="s">
        <v>244</v>
      </c>
      <c r="B106" s="65" t="s">
        <v>257</v>
      </c>
      <c r="C106" s="66" t="s">
        <v>258</v>
      </c>
      <c r="D106" s="79"/>
      <c r="E106" s="138">
        <v>2.2868490168986293E-3</v>
      </c>
      <c r="F106" s="138">
        <v>9.2481544094302759E-3</v>
      </c>
      <c r="G106" s="138" t="s">
        <v>429</v>
      </c>
      <c r="H106" s="138">
        <v>5.357795986313893E-2</v>
      </c>
      <c r="I106" s="138">
        <v>4.5369863013698626E-4</v>
      </c>
      <c r="J106" s="138">
        <v>7.2591780821917808E-4</v>
      </c>
      <c r="K106" s="138">
        <v>1.5425753424657533E-3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9.1999999999999993</v>
      </c>
      <c r="AL106" s="45" t="s">
        <v>246</v>
      </c>
    </row>
    <row r="107" spans="1:38" s="2" customFormat="1" ht="26.25" customHeight="1" thickBot="1" x14ac:dyDescent="0.25">
      <c r="A107" s="65" t="s">
        <v>244</v>
      </c>
      <c r="B107" s="65" t="s">
        <v>259</v>
      </c>
      <c r="C107" s="66" t="s">
        <v>380</v>
      </c>
      <c r="D107" s="79"/>
      <c r="E107" s="138">
        <v>3.6973343891570684E-2</v>
      </c>
      <c r="F107" s="138">
        <v>0.54748485000000002</v>
      </c>
      <c r="G107" s="138" t="s">
        <v>429</v>
      </c>
      <c r="H107" s="138">
        <v>0.45091404180806866</v>
      </c>
      <c r="I107" s="138">
        <v>9.9542700000000012E-3</v>
      </c>
      <c r="J107" s="138">
        <v>0.1327236</v>
      </c>
      <c r="K107" s="138">
        <v>0.63043709999999997</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3318.09</v>
      </c>
      <c r="AL107" s="45" t="s">
        <v>246</v>
      </c>
    </row>
    <row r="108" spans="1:38" s="2" customFormat="1" ht="26.25" customHeight="1" thickBot="1" x14ac:dyDescent="0.25">
      <c r="A108" s="65" t="s">
        <v>244</v>
      </c>
      <c r="B108" s="65" t="s">
        <v>260</v>
      </c>
      <c r="C108" s="66" t="s">
        <v>381</v>
      </c>
      <c r="D108" s="79"/>
      <c r="E108" s="138">
        <v>7.9366552094741791E-2</v>
      </c>
      <c r="F108" s="138">
        <v>1.3303551974400001</v>
      </c>
      <c r="G108" s="138" t="s">
        <v>429</v>
      </c>
      <c r="H108" s="138">
        <v>1.659621434694394</v>
      </c>
      <c r="I108" s="138">
        <v>2.4636207359999999E-2</v>
      </c>
      <c r="J108" s="138">
        <v>0.24636207360000001</v>
      </c>
      <c r="K108" s="138">
        <v>0.49272414720000002</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12318.10368</v>
      </c>
      <c r="AL108" s="45" t="s">
        <v>246</v>
      </c>
    </row>
    <row r="109" spans="1:38" s="2" customFormat="1" ht="26.25" customHeight="1" thickBot="1" x14ac:dyDescent="0.25">
      <c r="A109" s="65" t="s">
        <v>244</v>
      </c>
      <c r="B109" s="65" t="s">
        <v>261</v>
      </c>
      <c r="C109" s="66" t="s">
        <v>382</v>
      </c>
      <c r="D109" s="79"/>
      <c r="E109" s="138">
        <v>2.9226664017408008E-2</v>
      </c>
      <c r="F109" s="138">
        <v>0.62238009965999996</v>
      </c>
      <c r="G109" s="138" t="s">
        <v>429</v>
      </c>
      <c r="H109" s="138">
        <v>0.84082864173158411</v>
      </c>
      <c r="I109" s="138">
        <v>2.5455218799999998E-2</v>
      </c>
      <c r="J109" s="138">
        <v>0.14000370339999998</v>
      </c>
      <c r="K109" s="138">
        <v>0.14000370339999998</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1272.7609399999999</v>
      </c>
      <c r="AL109" s="45" t="s">
        <v>246</v>
      </c>
    </row>
    <row r="110" spans="1:38" s="2" customFormat="1" ht="26.25" customHeight="1" thickBot="1" x14ac:dyDescent="0.25">
      <c r="A110" s="65" t="s">
        <v>244</v>
      </c>
      <c r="B110" s="65" t="s">
        <v>262</v>
      </c>
      <c r="C110" s="66" t="s">
        <v>383</v>
      </c>
      <c r="D110" s="79"/>
      <c r="E110" s="138">
        <v>4.579950106707001E-3</v>
      </c>
      <c r="F110" s="138">
        <v>0.15917341199999999</v>
      </c>
      <c r="G110" s="138" t="s">
        <v>429</v>
      </c>
      <c r="H110" s="138">
        <v>9.5637394128936015E-2</v>
      </c>
      <c r="I110" s="138">
        <v>6.5938899999999998E-3</v>
      </c>
      <c r="J110" s="138">
        <v>4.6408420000000006E-2</v>
      </c>
      <c r="K110" s="138">
        <v>4.6408420000000006E-2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325.50799999999998</v>
      </c>
      <c r="AL110" s="45" t="s">
        <v>246</v>
      </c>
    </row>
    <row r="111" spans="1:38" s="2" customFormat="1" ht="26.25" customHeight="1" thickBot="1" x14ac:dyDescent="0.25">
      <c r="A111" s="65" t="s">
        <v>244</v>
      </c>
      <c r="B111" s="65" t="s">
        <v>263</v>
      </c>
      <c r="C111" s="66" t="s">
        <v>377</v>
      </c>
      <c r="D111" s="79"/>
      <c r="E111" s="138">
        <v>5.1368210266085415E-3</v>
      </c>
      <c r="F111" s="138">
        <v>0.30849539215686272</v>
      </c>
      <c r="G111" s="138" t="s">
        <v>429</v>
      </c>
      <c r="H111" s="138">
        <v>0.18167831222213413</v>
      </c>
      <c r="I111" s="138">
        <v>6.3563398692810459E-4</v>
      </c>
      <c r="J111" s="138">
        <v>1.2712679738562092E-3</v>
      </c>
      <c r="K111" s="138">
        <v>2.8603529411764701E-3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160.10849673202614</v>
      </c>
      <c r="AL111" s="45" t="s">
        <v>246</v>
      </c>
    </row>
    <row r="112" spans="1:38" s="2" customFormat="1" ht="26.25" customHeight="1" thickBot="1" x14ac:dyDescent="0.25">
      <c r="A112" s="65" t="s">
        <v>264</v>
      </c>
      <c r="B112" s="65" t="s">
        <v>265</v>
      </c>
      <c r="C112" s="66" t="s">
        <v>266</v>
      </c>
      <c r="D112" s="67"/>
      <c r="E112" s="138">
        <v>13.047129058299697</v>
      </c>
      <c r="F112" s="138" t="s">
        <v>429</v>
      </c>
      <c r="G112" s="138" t="s">
        <v>429</v>
      </c>
      <c r="H112" s="138">
        <v>11.231754800000001</v>
      </c>
      <c r="I112" s="138">
        <v>0.26767200000000002</v>
      </c>
      <c r="J112" s="138">
        <v>6.9594719999999999</v>
      </c>
      <c r="K112" s="138">
        <v>6.9594719999999999</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339104000</v>
      </c>
      <c r="AL112" s="45" t="s">
        <v>419</v>
      </c>
    </row>
    <row r="113" spans="1:38" s="2" customFormat="1" ht="26.25" customHeight="1" thickBot="1" x14ac:dyDescent="0.25">
      <c r="A113" s="65" t="s">
        <v>264</v>
      </c>
      <c r="B113" s="80" t="s">
        <v>267</v>
      </c>
      <c r="C113" s="81" t="s">
        <v>268</v>
      </c>
      <c r="D113" s="67"/>
      <c r="E113" s="138">
        <v>6.9291760434256844</v>
      </c>
      <c r="F113" s="138" t="s">
        <v>443</v>
      </c>
      <c r="G113" s="138" t="s">
        <v>429</v>
      </c>
      <c r="H113" s="138">
        <v>41.375109609617319</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180094126.64888886</v>
      </c>
      <c r="AL113" s="148" t="s">
        <v>437</v>
      </c>
    </row>
    <row r="114" spans="1:38" s="2" customFormat="1" ht="26.25" customHeight="1" thickBot="1" x14ac:dyDescent="0.25">
      <c r="A114" s="65" t="s">
        <v>264</v>
      </c>
      <c r="B114" s="80" t="s">
        <v>269</v>
      </c>
      <c r="C114" s="81" t="s">
        <v>388</v>
      </c>
      <c r="D114" s="67"/>
      <c r="E114" s="138">
        <v>8.7231206358453661E-2</v>
      </c>
      <c r="F114" s="138" t="s">
        <v>443</v>
      </c>
      <c r="G114" s="138" t="s">
        <v>429</v>
      </c>
      <c r="H114" s="138">
        <v>0.294736</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2267200</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10.939197400135622</v>
      </c>
      <c r="F116" s="138" t="s">
        <v>443</v>
      </c>
      <c r="G116" s="138" t="s">
        <v>429</v>
      </c>
      <c r="H116" s="138">
        <v>13.069460021678069</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284317383.43354869</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5.6476519999999995E-3</v>
      </c>
      <c r="J119" s="138">
        <v>4.5181215999999996E-2</v>
      </c>
      <c r="K119" s="138">
        <v>0.14119130000000002</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1411.913</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9.2436000000000011E-3</v>
      </c>
      <c r="J120" s="138">
        <v>5.7772499999999997E-2</v>
      </c>
      <c r="K120" s="138">
        <v>0.23108999999999999</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2310.9</v>
      </c>
      <c r="AL120" s="148" t="s">
        <v>436</v>
      </c>
    </row>
    <row r="121" spans="1:38" s="2" customFormat="1" ht="26.25" customHeight="1" thickBot="1" x14ac:dyDescent="0.25">
      <c r="A121" s="65" t="s">
        <v>264</v>
      </c>
      <c r="B121" s="65" t="s">
        <v>280</v>
      </c>
      <c r="C121" s="71" t="s">
        <v>281</v>
      </c>
      <c r="D121" s="68"/>
      <c r="E121" s="138" t="s">
        <v>443</v>
      </c>
      <c r="F121" s="138">
        <v>4.6189048405631201</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2.09015</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0.47432211174104871</v>
      </c>
      <c r="G125" s="138" t="s">
        <v>429</v>
      </c>
      <c r="H125" s="138" t="s">
        <v>429</v>
      </c>
      <c r="I125" s="138">
        <v>2.6449579859999999E-5</v>
      </c>
      <c r="J125" s="138">
        <v>1.7552902997999999E-4</v>
      </c>
      <c r="K125" s="138">
        <v>3.7109562045999994E-4</v>
      </c>
      <c r="L125" s="138" t="s">
        <v>443</v>
      </c>
      <c r="M125" s="138" t="s">
        <v>429</v>
      </c>
      <c r="N125" s="138" t="s">
        <v>429</v>
      </c>
      <c r="O125" s="138" t="s">
        <v>429</v>
      </c>
      <c r="P125" s="138">
        <v>2.1537064244229742E-2</v>
      </c>
      <c r="Q125" s="138" t="s">
        <v>429</v>
      </c>
      <c r="R125" s="138" t="s">
        <v>429</v>
      </c>
      <c r="S125" s="138" t="s">
        <v>429</v>
      </c>
      <c r="T125" s="138" t="s">
        <v>429</v>
      </c>
      <c r="U125" s="138" t="s">
        <v>429</v>
      </c>
      <c r="V125" s="138" t="s">
        <v>429</v>
      </c>
      <c r="W125" s="138">
        <v>7.3204479033787503E-2</v>
      </c>
      <c r="X125" s="138" t="s">
        <v>429</v>
      </c>
      <c r="Y125" s="138" t="s">
        <v>429</v>
      </c>
      <c r="Z125" s="138" t="s">
        <v>429</v>
      </c>
      <c r="AA125" s="138" t="s">
        <v>429</v>
      </c>
      <c r="AB125" s="138" t="s">
        <v>429</v>
      </c>
      <c r="AC125" s="138" t="s">
        <v>429</v>
      </c>
      <c r="AD125" s="138">
        <v>4.7851965255291638E-2</v>
      </c>
      <c r="AE125" s="55"/>
      <c r="AF125" s="147" t="s">
        <v>429</v>
      </c>
      <c r="AG125" s="147" t="s">
        <v>429</v>
      </c>
      <c r="AH125" s="147" t="s">
        <v>429</v>
      </c>
      <c r="AI125" s="147" t="s">
        <v>429</v>
      </c>
      <c r="AJ125" s="147" t="s">
        <v>429</v>
      </c>
      <c r="AK125" s="147">
        <v>801.50241999999992</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v>2.7831599999999998E-2</v>
      </c>
      <c r="I126" s="138" t="s">
        <v>443</v>
      </c>
      <c r="J126" s="138" t="s">
        <v>443</v>
      </c>
      <c r="K126" s="138" t="s">
        <v>443</v>
      </c>
      <c r="L126" s="138" t="s">
        <v>443</v>
      </c>
      <c r="M126" s="138">
        <v>6.4940400000000009E-2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430</v>
      </c>
      <c r="AH128" s="147" t="s">
        <v>429</v>
      </c>
      <c r="AI128" s="147" t="s">
        <v>430</v>
      </c>
      <c r="AJ128" s="147" t="s">
        <v>430</v>
      </c>
      <c r="AK128" s="147" t="s">
        <v>432</v>
      </c>
      <c r="AL128" s="45" t="s">
        <v>301</v>
      </c>
    </row>
    <row r="129" spans="1:38" s="2" customFormat="1" ht="26.25" customHeight="1" thickBot="1" x14ac:dyDescent="0.25">
      <c r="A129" s="65" t="s">
        <v>289</v>
      </c>
      <c r="B129" s="69" t="s">
        <v>299</v>
      </c>
      <c r="C129" s="77" t="s">
        <v>300</v>
      </c>
      <c r="D129" s="67"/>
      <c r="E129" s="138">
        <v>6.51456E-3</v>
      </c>
      <c r="F129" s="138">
        <v>5.5411200000000008E-2</v>
      </c>
      <c r="G129" s="138">
        <v>3.5193599999999996E-4</v>
      </c>
      <c r="H129" s="138" t="s">
        <v>443</v>
      </c>
      <c r="I129" s="138">
        <v>2.9952000000000001E-5</v>
      </c>
      <c r="J129" s="138">
        <v>5.2416000000000001E-5</v>
      </c>
      <c r="K129" s="138">
        <v>7.4880000000000001E-5</v>
      </c>
      <c r="L129" s="138">
        <v>1.0483200000000001E-6</v>
      </c>
      <c r="M129" s="138">
        <v>5.2416000000000008E-4</v>
      </c>
      <c r="N129" s="138">
        <v>9.734399999999999E-3</v>
      </c>
      <c r="O129" s="138">
        <v>7.4879999999999999E-4</v>
      </c>
      <c r="P129" s="138">
        <v>4.1932800000000001E-4</v>
      </c>
      <c r="Q129" s="138">
        <v>0.65294578468477826</v>
      </c>
      <c r="R129" s="138">
        <v>0.63106511079528582</v>
      </c>
      <c r="S129" s="138">
        <v>0.34817385423188174</v>
      </c>
      <c r="T129" s="138">
        <v>1.04832E-4</v>
      </c>
      <c r="U129" s="138" t="s">
        <v>432</v>
      </c>
      <c r="V129" s="138" t="s">
        <v>443</v>
      </c>
      <c r="W129" s="138">
        <v>1.4712108192537002E-2</v>
      </c>
      <c r="X129" s="138">
        <v>1.1232000000000001E-6</v>
      </c>
      <c r="Y129" s="138">
        <v>4.8671999999999997E-6</v>
      </c>
      <c r="Z129" s="138">
        <v>4.8671999999999997E-6</v>
      </c>
      <c r="AA129" s="138" t="s">
        <v>443</v>
      </c>
      <c r="AB129" s="138">
        <v>1.0857599999999999E-5</v>
      </c>
      <c r="AC129" s="138">
        <v>3.7439999999999999E-3</v>
      </c>
      <c r="AD129" s="138">
        <v>5.7432960000000002E-3</v>
      </c>
      <c r="AE129" s="55"/>
      <c r="AF129" s="147" t="s">
        <v>429</v>
      </c>
      <c r="AG129" s="147" t="s">
        <v>429</v>
      </c>
      <c r="AH129" s="147" t="s">
        <v>429</v>
      </c>
      <c r="AI129" s="147" t="s">
        <v>429</v>
      </c>
      <c r="AJ129" s="147" t="s">
        <v>429</v>
      </c>
      <c r="AK129" s="147">
        <v>10.904999999999999</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430</v>
      </c>
      <c r="AH130" s="147" t="s">
        <v>429</v>
      </c>
      <c r="AI130" s="147" t="s">
        <v>430</v>
      </c>
      <c r="AJ130" s="147" t="s">
        <v>430</v>
      </c>
      <c r="AK130" s="147" t="s">
        <v>430</v>
      </c>
      <c r="AL130" s="45" t="s">
        <v>301</v>
      </c>
    </row>
    <row r="131" spans="1:38" s="2" customFormat="1" ht="26.25" customHeight="1" thickBot="1" x14ac:dyDescent="0.25">
      <c r="A131" s="65" t="s">
        <v>289</v>
      </c>
      <c r="B131" s="69" t="s">
        <v>304</v>
      </c>
      <c r="C131" s="77" t="s">
        <v>305</v>
      </c>
      <c r="D131" s="67"/>
      <c r="E131" s="138" t="s">
        <v>432</v>
      </c>
      <c r="F131" s="138" t="s">
        <v>432</v>
      </c>
      <c r="G131" s="138" t="s">
        <v>432</v>
      </c>
      <c r="H131" s="138" t="s">
        <v>432</v>
      </c>
      <c r="I131" s="138" t="s">
        <v>432</v>
      </c>
      <c r="J131" s="138" t="s">
        <v>432</v>
      </c>
      <c r="K131" s="138" t="s">
        <v>432</v>
      </c>
      <c r="L131" s="138" t="s">
        <v>432</v>
      </c>
      <c r="M131" s="138" t="s">
        <v>432</v>
      </c>
      <c r="N131" s="138" t="s">
        <v>432</v>
      </c>
      <c r="O131" s="138" t="s">
        <v>432</v>
      </c>
      <c r="P131" s="138" t="s">
        <v>432</v>
      </c>
      <c r="Q131" s="138" t="s">
        <v>432</v>
      </c>
      <c r="R131" s="138" t="s">
        <v>432</v>
      </c>
      <c r="S131" s="138" t="s">
        <v>432</v>
      </c>
      <c r="T131" s="138" t="s">
        <v>432</v>
      </c>
      <c r="U131" s="138" t="s">
        <v>432</v>
      </c>
      <c r="V131" s="138" t="s">
        <v>432</v>
      </c>
      <c r="W131" s="138" t="s">
        <v>432</v>
      </c>
      <c r="X131" s="138" t="s">
        <v>432</v>
      </c>
      <c r="Y131" s="138" t="s">
        <v>432</v>
      </c>
      <c r="Z131" s="138" t="s">
        <v>432</v>
      </c>
      <c r="AA131" s="138" t="s">
        <v>432</v>
      </c>
      <c r="AB131" s="138" t="s">
        <v>432</v>
      </c>
      <c r="AC131" s="138" t="s">
        <v>432</v>
      </c>
      <c r="AD131" s="138" t="s">
        <v>432</v>
      </c>
      <c r="AE131" s="55"/>
      <c r="AF131" s="147" t="s">
        <v>429</v>
      </c>
      <c r="AG131" s="147" t="s">
        <v>429</v>
      </c>
      <c r="AH131" s="147" t="s">
        <v>429</v>
      </c>
      <c r="AI131" s="147" t="s">
        <v>429</v>
      </c>
      <c r="AJ131" s="147" t="s">
        <v>429</v>
      </c>
      <c r="AK131" s="147" t="s">
        <v>432</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4.5152249999999994E-3</v>
      </c>
      <c r="F133" s="138">
        <v>7.1149000000000006E-5</v>
      </c>
      <c r="G133" s="138">
        <v>6.1844900000000008E-4</v>
      </c>
      <c r="H133" s="138" t="s">
        <v>443</v>
      </c>
      <c r="I133" s="138">
        <v>1.899131E-4</v>
      </c>
      <c r="J133" s="138">
        <v>1.899131E-4</v>
      </c>
      <c r="K133" s="138">
        <v>2.1103887999999999E-4</v>
      </c>
      <c r="L133" s="138" t="s">
        <v>443</v>
      </c>
      <c r="M133" s="138">
        <v>7.6622000000000007E-4</v>
      </c>
      <c r="N133" s="138">
        <v>1.6435419000000002E-4</v>
      </c>
      <c r="O133" s="138">
        <v>2.7529190000000003E-5</v>
      </c>
      <c r="P133" s="138">
        <v>8.1547699999999987E-3</v>
      </c>
      <c r="Q133" s="138">
        <v>7.448752999999999E-5</v>
      </c>
      <c r="R133" s="138">
        <v>7.421388000000001E-5</v>
      </c>
      <c r="S133" s="138">
        <v>6.8029389999999995E-5</v>
      </c>
      <c r="T133" s="138">
        <v>9.4847090000000001E-5</v>
      </c>
      <c r="U133" s="138">
        <v>1.0825594000000001E-4</v>
      </c>
      <c r="V133" s="138">
        <v>8.7633676000000002E-4</v>
      </c>
      <c r="W133" s="138">
        <v>1.4777099999999999E-4</v>
      </c>
      <c r="X133" s="138">
        <v>7.2243599999999987E-8</v>
      </c>
      <c r="Y133" s="138">
        <v>3.9460330000000003E-8</v>
      </c>
      <c r="Z133" s="138">
        <v>3.5246120000000002E-8</v>
      </c>
      <c r="AA133" s="138">
        <v>3.8256270000000002E-8</v>
      </c>
      <c r="AB133" s="138">
        <v>1.8520631999999999E-7</v>
      </c>
      <c r="AC133" s="138">
        <v>8.2094999999999998E-4</v>
      </c>
      <c r="AD133" s="138">
        <v>2.2439299999999999E-3</v>
      </c>
      <c r="AE133" s="55"/>
      <c r="AF133" s="147" t="s">
        <v>429</v>
      </c>
      <c r="AG133" s="147" t="s">
        <v>429</v>
      </c>
      <c r="AH133" s="147" t="s">
        <v>429</v>
      </c>
      <c r="AI133" s="147" t="s">
        <v>429</v>
      </c>
      <c r="AJ133" s="147" t="s">
        <v>429</v>
      </c>
      <c r="AK133" s="147">
        <v>4178</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0.46055519999999983</v>
      </c>
      <c r="X135" s="138">
        <v>1.3739896799999996E-4</v>
      </c>
      <c r="Y135" s="138">
        <v>6.2174951999999976E-4</v>
      </c>
      <c r="Z135" s="138">
        <v>6.2174951999999976E-4</v>
      </c>
      <c r="AA135" s="138" t="s">
        <v>443</v>
      </c>
      <c r="AB135" s="138">
        <v>1.3808980079999995E-3</v>
      </c>
      <c r="AC135" s="138" t="s">
        <v>443</v>
      </c>
      <c r="AD135" s="138">
        <v>0.78294383999999972</v>
      </c>
      <c r="AE135" s="55"/>
      <c r="AF135" s="147" t="s">
        <v>429</v>
      </c>
      <c r="AG135" s="147" t="s">
        <v>429</v>
      </c>
      <c r="AH135" s="147" t="s">
        <v>429</v>
      </c>
      <c r="AI135" s="147" t="s">
        <v>429</v>
      </c>
      <c r="AJ135" s="147" t="s">
        <v>429</v>
      </c>
      <c r="AK135" s="147">
        <v>1.5351839999999994</v>
      </c>
      <c r="AL135" s="148" t="s">
        <v>434</v>
      </c>
    </row>
    <row r="136" spans="1:38" s="2" customFormat="1" ht="26.25" customHeight="1" thickBot="1" x14ac:dyDescent="0.25">
      <c r="A136" s="65" t="s">
        <v>289</v>
      </c>
      <c r="B136" s="65" t="s">
        <v>314</v>
      </c>
      <c r="C136" s="66" t="s">
        <v>315</v>
      </c>
      <c r="D136" s="67"/>
      <c r="E136" s="138" t="s">
        <v>429</v>
      </c>
      <c r="F136" s="138">
        <v>5.1731873021263865E-3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0.16513768000000001</v>
      </c>
      <c r="J139" s="138">
        <v>0.16513768000000001</v>
      </c>
      <c r="K139" s="138">
        <v>0.16513768000000001</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2.2213192973976499</v>
      </c>
      <c r="X139" s="138">
        <v>1.3340997396831155E-2</v>
      </c>
      <c r="Y139" s="138">
        <v>1.5536616655966753E-2</v>
      </c>
      <c r="Z139" s="138">
        <v>5.3054255221144176E-3</v>
      </c>
      <c r="AA139" s="138">
        <v>9.2514942100658409E-4</v>
      </c>
      <c r="AB139" s="138">
        <v>3.5108188995918908E-2</v>
      </c>
      <c r="AC139" s="138" t="s">
        <v>443</v>
      </c>
      <c r="AD139" s="138">
        <v>2.1125201525800659</v>
      </c>
      <c r="AE139" s="55"/>
      <c r="AF139" s="147" t="s">
        <v>429</v>
      </c>
      <c r="AG139" s="147" t="s">
        <v>429</v>
      </c>
      <c r="AH139" s="147" t="s">
        <v>429</v>
      </c>
      <c r="AI139" s="147" t="s">
        <v>429</v>
      </c>
      <c r="AJ139" s="147" t="s">
        <v>429</v>
      </c>
      <c r="AK139" s="147">
        <v>2.016</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114.58744739377734</v>
      </c>
      <c r="F141" s="19">
        <f t="shared" ref="F141:AD141" si="0">SUM(F14:F140)</f>
        <v>109.95418854302278</v>
      </c>
      <c r="G141" s="19">
        <f t="shared" si="0"/>
        <v>14.447517986451532</v>
      </c>
      <c r="H141" s="19">
        <f t="shared" si="0"/>
        <v>124.83933796268258</v>
      </c>
      <c r="I141" s="19">
        <f t="shared" si="0"/>
        <v>13.255645757611598</v>
      </c>
      <c r="J141" s="19">
        <f t="shared" si="0"/>
        <v>28.34359295707695</v>
      </c>
      <c r="K141" s="19">
        <f t="shared" si="0"/>
        <v>61.437292764851733</v>
      </c>
      <c r="L141" s="19">
        <f t="shared" si="0"/>
        <v>2.0409003955775766</v>
      </c>
      <c r="M141" s="19">
        <f t="shared" si="0"/>
        <v>104.16918387399519</v>
      </c>
      <c r="N141" s="19">
        <f t="shared" si="0"/>
        <v>5.5200367623305011</v>
      </c>
      <c r="O141" s="19">
        <f t="shared" si="0"/>
        <v>0.28956290375675625</v>
      </c>
      <c r="P141" s="19">
        <f t="shared" si="0"/>
        <v>0.4097348066321338</v>
      </c>
      <c r="Q141" s="19">
        <f t="shared" si="0"/>
        <v>1.441630715916371</v>
      </c>
      <c r="R141" s="19">
        <f>SUM(R14:R140)</f>
        <v>2.5599570508741469</v>
      </c>
      <c r="S141" s="19">
        <f t="shared" si="0"/>
        <v>19.654889263410283</v>
      </c>
      <c r="T141" s="19">
        <f t="shared" si="0"/>
        <v>6.4181778563370155</v>
      </c>
      <c r="U141" s="19">
        <f t="shared" si="0"/>
        <v>3.8140348889925324</v>
      </c>
      <c r="V141" s="19">
        <f t="shared" si="0"/>
        <v>21.488206585664784</v>
      </c>
      <c r="W141" s="19">
        <f t="shared" si="0"/>
        <v>19.882816727524261</v>
      </c>
      <c r="X141" s="19">
        <f t="shared" si="0"/>
        <v>4.2626850304702106</v>
      </c>
      <c r="Y141" s="19">
        <f t="shared" si="0"/>
        <v>6.3820275898386836</v>
      </c>
      <c r="Z141" s="19">
        <f t="shared" si="0"/>
        <v>2.4833092039903213</v>
      </c>
      <c r="AA141" s="19">
        <f t="shared" si="0"/>
        <v>2.1255469106305149</v>
      </c>
      <c r="AB141" s="19">
        <f t="shared" si="0"/>
        <v>15.253568734929733</v>
      </c>
      <c r="AC141" s="19">
        <f t="shared" si="0"/>
        <v>2.6405605778186758</v>
      </c>
      <c r="AD141" s="19">
        <f t="shared" si="0"/>
        <v>6.6501131519778296</v>
      </c>
      <c r="AE141" s="56"/>
      <c r="AF141" s="145">
        <f>SUM(AF14:AF140)</f>
        <v>261010.50151228142</v>
      </c>
      <c r="AG141" s="145">
        <f t="shared" ref="AG141:AI141" si="1">SUM(AG14:AG140)</f>
        <v>99076.903293856914</v>
      </c>
      <c r="AH141" s="145">
        <f t="shared" si="1"/>
        <v>179552.71345534932</v>
      </c>
      <c r="AI141" s="145">
        <f t="shared" si="1"/>
        <v>13227.53799581012</v>
      </c>
      <c r="AJ141" s="145">
        <f>IF(SUM(AJ14:AJ140)=0, "NA",SUM(AJ14:AJ140))</f>
        <v>1044.339288192255</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13.064363802193173</v>
      </c>
      <c r="F143" s="139">
        <v>2.4976096197773829</v>
      </c>
      <c r="G143" s="139">
        <v>2.3373384459182793E-2</v>
      </c>
      <c r="H143" s="139">
        <v>0.72339970916274743</v>
      </c>
      <c r="I143" s="139">
        <v>0.41216458628678676</v>
      </c>
      <c r="J143" s="139">
        <v>0.41216458628678709</v>
      </c>
      <c r="K143" s="139">
        <v>0.41216458628678709</v>
      </c>
      <c r="L143" s="139">
        <v>0.36236156101240125</v>
      </c>
      <c r="M143" s="139">
        <v>41.835168703440672</v>
      </c>
      <c r="N143" s="139">
        <v>1.9487855908897028E-3</v>
      </c>
      <c r="O143" s="139">
        <v>2.3078461055109898E-4</v>
      </c>
      <c r="P143" s="139">
        <v>1.3259694321108611E-2</v>
      </c>
      <c r="Q143" s="139">
        <v>3.7194142592373469E-4</v>
      </c>
      <c r="R143" s="139">
        <v>1.440648452925257E-2</v>
      </c>
      <c r="S143" s="139">
        <v>9.9075590851665542E-3</v>
      </c>
      <c r="T143" s="139">
        <v>2.2675553698813405E-3</v>
      </c>
      <c r="U143" s="139">
        <v>2.823136307452719E-4</v>
      </c>
      <c r="V143" s="139">
        <v>4.8127619678795037E-2</v>
      </c>
      <c r="W143" s="139">
        <v>0.80093839999999994</v>
      </c>
      <c r="X143" s="139">
        <v>4.3609242625400002E-2</v>
      </c>
      <c r="Y143" s="139">
        <v>4.8898209050000002E-2</v>
      </c>
      <c r="Z143" s="139">
        <v>3.7967314008000005E-2</v>
      </c>
      <c r="AA143" s="139">
        <v>4.2233315287700003E-2</v>
      </c>
      <c r="AB143" s="139">
        <v>0.17270808097109999</v>
      </c>
      <c r="AC143" s="139">
        <v>8.0093799999999995E-4</v>
      </c>
      <c r="AD143" s="139">
        <v>1.6021300000000001E-4</v>
      </c>
      <c r="AE143" s="58"/>
      <c r="AF143" s="144">
        <v>90063.927805029089</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7.6224798296092313</v>
      </c>
      <c r="F144" s="139">
        <v>0.2814187770350895</v>
      </c>
      <c r="G144" s="139">
        <v>6.6301728644998928E-3</v>
      </c>
      <c r="H144" s="139">
        <v>1.9754240987143633E-2</v>
      </c>
      <c r="I144" s="139">
        <v>0.22282248802842572</v>
      </c>
      <c r="J144" s="139">
        <v>0.22282248802842569</v>
      </c>
      <c r="K144" s="139">
        <v>0.22282248802842569</v>
      </c>
      <c r="L144" s="139">
        <v>0.19697810238153537</v>
      </c>
      <c r="M144" s="139">
        <v>1.5301890824576903</v>
      </c>
      <c r="N144" s="139">
        <v>2.4862236633456841E-4</v>
      </c>
      <c r="O144" s="139">
        <v>2.4929481515010622E-5</v>
      </c>
      <c r="P144" s="139">
        <v>2.6297480654541806E-3</v>
      </c>
      <c r="Q144" s="139">
        <v>4.9756747228925663E-5</v>
      </c>
      <c r="R144" s="139">
        <v>4.2096980806483339E-3</v>
      </c>
      <c r="S144" s="139">
        <v>2.8232554011107217E-3</v>
      </c>
      <c r="T144" s="139">
        <v>1.0125116307647611E-4</v>
      </c>
      <c r="U144" s="139">
        <v>4.9654531427830109E-5</v>
      </c>
      <c r="V144" s="139">
        <v>8.9347491829765528E-3</v>
      </c>
      <c r="W144" s="139">
        <v>0.25994699999999998</v>
      </c>
      <c r="X144" s="139">
        <v>1.33300014325E-2</v>
      </c>
      <c r="Y144" s="139">
        <v>1.49388236209E-2</v>
      </c>
      <c r="Z144" s="139">
        <v>1.17208959171E-2</v>
      </c>
      <c r="AA144" s="139">
        <v>1.24120371372E-2</v>
      </c>
      <c r="AB144" s="139">
        <v>5.2401758107700001E-2</v>
      </c>
      <c r="AC144" s="139">
        <v>2.599468E-4</v>
      </c>
      <c r="AD144" s="139">
        <v>5.2005200000000001E-5</v>
      </c>
      <c r="AE144" s="58"/>
      <c r="AF144" s="144">
        <v>22757.771538201261</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16.443297523406113</v>
      </c>
      <c r="F145" s="139">
        <v>0.42100158896349477</v>
      </c>
      <c r="G145" s="139">
        <v>1.1615006964895048E-2</v>
      </c>
      <c r="H145" s="139">
        <v>4.3863424073571973E-2</v>
      </c>
      <c r="I145" s="139">
        <v>0.2422281589519257</v>
      </c>
      <c r="J145" s="139">
        <v>0.24222815895192562</v>
      </c>
      <c r="K145" s="139">
        <v>0.24222815895192584</v>
      </c>
      <c r="L145" s="139">
        <v>0.1830005083993185</v>
      </c>
      <c r="M145" s="139">
        <v>3.8716524429733981</v>
      </c>
      <c r="N145" s="139">
        <v>4.3355723453432848E-4</v>
      </c>
      <c r="O145" s="139">
        <v>4.3407346127549941E-5</v>
      </c>
      <c r="P145" s="139">
        <v>4.5994986303297481E-3</v>
      </c>
      <c r="Q145" s="139">
        <v>8.6801251781575526E-5</v>
      </c>
      <c r="R145" s="139">
        <v>7.3755258305172426E-3</v>
      </c>
      <c r="S145" s="139">
        <v>4.9459778518857345E-3</v>
      </c>
      <c r="T145" s="139">
        <v>1.7383099161306524E-4</v>
      </c>
      <c r="U145" s="139">
        <v>8.6787811308051158E-5</v>
      </c>
      <c r="V145" s="139">
        <v>1.5621402821243481E-2</v>
      </c>
      <c r="W145" s="139">
        <v>0.18848009999999998</v>
      </c>
      <c r="X145" s="139">
        <v>3.8083594019000001E-3</v>
      </c>
      <c r="Y145" s="139">
        <v>2.3061731932400003E-2</v>
      </c>
      <c r="Z145" s="139">
        <v>2.57698986188E-2</v>
      </c>
      <c r="AA145" s="139">
        <v>5.9241146252999996E-3</v>
      </c>
      <c r="AB145" s="139">
        <v>5.85641045784E-2</v>
      </c>
      <c r="AC145" s="139">
        <v>1.679037E-4</v>
      </c>
      <c r="AD145" s="139">
        <v>3.36169E-5</v>
      </c>
      <c r="AE145" s="58"/>
      <c r="AF145" s="144">
        <v>39850.05482850202</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2.4720345496982404E-2</v>
      </c>
      <c r="F146" s="139">
        <v>0.14699165420894095</v>
      </c>
      <c r="G146" s="139">
        <v>4.6744095107800811E-5</v>
      </c>
      <c r="H146" s="139">
        <v>2.6220819619322057E-4</v>
      </c>
      <c r="I146" s="139">
        <v>3.7013960735748958E-3</v>
      </c>
      <c r="J146" s="139">
        <v>3.7013960735748953E-3</v>
      </c>
      <c r="K146" s="139">
        <v>3.7013960735748949E-3</v>
      </c>
      <c r="L146" s="139">
        <v>6.0620250762686125E-4</v>
      </c>
      <c r="M146" s="139">
        <v>0.90721045804828804</v>
      </c>
      <c r="N146" s="139">
        <v>7.462375932128474E-6</v>
      </c>
      <c r="O146" s="139">
        <v>6.4599553618605653E-5</v>
      </c>
      <c r="P146" s="139">
        <v>3.8053881673041632E-5</v>
      </c>
      <c r="Q146" s="139">
        <v>1.3122028163117803E-6</v>
      </c>
      <c r="R146" s="139">
        <v>2.9587100331545041E-4</v>
      </c>
      <c r="S146" s="139">
        <v>1.0892020071750849E-2</v>
      </c>
      <c r="T146" s="139">
        <v>4.557142419914048E-4</v>
      </c>
      <c r="U146" s="139">
        <v>6.4320059093425541E-5</v>
      </c>
      <c r="V146" s="139">
        <v>6.435764071598511E-3</v>
      </c>
      <c r="W146" s="139">
        <v>2.7196E-3</v>
      </c>
      <c r="X146" s="139">
        <v>4.3064212600000003E-5</v>
      </c>
      <c r="Y146" s="139">
        <v>5.5665721299999997E-5</v>
      </c>
      <c r="Z146" s="139">
        <v>3.3078898199999997E-5</v>
      </c>
      <c r="AA146" s="139">
        <v>6.1932227899999995E-5</v>
      </c>
      <c r="AB146" s="139">
        <v>1.9374105999999996E-4</v>
      </c>
      <c r="AC146" s="139">
        <v>2.7196000000000002E-6</v>
      </c>
      <c r="AD146" s="139">
        <v>1.0789E-6</v>
      </c>
      <c r="AE146" s="58"/>
      <c r="AF146" s="144">
        <v>133.20909404953571</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1.8570618373179395</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0.53039621032868223</v>
      </c>
      <c r="J148" s="139">
        <v>0.97370343967651618</v>
      </c>
      <c r="K148" s="139">
        <v>1.2993336887116822</v>
      </c>
      <c r="L148" s="139">
        <v>6.2725712585912988E-2</v>
      </c>
      <c r="M148" s="139" t="s">
        <v>429</v>
      </c>
      <c r="N148" s="139">
        <v>1.2678990041416751</v>
      </c>
      <c r="O148" s="139">
        <v>6.0189005363894023E-3</v>
      </c>
      <c r="P148" s="139">
        <v>0</v>
      </c>
      <c r="Q148" s="139">
        <v>1.4705259427367695E-2</v>
      </c>
      <c r="R148" s="139">
        <v>0.46825930038153801</v>
      </c>
      <c r="S148" s="139">
        <v>10.239709356558105</v>
      </c>
      <c r="T148" s="139">
        <v>7.5044496019032667E-2</v>
      </c>
      <c r="U148" s="139">
        <v>1.0607924206573652E-2</v>
      </c>
      <c r="V148" s="139">
        <v>4.1903857455508273</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0.27827165129726311</v>
      </c>
      <c r="J149" s="139">
        <v>0.51531787277270946</v>
      </c>
      <c r="K149" s="139">
        <v>1.0306357455454189</v>
      </c>
      <c r="L149" s="139">
        <v>1.1510556723930903E-2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v>-48.301789719020576</v>
      </c>
      <c r="F151" s="140">
        <v>-61.513944325344397</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61.874627552389946</v>
      </c>
      <c r="F152" s="13">
        <f t="shared" ref="F152:AD152" si="2">SUM(F$141, F$151, IF(AND(ISNUMBER(SEARCH($B$4,"AT|BE|CH|GB|IE|LT|LU|NL")),SUM(F$143:F$149)&gt;0),SUM(F$143:F$149)-SUM(F$27:F$33),0))</f>
        <v>48.284110513209562</v>
      </c>
      <c r="G152" s="13">
        <f t="shared" si="2"/>
        <v>14.443884774662294</v>
      </c>
      <c r="H152" s="13">
        <f t="shared" si="2"/>
        <v>124.81923302999704</v>
      </c>
      <c r="I152" s="13">
        <f t="shared" si="2"/>
        <v>13.094282888978947</v>
      </c>
      <c r="J152" s="13">
        <f t="shared" si="2"/>
        <v>28.124096776730852</v>
      </c>
      <c r="K152" s="13">
        <f t="shared" si="2"/>
        <v>61.148180911066753</v>
      </c>
      <c r="L152" s="13">
        <f t="shared" si="2"/>
        <v>1.9637066966327152</v>
      </c>
      <c r="M152" s="13">
        <f t="shared" si="2"/>
        <v>102.76902405464571</v>
      </c>
      <c r="N152" s="13">
        <f t="shared" si="2"/>
        <v>5.4077488002450433</v>
      </c>
      <c r="O152" s="13">
        <f t="shared" si="2"/>
        <v>0.28902636708645374</v>
      </c>
      <c r="P152" s="13">
        <f t="shared" si="2"/>
        <v>0.40825548434516301</v>
      </c>
      <c r="Q152" s="13">
        <f t="shared" si="2"/>
        <v>1.4403061634021761</v>
      </c>
      <c r="R152" s="13">
        <f t="shared" si="2"/>
        <v>2.5161131797544525</v>
      </c>
      <c r="S152" s="13">
        <f t="shared" si="2"/>
        <v>18.743855257703181</v>
      </c>
      <c r="T152" s="13">
        <f t="shared" si="2"/>
        <v>6.4115200337022813</v>
      </c>
      <c r="U152" s="13">
        <f t="shared" si="2"/>
        <v>3.8131228663554748</v>
      </c>
      <c r="V152" s="13">
        <f t="shared" si="2"/>
        <v>21.132837842765326</v>
      </c>
      <c r="W152" s="13">
        <f t="shared" si="2"/>
        <v>19.786826527524262</v>
      </c>
      <c r="X152" s="13">
        <f t="shared" si="2"/>
        <v>4.2585239615365102</v>
      </c>
      <c r="Y152" s="13">
        <f t="shared" si="2"/>
        <v>6.3741777522525833</v>
      </c>
      <c r="Z152" s="13">
        <f t="shared" si="2"/>
        <v>2.4758530053777212</v>
      </c>
      <c r="AA152" s="13">
        <f t="shared" si="2"/>
        <v>2.1212528435795148</v>
      </c>
      <c r="AB152" s="13">
        <f t="shared" si="2"/>
        <v>15.229807562746332</v>
      </c>
      <c r="AC152" s="13">
        <f t="shared" si="2"/>
        <v>2.6404694233186756</v>
      </c>
      <c r="AD152" s="13">
        <f t="shared" si="2"/>
        <v>6.6500949115778294</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f>E151</f>
        <v>-48.301789719020576</v>
      </c>
      <c r="F153" s="140">
        <f>F151</f>
        <v>-61.513944325344397</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61.874627552389946</v>
      </c>
      <c r="F154" s="13">
        <f>SUM(F$141, F$153, -1 * IF(OR($B$6=2005,$B$6&gt;=2020),SUM(F$99:F$122),0), IF(AND(ISNUMBER(SEARCH($B$4,"AT|BE|CH|GB|IE|LT|LU|NL")),SUM(F$143:F$149)&gt;0),SUM(F$143:F$149)-SUM(F$27:F$33),0))</f>
        <v>48.284110513209562</v>
      </c>
      <c r="G154" s="13">
        <f>SUM(G$141, G$153, IF(AND(ISNUMBER(SEARCH($B$4,"AT|BE|CH|GB|IE|LT|LU|NL")),SUM(G$143:G$149)&gt;0),SUM(G$143:G$149)-SUM(G$27:G$33),0))</f>
        <v>14.443884774662294</v>
      </c>
      <c r="H154" s="13">
        <f>SUM(H$141, H$153, IF(AND(ISNUMBER(SEARCH($B$4,"AT|BE|CH|GB|IE|LT|LU|NL")),SUM(H$143:H$149)&gt;0),SUM(H$143:H$149)-SUM(H$27:H$33),0))</f>
        <v>124.81923302999704</v>
      </c>
      <c r="I154" s="13">
        <f t="shared" ref="I154:AD154" si="3">SUM(I$141, I$153, IF(AND(ISNUMBER(SEARCH($B$4,"AT|BE|CH|GB|IE|LT|LU|NL")),SUM(I$143:I$149)&gt;0),SUM(I$143:I$149)-SUM(I$27:I$33),0))</f>
        <v>13.094282888978947</v>
      </c>
      <c r="J154" s="13">
        <f t="shared" si="3"/>
        <v>28.124096776730852</v>
      </c>
      <c r="K154" s="13">
        <f t="shared" si="3"/>
        <v>61.148180911066753</v>
      </c>
      <c r="L154" s="13">
        <f t="shared" si="3"/>
        <v>1.9637066966327152</v>
      </c>
      <c r="M154" s="13">
        <f t="shared" si="3"/>
        <v>102.76902405464571</v>
      </c>
      <c r="N154" s="13">
        <f t="shared" si="3"/>
        <v>5.4077488002450433</v>
      </c>
      <c r="O154" s="13">
        <f t="shared" si="3"/>
        <v>0.28902636708645374</v>
      </c>
      <c r="P154" s="13">
        <f t="shared" si="3"/>
        <v>0.40825548434516301</v>
      </c>
      <c r="Q154" s="13">
        <f t="shared" si="3"/>
        <v>1.4403061634021761</v>
      </c>
      <c r="R154" s="13">
        <f t="shared" si="3"/>
        <v>2.5161131797544525</v>
      </c>
      <c r="S154" s="13">
        <f t="shared" si="3"/>
        <v>18.743855257703181</v>
      </c>
      <c r="T154" s="13">
        <f t="shared" si="3"/>
        <v>6.4115200337022813</v>
      </c>
      <c r="U154" s="13">
        <f t="shared" si="3"/>
        <v>3.8131228663554748</v>
      </c>
      <c r="V154" s="13">
        <f t="shared" si="3"/>
        <v>21.132837842765326</v>
      </c>
      <c r="W154" s="13">
        <f t="shared" si="3"/>
        <v>19.786826527524262</v>
      </c>
      <c r="X154" s="13">
        <f t="shared" si="3"/>
        <v>4.2585239615365102</v>
      </c>
      <c r="Y154" s="13">
        <f t="shared" si="3"/>
        <v>6.3741777522525833</v>
      </c>
      <c r="Z154" s="13">
        <f t="shared" si="3"/>
        <v>2.4758530053777212</v>
      </c>
      <c r="AA154" s="13">
        <f t="shared" si="3"/>
        <v>2.1212528435795148</v>
      </c>
      <c r="AB154" s="13">
        <f t="shared" si="3"/>
        <v>15.229807562746332</v>
      </c>
      <c r="AC154" s="13">
        <f t="shared" si="3"/>
        <v>2.6404694233186756</v>
      </c>
      <c r="AD154" s="13">
        <f t="shared" si="3"/>
        <v>6.6500949115778294</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10.144196795429979</v>
      </c>
      <c r="F157" s="141">
        <v>0.29075110861568826</v>
      </c>
      <c r="G157" s="141">
        <v>0.6062541648267622</v>
      </c>
      <c r="H157" s="141" t="s">
        <v>443</v>
      </c>
      <c r="I157" s="141">
        <v>9.8245021381443448E-2</v>
      </c>
      <c r="J157" s="141">
        <v>9.8245021381443448E-2</v>
      </c>
      <c r="K157" s="141">
        <v>9.8245021381443448E-2</v>
      </c>
      <c r="L157" s="141">
        <v>4.7157610263092856E-2</v>
      </c>
      <c r="M157" s="141">
        <v>2.4116188675727495</v>
      </c>
      <c r="N157" s="141">
        <v>2.5462425381582382E-3</v>
      </c>
      <c r="O157" s="141">
        <v>1.9096819036186786E-4</v>
      </c>
      <c r="P157" s="141">
        <v>3.8193638072373569E-3</v>
      </c>
      <c r="Q157" s="141">
        <v>9.5484095180933923E-4</v>
      </c>
      <c r="R157" s="141">
        <v>6.365606345395596E-3</v>
      </c>
      <c r="S157" s="141">
        <v>7.0021669799351554E-3</v>
      </c>
      <c r="T157" s="141">
        <v>2.5462425381582383E-4</v>
      </c>
      <c r="U157" s="141">
        <v>3.5010834899675777E-3</v>
      </c>
      <c r="V157" s="141">
        <v>0.92301292008236135</v>
      </c>
      <c r="W157" s="141" t="s">
        <v>443</v>
      </c>
      <c r="X157" s="141" t="s">
        <v>443</v>
      </c>
      <c r="Y157" s="141" t="s">
        <v>443</v>
      </c>
      <c r="Z157" s="141" t="s">
        <v>443</v>
      </c>
      <c r="AA157" s="141" t="s">
        <v>443</v>
      </c>
      <c r="AB157" s="141" t="s">
        <v>443</v>
      </c>
      <c r="AC157" s="141" t="s">
        <v>443</v>
      </c>
      <c r="AD157" s="141" t="s">
        <v>443</v>
      </c>
      <c r="AE157" s="58"/>
      <c r="AF157" s="142">
        <v>31828.031726977977</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5.1560020412980606E-2</v>
      </c>
      <c r="F158" s="141">
        <v>2.0555897158141376E-3</v>
      </c>
      <c r="G158" s="141">
        <v>2.9810735618935004E-3</v>
      </c>
      <c r="H158" s="141" t="s">
        <v>443</v>
      </c>
      <c r="I158" s="141">
        <v>3.4198370612423934E-4</v>
      </c>
      <c r="J158" s="141">
        <v>3.4198370612423934E-4</v>
      </c>
      <c r="K158" s="141">
        <v>3.4198370612423934E-4</v>
      </c>
      <c r="L158" s="141">
        <v>1.6415217893963488E-4</v>
      </c>
      <c r="M158" s="141">
        <v>7.3890803689138959E-2</v>
      </c>
      <c r="N158" s="141">
        <v>1.2540522541145181E-5</v>
      </c>
      <c r="O158" s="141">
        <v>9.4053919058588856E-7</v>
      </c>
      <c r="P158" s="141">
        <v>1.8810783811717768E-5</v>
      </c>
      <c r="Q158" s="141">
        <v>4.7026959529294421E-6</v>
      </c>
      <c r="R158" s="141">
        <v>3.1351306352862957E-5</v>
      </c>
      <c r="S158" s="141">
        <v>3.4486436988149247E-5</v>
      </c>
      <c r="T158" s="141">
        <v>1.2540522541145182E-6</v>
      </c>
      <c r="U158" s="141">
        <v>1.7243218494074623E-5</v>
      </c>
      <c r="V158" s="141">
        <v>4.5459394211651277E-3</v>
      </c>
      <c r="W158" s="141" t="s">
        <v>443</v>
      </c>
      <c r="X158" s="141" t="s">
        <v>443</v>
      </c>
      <c r="Y158" s="141" t="s">
        <v>443</v>
      </c>
      <c r="Z158" s="141" t="s">
        <v>443</v>
      </c>
      <c r="AA158" s="141" t="s">
        <v>443</v>
      </c>
      <c r="AB158" s="141" t="s">
        <v>443</v>
      </c>
      <c r="AC158" s="141" t="s">
        <v>443</v>
      </c>
      <c r="AD158" s="141" t="s">
        <v>443</v>
      </c>
      <c r="AE158" s="58"/>
      <c r="AF158" s="143">
        <v>156.75653176431476</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12.168825646454795</v>
      </c>
      <c r="F159" s="141">
        <v>0.43266452309196668</v>
      </c>
      <c r="G159" s="141">
        <v>0.44275239635455843</v>
      </c>
      <c r="H159" s="141" t="s">
        <v>443</v>
      </c>
      <c r="I159" s="141">
        <v>0.26205314125408125</v>
      </c>
      <c r="J159" s="141">
        <v>0.28292279358202277</v>
      </c>
      <c r="K159" s="141">
        <v>0.28292279358202277</v>
      </c>
      <c r="L159" s="141">
        <v>7.5033313940747207E-2</v>
      </c>
      <c r="M159" s="141">
        <v>1.1463136724559955</v>
      </c>
      <c r="N159" s="141">
        <v>9.0515189626843677E-3</v>
      </c>
      <c r="O159" s="141">
        <v>8.0940561552969355E-3</v>
      </c>
      <c r="P159" s="141">
        <v>3.1260637873029005E-3</v>
      </c>
      <c r="Q159" s="141">
        <v>9.0515189626843677E-3</v>
      </c>
      <c r="R159" s="141">
        <v>9.6030951640261146E-3</v>
      </c>
      <c r="S159" s="141">
        <v>5.0346652209553144E-2</v>
      </c>
      <c r="T159" s="141">
        <v>0.66348797822887984</v>
      </c>
      <c r="U159" s="141">
        <v>4.2269034049317956E-2</v>
      </c>
      <c r="V159" s="141">
        <v>5.282571162523228E-2</v>
      </c>
      <c r="W159" s="141">
        <v>2.3795613271145051E-2</v>
      </c>
      <c r="X159" s="141" t="s">
        <v>443</v>
      </c>
      <c r="Y159" s="141" t="s">
        <v>443</v>
      </c>
      <c r="Z159" s="141" t="s">
        <v>443</v>
      </c>
      <c r="AA159" s="141" t="s">
        <v>443</v>
      </c>
      <c r="AB159" s="141" t="s">
        <v>443</v>
      </c>
      <c r="AC159" s="141" t="s">
        <v>443</v>
      </c>
      <c r="AD159" s="141">
        <v>9.4604472749279314E-3</v>
      </c>
      <c r="AE159" s="58"/>
      <c r="AF159" s="143">
        <v>6686.4681796327413</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4.8606541079275735E-2</v>
      </c>
      <c r="X163" s="22">
        <v>0.34996709577078527</v>
      </c>
      <c r="Y163" s="22">
        <v>0.22845074307259594</v>
      </c>
      <c r="Z163" s="22">
        <v>0.11179504448233418</v>
      </c>
      <c r="AA163" s="22">
        <v>0.13123766091404446</v>
      </c>
      <c r="AB163" s="22">
        <v>0.82145054423975972</v>
      </c>
      <c r="AC163" s="22" t="s">
        <v>443</v>
      </c>
      <c r="AD163" s="22">
        <v>1.4095896912989962E-2</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1EDC5-8D7D-4498-BFDF-F38E2558C814}">
  <dimension ref="A1:AL170"/>
  <sheetViews>
    <sheetView zoomScale="75" zoomScaleNormal="75" workbookViewId="0">
      <pane xSplit="4" ySplit="13" topLeftCell="Q113"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2017</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2017</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8.1190498312768558</v>
      </c>
      <c r="F14" s="138">
        <v>0.30128844698553453</v>
      </c>
      <c r="G14" s="138">
        <v>3.9837783400000002</v>
      </c>
      <c r="H14" s="138" t="s">
        <v>443</v>
      </c>
      <c r="I14" s="138">
        <v>0.36340236878606769</v>
      </c>
      <c r="J14" s="138">
        <v>0.55903388815341504</v>
      </c>
      <c r="K14" s="138">
        <v>0.67635560918781246</v>
      </c>
      <c r="L14" s="138">
        <v>7.688914292017875E-3</v>
      </c>
      <c r="M14" s="138">
        <v>15.285438038902114</v>
      </c>
      <c r="N14" s="138">
        <v>0.51799951946341249</v>
      </c>
      <c r="O14" s="138">
        <v>6.0874975783815843E-2</v>
      </c>
      <c r="P14" s="138">
        <v>0.10897372211468667</v>
      </c>
      <c r="Q14" s="138">
        <v>0.45230241206778787</v>
      </c>
      <c r="R14" s="138">
        <v>0.29648654178867301</v>
      </c>
      <c r="S14" s="138">
        <v>0.52632098188621534</v>
      </c>
      <c r="T14" s="138">
        <v>0.61016466193951202</v>
      </c>
      <c r="U14" s="138">
        <v>1.313991313750704</v>
      </c>
      <c r="V14" s="138">
        <v>1.8023163004929692</v>
      </c>
      <c r="W14" s="138">
        <v>0.59186600766296615</v>
      </c>
      <c r="X14" s="138">
        <v>3.9469551710786897E-3</v>
      </c>
      <c r="Y14" s="138">
        <v>2.2051664173491333E-3</v>
      </c>
      <c r="Z14" s="138">
        <v>1.7970683285566088E-3</v>
      </c>
      <c r="AA14" s="138">
        <v>2.8347917976573534E-4</v>
      </c>
      <c r="AB14" s="138">
        <v>8.2326690967501667E-3</v>
      </c>
      <c r="AC14" s="138">
        <v>0.42247887186509142</v>
      </c>
      <c r="AD14" s="138">
        <v>1.2226723422189251E-2</v>
      </c>
      <c r="AE14" s="55"/>
      <c r="AF14" s="147">
        <v>1380.0508648443183</v>
      </c>
      <c r="AG14" s="147">
        <v>76759.230034389606</v>
      </c>
      <c r="AH14" s="147">
        <v>91317.981378978046</v>
      </c>
      <c r="AI14" s="147">
        <v>3438.9791736587867</v>
      </c>
      <c r="AJ14" s="147">
        <v>2360.9755381217192</v>
      </c>
      <c r="AK14" s="147" t="s">
        <v>429</v>
      </c>
      <c r="AL14" s="45" t="s">
        <v>50</v>
      </c>
    </row>
    <row r="15" spans="1:38" s="1" customFormat="1" ht="26.25" customHeight="1" thickBot="1" x14ac:dyDescent="0.25">
      <c r="A15" s="65" t="s">
        <v>54</v>
      </c>
      <c r="B15" s="65" t="s">
        <v>55</v>
      </c>
      <c r="C15" s="66" t="s">
        <v>56</v>
      </c>
      <c r="D15" s="67"/>
      <c r="E15" s="138">
        <v>0.26127200000000006</v>
      </c>
      <c r="F15" s="138">
        <v>1.4800408262362709E-2</v>
      </c>
      <c r="G15" s="138">
        <v>3.131461E-2</v>
      </c>
      <c r="H15" s="138" t="s">
        <v>443</v>
      </c>
      <c r="I15" s="138">
        <v>5.1440131883330811E-3</v>
      </c>
      <c r="J15" s="138">
        <v>5.3035201455511449E-3</v>
      </c>
      <c r="K15" s="138">
        <v>5.5168985689147002E-3</v>
      </c>
      <c r="L15" s="138">
        <v>7.8986210912908045E-4</v>
      </c>
      <c r="M15" s="138">
        <v>1.139337E-2</v>
      </c>
      <c r="N15" s="138">
        <v>6.4403907997617471E-3</v>
      </c>
      <c r="O15" s="138">
        <v>8.4821163722261835E-3</v>
      </c>
      <c r="P15" s="138">
        <v>1.6962060534540279E-3</v>
      </c>
      <c r="Q15" s="138">
        <v>1.6946259848932591E-3</v>
      </c>
      <c r="R15" s="138">
        <v>2.5727075390120306E-2</v>
      </c>
      <c r="S15" s="138">
        <v>1.2786553167581864E-2</v>
      </c>
      <c r="T15" s="138">
        <v>2.8332362806123095E-2</v>
      </c>
      <c r="U15" s="138">
        <v>6.446236957814714E-3</v>
      </c>
      <c r="V15" s="138">
        <v>6.5266019553229401E-2</v>
      </c>
      <c r="W15" s="138">
        <v>9.7692936540127507E-4</v>
      </c>
      <c r="X15" s="138">
        <v>3.620888093670492E-6</v>
      </c>
      <c r="Y15" s="138">
        <v>5.9544000233367412E-6</v>
      </c>
      <c r="Z15" s="138">
        <v>4.0039124602526341E-6</v>
      </c>
      <c r="AA15" s="138">
        <v>4.4596466237328189E-6</v>
      </c>
      <c r="AB15" s="138">
        <v>1.8038847200992688E-5</v>
      </c>
      <c r="AC15" s="138" t="s">
        <v>429</v>
      </c>
      <c r="AD15" s="138">
        <v>1.5206783521559818E-3</v>
      </c>
      <c r="AE15" s="55"/>
      <c r="AF15" s="147">
        <v>3898.0312410194447</v>
      </c>
      <c r="AG15" s="147" t="s">
        <v>432</v>
      </c>
      <c r="AH15" s="147">
        <v>1887.8266314021791</v>
      </c>
      <c r="AI15" s="147" t="s">
        <v>432</v>
      </c>
      <c r="AJ15" s="147" t="s">
        <v>432</v>
      </c>
      <c r="AK15" s="147" t="s">
        <v>429</v>
      </c>
      <c r="AL15" s="45" t="s">
        <v>50</v>
      </c>
    </row>
    <row r="16" spans="1:38" s="1" customFormat="1" ht="26.25" customHeight="1" thickBot="1" x14ac:dyDescent="0.25">
      <c r="A16" s="65" t="s">
        <v>54</v>
      </c>
      <c r="B16" s="65" t="s">
        <v>57</v>
      </c>
      <c r="C16" s="66" t="s">
        <v>58</v>
      </c>
      <c r="D16" s="67"/>
      <c r="E16" s="138">
        <v>0.11135880514314914</v>
      </c>
      <c r="F16" s="138">
        <v>2.1071272424692871E-3</v>
      </c>
      <c r="G16" s="138">
        <v>0.11133315483682361</v>
      </c>
      <c r="H16" s="138" t="s">
        <v>443</v>
      </c>
      <c r="I16" s="138">
        <v>4.805008273678054E-2</v>
      </c>
      <c r="J16" s="138">
        <v>6.8312370300903313E-2</v>
      </c>
      <c r="K16" s="138">
        <v>7.1466142435706259E-2</v>
      </c>
      <c r="L16" s="138">
        <v>1.5264077864715763E-2</v>
      </c>
      <c r="M16" s="138">
        <v>0.76351434971198928</v>
      </c>
      <c r="N16" s="138">
        <v>2.4504013766108244E-2</v>
      </c>
      <c r="O16" s="138">
        <v>1.3880810928403198E-3</v>
      </c>
      <c r="P16" s="138">
        <v>2.5942919582000998E-2</v>
      </c>
      <c r="Q16" s="138">
        <v>9.5269804154396991E-3</v>
      </c>
      <c r="R16" s="138">
        <v>5.1225489676023899E-3</v>
      </c>
      <c r="S16" s="138">
        <v>2.1726784683457501E-2</v>
      </c>
      <c r="T16" s="138">
        <v>8.4306708621860391E-3</v>
      </c>
      <c r="U16" s="138">
        <v>2.5076692895268302E-3</v>
      </c>
      <c r="V16" s="138">
        <v>3.98978743027842E-2</v>
      </c>
      <c r="W16" s="138">
        <v>2.2849621088322898E-2</v>
      </c>
      <c r="X16" s="138">
        <v>5.8228295776330853E-7</v>
      </c>
      <c r="Y16" s="138">
        <v>6.837145261902764E-7</v>
      </c>
      <c r="Z16" s="138">
        <v>4.80737662634051E-7</v>
      </c>
      <c r="AA16" s="138">
        <v>5.6010618912545103E-7</v>
      </c>
      <c r="AB16" s="138">
        <v>2.3068413357130868E-6</v>
      </c>
      <c r="AC16" s="138">
        <v>3.3289049639999999E-9</v>
      </c>
      <c r="AD16" s="138">
        <v>1.9670802060000003E-9</v>
      </c>
      <c r="AE16" s="55"/>
      <c r="AF16" s="147">
        <v>11.906763545000002</v>
      </c>
      <c r="AG16" s="147">
        <v>864.71354811269998</v>
      </c>
      <c r="AH16" s="147">
        <v>540.65427684040276</v>
      </c>
      <c r="AI16" s="147" t="s">
        <v>432</v>
      </c>
      <c r="AJ16" s="147" t="s">
        <v>432</v>
      </c>
      <c r="AK16" s="147" t="s">
        <v>429</v>
      </c>
      <c r="AL16" s="45" t="s">
        <v>50</v>
      </c>
    </row>
    <row r="17" spans="1:38" s="2" customFormat="1" ht="26.25" customHeight="1" thickBot="1" x14ac:dyDescent="0.25">
      <c r="A17" s="65" t="s">
        <v>54</v>
      </c>
      <c r="B17" s="65" t="s">
        <v>59</v>
      </c>
      <c r="C17" s="66" t="s">
        <v>60</v>
      </c>
      <c r="D17" s="67"/>
      <c r="E17" s="138">
        <v>3.0982319999999998E-3</v>
      </c>
      <c r="F17" s="138">
        <v>9.6296400000000007E-4</v>
      </c>
      <c r="G17" s="138">
        <v>1.3724244766573129E-6</v>
      </c>
      <c r="H17" s="138" t="s">
        <v>432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432</v>
      </c>
      <c r="AD17" s="138" t="s">
        <v>432</v>
      </c>
      <c r="AE17" s="55"/>
      <c r="AF17" s="147" t="s">
        <v>432</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1.0133269708322401</v>
      </c>
      <c r="F18" s="138">
        <v>0.53799561791407224</v>
      </c>
      <c r="G18" s="138">
        <v>1.836437633998771E-2</v>
      </c>
      <c r="H18" s="138" t="s">
        <v>443</v>
      </c>
      <c r="I18" s="138">
        <v>2.1838812491451826E-2</v>
      </c>
      <c r="J18" s="138">
        <v>2.2808053672134728E-2</v>
      </c>
      <c r="K18" s="138">
        <v>2.3948063021036622E-2</v>
      </c>
      <c r="L18" s="138">
        <v>2.4587111465318107E-3</v>
      </c>
      <c r="M18" s="138">
        <v>0.68832717022701539</v>
      </c>
      <c r="N18" s="138">
        <v>3.7405254920842611E-3</v>
      </c>
      <c r="O18" s="138">
        <v>6.5807356305924925E-5</v>
      </c>
      <c r="P18" s="138">
        <v>1.2583358240949239E-2</v>
      </c>
      <c r="Q18" s="138">
        <v>2.0721269623655739E-4</v>
      </c>
      <c r="R18" s="138">
        <v>2.4233146056880043E-3</v>
      </c>
      <c r="S18" s="138">
        <v>1.4232819678462317E-3</v>
      </c>
      <c r="T18" s="138">
        <v>4.7637007248500805E-2</v>
      </c>
      <c r="U18" s="138">
        <v>2.9225563988395E-5</v>
      </c>
      <c r="V18" s="138">
        <v>2.6780818990719685E-3</v>
      </c>
      <c r="W18" s="138">
        <v>1.3598873805676046E-2</v>
      </c>
      <c r="X18" s="138">
        <v>1.7391350621924918E-2</v>
      </c>
      <c r="Y18" s="138">
        <v>7.0637067707690807E-2</v>
      </c>
      <c r="Z18" s="138">
        <v>2.6071852307641898E-2</v>
      </c>
      <c r="AA18" s="138">
        <v>2.5537923231508174E-2</v>
      </c>
      <c r="AB18" s="138">
        <v>0.13963819386876578</v>
      </c>
      <c r="AC18" s="138" t="s">
        <v>432</v>
      </c>
      <c r="AD18" s="138" t="s">
        <v>432</v>
      </c>
      <c r="AE18" s="55"/>
      <c r="AF18" s="147">
        <v>315.89001543393113</v>
      </c>
      <c r="AG18" s="147">
        <v>6.0737020835761069</v>
      </c>
      <c r="AH18" s="147">
        <v>23155.161098047396</v>
      </c>
      <c r="AI18" s="147" t="s">
        <v>432</v>
      </c>
      <c r="AJ18" s="147" t="s">
        <v>432</v>
      </c>
      <c r="AK18" s="147" t="s">
        <v>429</v>
      </c>
      <c r="AL18" s="45" t="s">
        <v>50</v>
      </c>
    </row>
    <row r="19" spans="1:38" s="2" customFormat="1" ht="26.25" customHeight="1" thickBot="1" x14ac:dyDescent="0.25">
      <c r="A19" s="65" t="s">
        <v>54</v>
      </c>
      <c r="B19" s="65" t="s">
        <v>63</v>
      </c>
      <c r="C19" s="66" t="s">
        <v>64</v>
      </c>
      <c r="D19" s="67"/>
      <c r="E19" s="138">
        <v>0.51171985800617847</v>
      </c>
      <c r="F19" s="138">
        <v>0.14293181612885336</v>
      </c>
      <c r="G19" s="138">
        <v>4.3105951081431976E-2</v>
      </c>
      <c r="H19" s="138" t="s">
        <v>432</v>
      </c>
      <c r="I19" s="138">
        <v>1.7202054734369969E-2</v>
      </c>
      <c r="J19" s="138">
        <v>1.1567157449535457E-2</v>
      </c>
      <c r="K19" s="138">
        <v>2.5611430213008768E-2</v>
      </c>
      <c r="L19" s="138">
        <v>3.1829379500547422E-3</v>
      </c>
      <c r="M19" s="138">
        <v>0.20115871895907775</v>
      </c>
      <c r="N19" s="138">
        <v>1.2296521322482282E-2</v>
      </c>
      <c r="O19" s="138">
        <v>2.3464044032796673E-4</v>
      </c>
      <c r="P19" s="138">
        <v>3.252750687041932E-3</v>
      </c>
      <c r="Q19" s="138">
        <v>1.3526927204418663E-3</v>
      </c>
      <c r="R19" s="138">
        <v>9.8619216276895818E-3</v>
      </c>
      <c r="S19" s="138">
        <v>5.5196118001637363E-3</v>
      </c>
      <c r="T19" s="138">
        <v>0.19884352329309959</v>
      </c>
      <c r="U19" s="138">
        <v>4.1760721151568058E-4</v>
      </c>
      <c r="V19" s="138">
        <v>1.0409798935139002E-2</v>
      </c>
      <c r="W19" s="138">
        <v>4.1289451627679399E-3</v>
      </c>
      <c r="X19" s="138">
        <v>5.687597583837291E-3</v>
      </c>
      <c r="Y19" s="138">
        <v>2.8525247374546567E-2</v>
      </c>
      <c r="Z19" s="138">
        <v>7.7698752020113684E-3</v>
      </c>
      <c r="AA19" s="138">
        <v>7.4993366579229944E-3</v>
      </c>
      <c r="AB19" s="138">
        <v>4.9482056818318222E-2</v>
      </c>
      <c r="AC19" s="138" t="s">
        <v>432</v>
      </c>
      <c r="AD19" s="138" t="s">
        <v>432</v>
      </c>
      <c r="AE19" s="55"/>
      <c r="AF19" s="147">
        <v>870.94953662341311</v>
      </c>
      <c r="AG19" s="147" t="s">
        <v>432</v>
      </c>
      <c r="AH19" s="147">
        <v>5775.5795489089642</v>
      </c>
      <c r="AI19" s="147" t="s">
        <v>432</v>
      </c>
      <c r="AJ19" s="147" t="s">
        <v>432</v>
      </c>
      <c r="AK19" s="147" t="s">
        <v>429</v>
      </c>
      <c r="AL19" s="45" t="s">
        <v>50</v>
      </c>
    </row>
    <row r="20" spans="1:38" s="2" customFormat="1" ht="26.25" customHeight="1" thickBot="1" x14ac:dyDescent="0.25">
      <c r="A20" s="65" t="s">
        <v>54</v>
      </c>
      <c r="B20" s="65" t="s">
        <v>65</v>
      </c>
      <c r="C20" s="66" t="s">
        <v>66</v>
      </c>
      <c r="D20" s="67"/>
      <c r="E20" s="138">
        <v>1.6664584584043921E-2</v>
      </c>
      <c r="F20" s="138">
        <v>4.4990309426082469E-3</v>
      </c>
      <c r="G20" s="138">
        <v>8.9089955107735867E-4</v>
      </c>
      <c r="H20" s="138" t="s">
        <v>432</v>
      </c>
      <c r="I20" s="138">
        <v>6.742523862101927E-4</v>
      </c>
      <c r="J20" s="138">
        <v>8.3565352621019261E-4</v>
      </c>
      <c r="K20" s="138">
        <v>1.0293348942101927E-3</v>
      </c>
      <c r="L20" s="138">
        <v>3.0393445168840777E-4</v>
      </c>
      <c r="M20" s="138">
        <v>6.5568887380712667E-3</v>
      </c>
      <c r="N20" s="138">
        <v>5.1848097475168213E-4</v>
      </c>
      <c r="O20" s="138">
        <v>9.8474860433194539E-6</v>
      </c>
      <c r="P20" s="138">
        <v>1.0127860879167189E-4</v>
      </c>
      <c r="Q20" s="138">
        <v>5.0437743924383689E-5</v>
      </c>
      <c r="R20" s="138">
        <v>4.1554739547016996E-4</v>
      </c>
      <c r="S20" s="138">
        <v>2.3288973701403402E-4</v>
      </c>
      <c r="T20" s="138">
        <v>8.3952197570701693E-3</v>
      </c>
      <c r="U20" s="138">
        <v>1.3759382036142537E-5</v>
      </c>
      <c r="V20" s="138">
        <v>3.9079169024800083E-4</v>
      </c>
      <c r="W20" s="138">
        <v>1.3961140200679514E-4</v>
      </c>
      <c r="X20" s="138">
        <v>1.920665478555625E-4</v>
      </c>
      <c r="Y20" s="138">
        <v>1.0107713818071269E-3</v>
      </c>
      <c r="Z20" s="138">
        <v>2.5460906276822051E-4</v>
      </c>
      <c r="AA20" s="138">
        <v>2.4452151398334377E-4</v>
      </c>
      <c r="AB20" s="138">
        <v>1.7019685064142537E-3</v>
      </c>
      <c r="AC20" s="138" t="s">
        <v>432</v>
      </c>
      <c r="AD20" s="138" t="s">
        <v>432</v>
      </c>
      <c r="AE20" s="55"/>
      <c r="AF20" s="147">
        <v>34.267617773812049</v>
      </c>
      <c r="AG20" s="147" t="s">
        <v>432</v>
      </c>
      <c r="AH20" s="147">
        <v>179.58776947002477</v>
      </c>
      <c r="AI20" s="147" t="s">
        <v>432</v>
      </c>
      <c r="AJ20" s="147" t="s">
        <v>432</v>
      </c>
      <c r="AK20" s="147" t="s">
        <v>429</v>
      </c>
      <c r="AL20" s="45" t="s">
        <v>50</v>
      </c>
    </row>
    <row r="21" spans="1:38" s="2" customFormat="1" ht="26.25" customHeight="1" thickBot="1" x14ac:dyDescent="0.25">
      <c r="A21" s="65" t="s">
        <v>54</v>
      </c>
      <c r="B21" s="65" t="s">
        <v>67</v>
      </c>
      <c r="C21" s="66" t="s">
        <v>68</v>
      </c>
      <c r="D21" s="67"/>
      <c r="E21" s="138">
        <v>1.4942159615357709</v>
      </c>
      <c r="F21" s="138">
        <v>0.69879008084316552</v>
      </c>
      <c r="G21" s="138">
        <v>1.0368207470043818</v>
      </c>
      <c r="H21" s="138">
        <v>1.053156682916036E-3</v>
      </c>
      <c r="I21" s="138">
        <v>0.2637781439086061</v>
      </c>
      <c r="J21" s="138">
        <v>0.28354490469851595</v>
      </c>
      <c r="K21" s="138">
        <v>0.30670049244343761</v>
      </c>
      <c r="L21" s="138">
        <v>5.8177145754368498E-2</v>
      </c>
      <c r="M21" s="138">
        <v>1.8620032543035885</v>
      </c>
      <c r="N21" s="138">
        <v>0.17284786883871547</v>
      </c>
      <c r="O21" s="138">
        <v>1.3572223550797513E-2</v>
      </c>
      <c r="P21" s="138">
        <v>1.5671023869540616E-2</v>
      </c>
      <c r="Q21" s="138">
        <v>6.9833487874223664E-3</v>
      </c>
      <c r="R21" s="138">
        <v>5.4918720490512829E-2</v>
      </c>
      <c r="S21" s="138">
        <v>3.3683953672872052E-2</v>
      </c>
      <c r="T21" s="138">
        <v>0.46762820143042116</v>
      </c>
      <c r="U21" s="138">
        <v>3.0846282401098537E-3</v>
      </c>
      <c r="V21" s="138">
        <v>0.6546324795084848</v>
      </c>
      <c r="W21" s="138">
        <v>0.20794846893852484</v>
      </c>
      <c r="X21" s="138">
        <v>5.6269014941309557E-2</v>
      </c>
      <c r="Y21" s="138">
        <v>0.12356791833997573</v>
      </c>
      <c r="Z21" s="138">
        <v>4.0976170106380827E-2</v>
      </c>
      <c r="AA21" s="138">
        <v>3.5494657079743218E-2</v>
      </c>
      <c r="AB21" s="138">
        <v>0.25630776046740933</v>
      </c>
      <c r="AC21" s="138">
        <v>1.2906863798845525E-3</v>
      </c>
      <c r="AD21" s="138">
        <v>0.15358835098863718</v>
      </c>
      <c r="AE21" s="55"/>
      <c r="AF21" s="147">
        <v>2941.1542915116056</v>
      </c>
      <c r="AG21" s="147">
        <v>933.80766786815332</v>
      </c>
      <c r="AH21" s="147">
        <v>13375.182638669308</v>
      </c>
      <c r="AI21" s="147">
        <v>877.63056909669649</v>
      </c>
      <c r="AJ21" s="147" t="s">
        <v>432</v>
      </c>
      <c r="AK21" s="147" t="s">
        <v>429</v>
      </c>
      <c r="AL21" s="45" t="s">
        <v>50</v>
      </c>
    </row>
    <row r="22" spans="1:38" s="2" customFormat="1" ht="26.25" customHeight="1" thickBot="1" x14ac:dyDescent="0.25">
      <c r="A22" s="65" t="s">
        <v>54</v>
      </c>
      <c r="B22" s="69" t="s">
        <v>69</v>
      </c>
      <c r="C22" s="66" t="s">
        <v>70</v>
      </c>
      <c r="D22" s="67"/>
      <c r="E22" s="138">
        <v>5.5512563225094862</v>
      </c>
      <c r="F22" s="138">
        <v>0.91713069446670581</v>
      </c>
      <c r="G22" s="138">
        <v>1.2266957698330208</v>
      </c>
      <c r="H22" s="138">
        <v>2.1330709509810373E-3</v>
      </c>
      <c r="I22" s="138">
        <v>0.71884720477353192</v>
      </c>
      <c r="J22" s="138">
        <v>0.78637321869437671</v>
      </c>
      <c r="K22" s="138">
        <v>0.86063353486126393</v>
      </c>
      <c r="L22" s="138">
        <v>0.1518633089255485</v>
      </c>
      <c r="M22" s="138">
        <v>4.4336550469124614</v>
      </c>
      <c r="N22" s="138">
        <v>0.10254630374420212</v>
      </c>
      <c r="O22" s="138">
        <v>7.7690653813990143E-3</v>
      </c>
      <c r="P22" s="138">
        <v>0.10329438622232842</v>
      </c>
      <c r="Q22" s="138">
        <v>0.15477534628746037</v>
      </c>
      <c r="R22" s="138">
        <v>0.26110980090554786</v>
      </c>
      <c r="S22" s="138">
        <v>0.38859351435603445</v>
      </c>
      <c r="T22" s="138">
        <v>0.72553816061815923</v>
      </c>
      <c r="U22" s="138">
        <v>0.14553737073134312</v>
      </c>
      <c r="V22" s="138">
        <v>2.5124024764987944</v>
      </c>
      <c r="W22" s="138">
        <v>0.13043858366334105</v>
      </c>
      <c r="X22" s="138">
        <v>2.1080280800166211E-2</v>
      </c>
      <c r="Y22" s="138">
        <v>5.143067431244145E-2</v>
      </c>
      <c r="Z22" s="138">
        <v>1.3083679818679379E-2</v>
      </c>
      <c r="AA22" s="138">
        <v>1.0607745714598474E-2</v>
      </c>
      <c r="AB22" s="138">
        <v>9.6202380645885516E-2</v>
      </c>
      <c r="AC22" s="138">
        <v>2.6529375997286619E-2</v>
      </c>
      <c r="AD22" s="138">
        <v>0.65180970891160328</v>
      </c>
      <c r="AE22" s="55"/>
      <c r="AF22" s="147">
        <v>6463.9875918658308</v>
      </c>
      <c r="AG22" s="147">
        <v>3372.2635699753387</v>
      </c>
      <c r="AH22" s="147">
        <v>805.4758508747509</v>
      </c>
      <c r="AI22" s="147">
        <v>77.279345072926532</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0.20844925285437807</v>
      </c>
      <c r="X23" s="138">
        <v>3.0380420429284155E-2</v>
      </c>
      <c r="Y23" s="138">
        <v>9.9405057654731913E-2</v>
      </c>
      <c r="Z23" s="138">
        <v>2.1537647353190026E-2</v>
      </c>
      <c r="AA23" s="138">
        <v>1.8725299535780622E-2</v>
      </c>
      <c r="AB23" s="138">
        <v>0.17004842497298672</v>
      </c>
      <c r="AC23" s="138">
        <v>1.0046060027286299E-2</v>
      </c>
      <c r="AD23" s="138">
        <v>1.4345095576382739E-4</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1.2031109012488646</v>
      </c>
      <c r="F24" s="138">
        <v>0.79252776209867937</v>
      </c>
      <c r="G24" s="138">
        <v>0.20359493722533897</v>
      </c>
      <c r="H24" s="138">
        <v>0.12344458457033408</v>
      </c>
      <c r="I24" s="138">
        <v>0.46421794590401461</v>
      </c>
      <c r="J24" s="138">
        <v>0.49108712525617265</v>
      </c>
      <c r="K24" s="138">
        <v>0.53277840249004749</v>
      </c>
      <c r="L24" s="138">
        <v>0.1295426790433433</v>
      </c>
      <c r="M24" s="138">
        <v>2.4126323754715213</v>
      </c>
      <c r="N24" s="138">
        <v>0.19885083993158081</v>
      </c>
      <c r="O24" s="138">
        <v>6.9703786914724369E-2</v>
      </c>
      <c r="P24" s="138">
        <v>6.0170956251096889E-3</v>
      </c>
      <c r="Q24" s="138">
        <v>5.0189528740710839E-3</v>
      </c>
      <c r="R24" s="138">
        <v>0.16649428327919621</v>
      </c>
      <c r="S24" s="138">
        <v>5.6996700982800089E-2</v>
      </c>
      <c r="T24" s="138">
        <v>0.92428506166594815</v>
      </c>
      <c r="U24" s="138">
        <v>3.2825328857385766E-3</v>
      </c>
      <c r="V24" s="138">
        <v>2.7353332186361685</v>
      </c>
      <c r="W24" s="138" t="s">
        <v>430</v>
      </c>
      <c r="X24" s="138" t="s">
        <v>430</v>
      </c>
      <c r="Y24" s="138" t="s">
        <v>430</v>
      </c>
      <c r="Z24" s="138" t="s">
        <v>430</v>
      </c>
      <c r="AA24" s="138" t="s">
        <v>430</v>
      </c>
      <c r="AB24" s="138" t="s">
        <v>430</v>
      </c>
      <c r="AC24" s="138" t="s">
        <v>429</v>
      </c>
      <c r="AD24" s="138" t="s">
        <v>429</v>
      </c>
      <c r="AE24" s="55"/>
      <c r="AF24" s="147">
        <v>4160.3957537285369</v>
      </c>
      <c r="AG24" s="147" t="s">
        <v>432</v>
      </c>
      <c r="AH24" s="147">
        <v>4369.7345231068648</v>
      </c>
      <c r="AI24" s="147">
        <v>2009.2120054572597</v>
      </c>
      <c r="AJ24" s="147" t="s">
        <v>432</v>
      </c>
      <c r="AK24" s="147" t="s">
        <v>429</v>
      </c>
      <c r="AL24" s="45" t="s">
        <v>50</v>
      </c>
    </row>
    <row r="25" spans="1:38" s="2" customFormat="1" ht="26.25" customHeight="1" thickBot="1" x14ac:dyDescent="0.25">
      <c r="A25" s="65" t="s">
        <v>74</v>
      </c>
      <c r="B25" s="69" t="s">
        <v>75</v>
      </c>
      <c r="C25" s="71" t="s">
        <v>76</v>
      </c>
      <c r="D25" s="67"/>
      <c r="E25" s="138">
        <v>1.348959498382406</v>
      </c>
      <c r="F25" s="138">
        <v>0.15742944781828996</v>
      </c>
      <c r="G25" s="138">
        <v>8.7775780267301595E-2</v>
      </c>
      <c r="H25" s="138" t="s">
        <v>443</v>
      </c>
      <c r="I25" s="138">
        <v>9.864989310041053E-3</v>
      </c>
      <c r="J25" s="138">
        <v>9.864989310041053E-3</v>
      </c>
      <c r="K25" s="138">
        <v>9.864989310041053E-3</v>
      </c>
      <c r="L25" s="138">
        <v>4.7351948688197061E-3</v>
      </c>
      <c r="M25" s="138">
        <v>1.253559631668179</v>
      </c>
      <c r="N25" s="138">
        <v>3.6865463236324277E-4</v>
      </c>
      <c r="O25" s="138">
        <v>2.764909742724321E-5</v>
      </c>
      <c r="P25" s="138">
        <v>5.529819485448641E-4</v>
      </c>
      <c r="Q25" s="138">
        <v>1.3824548713621602E-4</v>
      </c>
      <c r="R25" s="138">
        <v>9.2163658090810708E-4</v>
      </c>
      <c r="S25" s="138">
        <v>1.0138002389989177E-3</v>
      </c>
      <c r="T25" s="138">
        <v>3.6865463236324279E-5</v>
      </c>
      <c r="U25" s="138">
        <v>5.0690011949945885E-4</v>
      </c>
      <c r="V25" s="138">
        <v>0.1336373042316755</v>
      </c>
      <c r="W25" s="138" t="s">
        <v>443</v>
      </c>
      <c r="X25" s="138" t="s">
        <v>443</v>
      </c>
      <c r="Y25" s="138" t="s">
        <v>443</v>
      </c>
      <c r="Z25" s="138" t="s">
        <v>443</v>
      </c>
      <c r="AA25" s="138" t="s">
        <v>443</v>
      </c>
      <c r="AB25" s="138" t="s">
        <v>443</v>
      </c>
      <c r="AC25" s="138" t="s">
        <v>429</v>
      </c>
      <c r="AD25" s="138" t="s">
        <v>429</v>
      </c>
      <c r="AE25" s="55"/>
      <c r="AF25" s="147">
        <v>4608.1829045405348</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2.0593766436871684E-2</v>
      </c>
      <c r="F26" s="138">
        <v>2.9110078454107824E-3</v>
      </c>
      <c r="G26" s="138">
        <v>1.4609107227460001E-3</v>
      </c>
      <c r="H26" s="138" t="s">
        <v>443</v>
      </c>
      <c r="I26" s="138">
        <v>1.3181996744848103E-4</v>
      </c>
      <c r="J26" s="138">
        <v>1.3181996744848103E-4</v>
      </c>
      <c r="K26" s="138">
        <v>1.3181996744848103E-4</v>
      </c>
      <c r="L26" s="138">
        <v>6.3273584375270886E-5</v>
      </c>
      <c r="M26" s="138">
        <v>2.898579855732188E-2</v>
      </c>
      <c r="N26" s="138">
        <v>0.53040135413116596</v>
      </c>
      <c r="O26" s="138">
        <v>1.8904760207763675E-6</v>
      </c>
      <c r="P26" s="138">
        <v>1.5435816711823649E-5</v>
      </c>
      <c r="Q26" s="138">
        <v>2.5186764001781341E-6</v>
      </c>
      <c r="R26" s="138">
        <v>1.9864879704891267E-5</v>
      </c>
      <c r="S26" s="138">
        <v>2.0114367675380394E-5</v>
      </c>
      <c r="T26" s="138">
        <v>2.2585359289363915E-6</v>
      </c>
      <c r="U26" s="138">
        <v>8.5918134673198272E-6</v>
      </c>
      <c r="V26" s="138">
        <v>2.2510131127647889E-3</v>
      </c>
      <c r="W26" s="138" t="s">
        <v>443</v>
      </c>
      <c r="X26" s="138" t="s">
        <v>443</v>
      </c>
      <c r="Y26" s="138" t="s">
        <v>443</v>
      </c>
      <c r="Z26" s="138" t="s">
        <v>443</v>
      </c>
      <c r="AA26" s="138" t="s">
        <v>443</v>
      </c>
      <c r="AB26" s="138" t="s">
        <v>443</v>
      </c>
      <c r="AC26" s="138" t="s">
        <v>429</v>
      </c>
      <c r="AD26" s="138" t="s">
        <v>429</v>
      </c>
      <c r="AE26" s="55"/>
      <c r="AF26" s="147">
        <v>76.807731857789662</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12.0756717977695</v>
      </c>
      <c r="F27" s="138">
        <v>1.9699121133924216</v>
      </c>
      <c r="G27" s="138">
        <v>2.4026823213153602E-2</v>
      </c>
      <c r="H27" s="138">
        <v>0.60102567554981656</v>
      </c>
      <c r="I27" s="138">
        <v>0.28810525001082848</v>
      </c>
      <c r="J27" s="138">
        <v>0.28810525001082854</v>
      </c>
      <c r="K27" s="138">
        <v>0.2881052500108281</v>
      </c>
      <c r="L27" s="138">
        <v>0.25122118742463062</v>
      </c>
      <c r="M27" s="138">
        <v>33.023671363247644</v>
      </c>
      <c r="N27" s="138">
        <v>1.868093861039474E-3</v>
      </c>
      <c r="O27" s="138">
        <v>2.1958735717741106E-4</v>
      </c>
      <c r="P27" s="138">
        <v>1.3076591569222735E-2</v>
      </c>
      <c r="Q27" s="138">
        <v>3.5757736802215955E-4</v>
      </c>
      <c r="R27" s="138">
        <v>1.4727385786012331E-2</v>
      </c>
      <c r="S27" s="138">
        <v>1.0100644339347592E-2</v>
      </c>
      <c r="T27" s="138">
        <v>2.1023096236995821E-3</v>
      </c>
      <c r="U27" s="138">
        <v>2.7598002168949671E-4</v>
      </c>
      <c r="V27" s="138">
        <v>4.7228483514129518E-2</v>
      </c>
      <c r="W27" s="138">
        <v>0.5486569</v>
      </c>
      <c r="X27" s="138">
        <v>4.3884788672100002E-2</v>
      </c>
      <c r="Y27" s="138">
        <v>5.0296835589199999E-2</v>
      </c>
      <c r="Z27" s="138">
        <v>3.78555338933E-2</v>
      </c>
      <c r="AA27" s="138">
        <v>4.4197930539900003E-2</v>
      </c>
      <c r="AB27" s="138">
        <v>0.1762350886945</v>
      </c>
      <c r="AC27" s="138">
        <v>5.486569E-4</v>
      </c>
      <c r="AD27" s="138">
        <v>1.097688E-4</v>
      </c>
      <c r="AE27" s="55"/>
      <c r="AF27" s="147">
        <v>92815.730417817816</v>
      </c>
      <c r="AG27" s="147" t="s">
        <v>429</v>
      </c>
      <c r="AH27" s="147" t="s">
        <v>432</v>
      </c>
      <c r="AI27" s="147">
        <v>4002.722618355604</v>
      </c>
      <c r="AJ27" s="147" t="s">
        <v>432</v>
      </c>
      <c r="AK27" s="147" t="s">
        <v>429</v>
      </c>
      <c r="AL27" s="45" t="s">
        <v>50</v>
      </c>
    </row>
    <row r="28" spans="1:38" s="2" customFormat="1" ht="26.25" customHeight="1" thickBot="1" x14ac:dyDescent="0.25">
      <c r="A28" s="65" t="s">
        <v>79</v>
      </c>
      <c r="B28" s="65" t="s">
        <v>82</v>
      </c>
      <c r="C28" s="66" t="s">
        <v>83</v>
      </c>
      <c r="D28" s="67"/>
      <c r="E28" s="138">
        <v>8.7670495055326256</v>
      </c>
      <c r="F28" s="138">
        <v>0.26602416665810807</v>
      </c>
      <c r="G28" s="138">
        <v>7.1020750527612366E-3</v>
      </c>
      <c r="H28" s="138">
        <v>2.6939983109662613E-2</v>
      </c>
      <c r="I28" s="138">
        <v>0.21376531776667787</v>
      </c>
      <c r="J28" s="138">
        <v>0.21376531776667779</v>
      </c>
      <c r="K28" s="138">
        <v>0.21376531776667773</v>
      </c>
      <c r="L28" s="138">
        <v>0.19042340152671453</v>
      </c>
      <c r="M28" s="138">
        <v>1.4676420153620104</v>
      </c>
      <c r="N28" s="138">
        <v>2.7632691962951384E-4</v>
      </c>
      <c r="O28" s="138">
        <v>2.7737300306296143E-5</v>
      </c>
      <c r="P28" s="138">
        <v>2.9286926143941129E-3</v>
      </c>
      <c r="Q28" s="138">
        <v>5.5382910868006068E-5</v>
      </c>
      <c r="R28" s="138">
        <v>4.6899429928199607E-3</v>
      </c>
      <c r="S28" s="138">
        <v>3.1452730116584824E-3</v>
      </c>
      <c r="T28" s="138">
        <v>1.1232454739397771E-4</v>
      </c>
      <c r="U28" s="138">
        <v>5.5291221123419844E-5</v>
      </c>
      <c r="V28" s="138">
        <v>9.949669109877983E-3</v>
      </c>
      <c r="W28" s="138">
        <v>0.25269790000000003</v>
      </c>
      <c r="X28" s="138">
        <v>1.5171221467300001E-2</v>
      </c>
      <c r="Y28" s="138">
        <v>1.7002253017899999E-2</v>
      </c>
      <c r="Z28" s="138">
        <v>1.33399239144E-2</v>
      </c>
      <c r="AA28" s="138">
        <v>1.41261714704E-2</v>
      </c>
      <c r="AB28" s="138">
        <v>5.9639569870000006E-2</v>
      </c>
      <c r="AC28" s="138">
        <v>2.5269780000000003E-4</v>
      </c>
      <c r="AD28" s="138">
        <v>5.0554499999999999E-5</v>
      </c>
      <c r="AE28" s="55"/>
      <c r="AF28" s="147">
        <v>26097.551015720019</v>
      </c>
      <c r="AG28" s="147" t="s">
        <v>429</v>
      </c>
      <c r="AH28" s="147" t="s">
        <v>432</v>
      </c>
      <c r="AI28" s="147">
        <v>1103.6688702321028</v>
      </c>
      <c r="AJ28" s="147" t="s">
        <v>432</v>
      </c>
      <c r="AK28" s="147" t="s">
        <v>429</v>
      </c>
      <c r="AL28" s="45" t="s">
        <v>50</v>
      </c>
    </row>
    <row r="29" spans="1:38" s="2" customFormat="1" ht="26.25" customHeight="1" thickBot="1" x14ac:dyDescent="0.25">
      <c r="A29" s="65" t="s">
        <v>79</v>
      </c>
      <c r="B29" s="65" t="s">
        <v>84</v>
      </c>
      <c r="C29" s="66" t="s">
        <v>85</v>
      </c>
      <c r="D29" s="67"/>
      <c r="E29" s="138">
        <v>16.816515615882672</v>
      </c>
      <c r="F29" s="138">
        <v>0.44120082871491823</v>
      </c>
      <c r="G29" s="138">
        <v>1.226832983023657E-2</v>
      </c>
      <c r="H29" s="138">
        <v>5.3594034125227979E-2</v>
      </c>
      <c r="I29" s="138">
        <v>0.24878085747547746</v>
      </c>
      <c r="J29" s="138">
        <v>0.24878085747547746</v>
      </c>
      <c r="K29" s="138">
        <v>0.2487808574754774</v>
      </c>
      <c r="L29" s="138">
        <v>0.18909286931513927</v>
      </c>
      <c r="M29" s="138">
        <v>4.0802455129053303</v>
      </c>
      <c r="N29" s="138">
        <v>4.756564964341024E-4</v>
      </c>
      <c r="O29" s="138">
        <v>4.7688033319515998E-5</v>
      </c>
      <c r="P29" s="138">
        <v>5.0534090602555991E-3</v>
      </c>
      <c r="Q29" s="138">
        <v>9.5363886866127223E-5</v>
      </c>
      <c r="R29" s="138">
        <v>8.1035918672230992E-3</v>
      </c>
      <c r="S29" s="138">
        <v>5.4342068999832498E-3</v>
      </c>
      <c r="T29" s="138">
        <v>1.9093482987163552E-4</v>
      </c>
      <c r="U29" s="138">
        <v>9.535170709322245E-5</v>
      </c>
      <c r="V29" s="138">
        <v>1.7162941883592894E-2</v>
      </c>
      <c r="W29" s="138">
        <v>0.19037960000000001</v>
      </c>
      <c r="X29" s="138">
        <v>4.2928384716999996E-3</v>
      </c>
      <c r="Y29" s="138">
        <v>2.5995521855000002E-2</v>
      </c>
      <c r="Z29" s="138">
        <v>2.9048206990400002E-2</v>
      </c>
      <c r="AA29" s="138">
        <v>6.6777487333999994E-3</v>
      </c>
      <c r="AB29" s="138">
        <v>6.601431605050001E-2</v>
      </c>
      <c r="AC29" s="138">
        <v>1.660613E-4</v>
      </c>
      <c r="AD29" s="138">
        <v>3.32338E-5</v>
      </c>
      <c r="AE29" s="55"/>
      <c r="AF29" s="147">
        <v>44495.450827798966</v>
      </c>
      <c r="AG29" s="147" t="s">
        <v>429</v>
      </c>
      <c r="AH29" s="147" t="s">
        <v>432</v>
      </c>
      <c r="AI29" s="147">
        <v>1294.4811843912414</v>
      </c>
      <c r="AJ29" s="147" t="s">
        <v>432</v>
      </c>
      <c r="AK29" s="147" t="s">
        <v>429</v>
      </c>
      <c r="AL29" s="45" t="s">
        <v>50</v>
      </c>
    </row>
    <row r="30" spans="1:38" s="2" customFormat="1" ht="26.25" customHeight="1" thickBot="1" x14ac:dyDescent="0.25">
      <c r="A30" s="65" t="s">
        <v>79</v>
      </c>
      <c r="B30" s="65" t="s">
        <v>86</v>
      </c>
      <c r="C30" s="66" t="s">
        <v>87</v>
      </c>
      <c r="D30" s="67"/>
      <c r="E30" s="138">
        <v>2.395387465469908E-2</v>
      </c>
      <c r="F30" s="138">
        <v>0.14282346614248326</v>
      </c>
      <c r="G30" s="138">
        <v>5.0855992662449811E-5</v>
      </c>
      <c r="H30" s="138">
        <v>2.6111283186173686E-4</v>
      </c>
      <c r="I30" s="138">
        <v>3.6047848668436799E-3</v>
      </c>
      <c r="J30" s="138">
        <v>3.6047848668436812E-3</v>
      </c>
      <c r="K30" s="138">
        <v>3.6047848668436834E-3</v>
      </c>
      <c r="L30" s="138">
        <v>5.9157379357224966E-4</v>
      </c>
      <c r="M30" s="138">
        <v>0.86708579334386882</v>
      </c>
      <c r="N30" s="138">
        <v>7.4364073860192166E-6</v>
      </c>
      <c r="O30" s="138">
        <v>6.3675328452390004E-5</v>
      </c>
      <c r="P30" s="138">
        <v>3.7949171387881242E-5</v>
      </c>
      <c r="Q30" s="138">
        <v>1.3085921168234908E-6</v>
      </c>
      <c r="R30" s="138">
        <v>2.9191383953893971E-4</v>
      </c>
      <c r="S30" s="138">
        <v>1.0734690816993646E-2</v>
      </c>
      <c r="T30" s="138">
        <v>4.4923989832175426E-4</v>
      </c>
      <c r="U30" s="138">
        <v>6.3399876988759127E-5</v>
      </c>
      <c r="V30" s="138">
        <v>6.3443575791817296E-3</v>
      </c>
      <c r="W30" s="138">
        <v>2.6635999999999999E-3</v>
      </c>
      <c r="X30" s="138">
        <v>4.2695420400000006E-5</v>
      </c>
      <c r="Y30" s="138">
        <v>5.4771572200000003E-5</v>
      </c>
      <c r="Z30" s="138">
        <v>3.29061166E-5</v>
      </c>
      <c r="AA30" s="138">
        <v>6.0855498899999999E-5</v>
      </c>
      <c r="AB30" s="138">
        <v>1.9122860810000001E-4</v>
      </c>
      <c r="AC30" s="138">
        <v>2.6637E-6</v>
      </c>
      <c r="AD30" s="138">
        <v>1.0323000000000001E-6</v>
      </c>
      <c r="AE30" s="55"/>
      <c r="AF30" s="147">
        <v>207.89729102690765</v>
      </c>
      <c r="AG30" s="147" t="s">
        <v>429</v>
      </c>
      <c r="AH30" s="147" t="s">
        <v>432</v>
      </c>
      <c r="AI30" s="147">
        <v>6.5955313007322092</v>
      </c>
      <c r="AJ30" s="147" t="s">
        <v>432</v>
      </c>
      <c r="AK30" s="147" t="s">
        <v>429</v>
      </c>
      <c r="AL30" s="45" t="s">
        <v>50</v>
      </c>
    </row>
    <row r="31" spans="1:38" s="2" customFormat="1" ht="26.25" customHeight="1" thickBot="1" x14ac:dyDescent="0.25">
      <c r="A31" s="65" t="s">
        <v>79</v>
      </c>
      <c r="B31" s="65" t="s">
        <v>88</v>
      </c>
      <c r="C31" s="66" t="s">
        <v>89</v>
      </c>
      <c r="D31" s="67"/>
      <c r="E31" s="138" t="s">
        <v>429</v>
      </c>
      <c r="F31" s="138">
        <v>1.6630807963210725</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0.56945281576668394</v>
      </c>
      <c r="J32" s="138">
        <v>1.0456286003125781</v>
      </c>
      <c r="K32" s="138">
        <v>1.3950502702743091</v>
      </c>
      <c r="L32" s="138">
        <v>6.2095112476779846E-2</v>
      </c>
      <c r="M32" s="138" t="s">
        <v>429</v>
      </c>
      <c r="N32" s="138">
        <v>1.3624857814039362</v>
      </c>
      <c r="O32" s="138">
        <v>6.4657835460391827E-3</v>
      </c>
      <c r="P32" s="138" t="s">
        <v>429</v>
      </c>
      <c r="Q32" s="138">
        <v>1.5801318065467557E-2</v>
      </c>
      <c r="R32" s="138">
        <v>0.50321475495081203</v>
      </c>
      <c r="S32" s="138">
        <v>11.004292749230652</v>
      </c>
      <c r="T32" s="138">
        <v>8.0632145585554829E-2</v>
      </c>
      <c r="U32" s="138">
        <v>1.1389056315333672E-2</v>
      </c>
      <c r="V32" s="138">
        <v>4.4992093678572251</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54281.006458766322</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0.29807265815626638</v>
      </c>
      <c r="J33" s="138">
        <v>0.55198640399308563</v>
      </c>
      <c r="K33" s="138">
        <v>1.1039728079861713</v>
      </c>
      <c r="L33" s="138">
        <v>1.1392193257224591E-2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54281.006458766322</v>
      </c>
      <c r="AL33" s="45" t="s">
        <v>414</v>
      </c>
    </row>
    <row r="34" spans="1:38" s="2" customFormat="1" ht="26.25" customHeight="1" thickBot="1" x14ac:dyDescent="0.25">
      <c r="A34" s="65" t="s">
        <v>71</v>
      </c>
      <c r="B34" s="65" t="s">
        <v>94</v>
      </c>
      <c r="C34" s="66" t="s">
        <v>95</v>
      </c>
      <c r="D34" s="67"/>
      <c r="E34" s="138">
        <v>1.9071692693153</v>
      </c>
      <c r="F34" s="138">
        <v>0.16924307447168221</v>
      </c>
      <c r="G34" s="138">
        <v>1.4194009903295625E-2</v>
      </c>
      <c r="H34" s="138">
        <v>2.547745207100592E-4</v>
      </c>
      <c r="I34" s="138">
        <v>4.9863013338968733E-2</v>
      </c>
      <c r="J34" s="138">
        <v>5.2410758546069323E-2</v>
      </c>
      <c r="K34" s="138">
        <v>5.5322467354184279E-2</v>
      </c>
      <c r="L34" s="138">
        <v>3.5959603780219777E-2</v>
      </c>
      <c r="M34" s="138">
        <v>0.38944105308537608</v>
      </c>
      <c r="N34" s="138" t="s">
        <v>443</v>
      </c>
      <c r="O34" s="138">
        <v>3.639636010143703E-4</v>
      </c>
      <c r="P34" s="138" t="s">
        <v>443</v>
      </c>
      <c r="Q34" s="138" t="s">
        <v>443</v>
      </c>
      <c r="R34" s="138">
        <v>1.8198180050718513E-3</v>
      </c>
      <c r="S34" s="138">
        <v>6.1873812172442942E-2</v>
      </c>
      <c r="T34" s="138">
        <v>2.547745207100592E-3</v>
      </c>
      <c r="U34" s="138">
        <v>3.639636010143703E-4</v>
      </c>
      <c r="V34" s="138">
        <v>3.6396360101437028E-2</v>
      </c>
      <c r="W34" s="138">
        <v>9.4993133451553215E-3</v>
      </c>
      <c r="X34" s="138">
        <v>1.0918908030431106E-3</v>
      </c>
      <c r="Y34" s="138">
        <v>1.8198180050718513E-3</v>
      </c>
      <c r="Z34" s="138">
        <v>1.6097373178985024E-3</v>
      </c>
      <c r="AA34" s="138">
        <v>3.7005455583873575E-4</v>
      </c>
      <c r="AB34" s="138">
        <v>4.8915006818522006E-3</v>
      </c>
      <c r="AC34" s="138" t="s">
        <v>429</v>
      </c>
      <c r="AD34" s="138" t="s">
        <v>429</v>
      </c>
      <c r="AE34" s="55"/>
      <c r="AF34" s="147">
        <v>1576.2629972095731</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5.7575872504612517</v>
      </c>
      <c r="F36" s="138">
        <v>0.20536616944320382</v>
      </c>
      <c r="G36" s="138">
        <v>9.2851114409417651E-2</v>
      </c>
      <c r="H36" s="138" t="s">
        <v>443</v>
      </c>
      <c r="I36" s="138">
        <v>0.10268308472160191</v>
      </c>
      <c r="J36" s="138">
        <v>0.11001759077314494</v>
      </c>
      <c r="K36" s="138">
        <v>0.11001759077314494</v>
      </c>
      <c r="L36" s="138">
        <v>3.4105453139674925E-2</v>
      </c>
      <c r="M36" s="138">
        <v>0.54275344781418167</v>
      </c>
      <c r="N36" s="138">
        <v>9.5348578670058949E-3</v>
      </c>
      <c r="O36" s="138">
        <v>7.3345060515429958E-4</v>
      </c>
      <c r="P36" s="138">
        <v>2.2003518154628983E-3</v>
      </c>
      <c r="Q36" s="138">
        <v>2.9338024206171983E-3</v>
      </c>
      <c r="R36" s="138">
        <v>3.6672530257714974E-3</v>
      </c>
      <c r="S36" s="138">
        <v>1.466901210308599E-2</v>
      </c>
      <c r="T36" s="138">
        <v>7.3345060515429952E-2</v>
      </c>
      <c r="U36" s="138">
        <v>7.3345060515429958E-4</v>
      </c>
      <c r="V36" s="138">
        <v>8.8014072618515932E-2</v>
      </c>
      <c r="W36" s="138">
        <v>9.5348578670058949E-3</v>
      </c>
      <c r="X36" s="138">
        <v>1.4669012103085989E-4</v>
      </c>
      <c r="Y36" s="138">
        <v>1.4669012103085989E-4</v>
      </c>
      <c r="Z36" s="138">
        <v>7.3345060515429958E-4</v>
      </c>
      <c r="AA36" s="138">
        <v>7.3345060515429944E-5</v>
      </c>
      <c r="AB36" s="138">
        <v>1.1001759077314494E-3</v>
      </c>
      <c r="AC36" s="138">
        <v>5.8676048412343966E-3</v>
      </c>
      <c r="AD36" s="138">
        <v>2.7871122995863384E-3</v>
      </c>
      <c r="AE36" s="55"/>
      <c r="AF36" s="147">
        <v>3176.4468918419261</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0.10926940649770249</v>
      </c>
      <c r="F37" s="138">
        <v>3.6423135499234166E-3</v>
      </c>
      <c r="G37" s="138">
        <v>7.4621433248177069E-5</v>
      </c>
      <c r="H37" s="138" t="s">
        <v>443</v>
      </c>
      <c r="I37" s="138">
        <v>4.5528919374042707E-4</v>
      </c>
      <c r="J37" s="138">
        <v>4.5528919374042707E-4</v>
      </c>
      <c r="K37" s="138">
        <v>4.5528919374042707E-4</v>
      </c>
      <c r="L37" s="138">
        <v>1.1382229843510678E-5</v>
      </c>
      <c r="M37" s="138">
        <v>1.0926940649770249E-2</v>
      </c>
      <c r="N37" s="138">
        <v>3.414668953053203E-6</v>
      </c>
      <c r="O37" s="138">
        <v>5.6911149217553387E-7</v>
      </c>
      <c r="P37" s="138">
        <v>2.2764459687021356E-4</v>
      </c>
      <c r="Q37" s="138">
        <v>2.731735162442562E-4</v>
      </c>
      <c r="R37" s="138">
        <v>1.7300989362136231E-6</v>
      </c>
      <c r="S37" s="138">
        <v>1.7300989362136229E-7</v>
      </c>
      <c r="T37" s="138">
        <v>1.1609874440380891E-6</v>
      </c>
      <c r="U37" s="138">
        <v>2.5040905655723488E-5</v>
      </c>
      <c r="V37" s="138">
        <v>3.414668953053203E-6</v>
      </c>
      <c r="W37" s="138">
        <v>1.1382229843510676E-3</v>
      </c>
      <c r="X37" s="138" t="s">
        <v>443</v>
      </c>
      <c r="Y37" s="138" t="s">
        <v>443</v>
      </c>
      <c r="Z37" s="138" t="s">
        <v>443</v>
      </c>
      <c r="AA37" s="138" t="s">
        <v>443</v>
      </c>
      <c r="AB37" s="138" t="s">
        <v>443</v>
      </c>
      <c r="AC37" s="138" t="s">
        <v>443</v>
      </c>
      <c r="AD37" s="138" t="s">
        <v>443</v>
      </c>
      <c r="AE37" s="55"/>
      <c r="AF37" s="147" t="s">
        <v>432</v>
      </c>
      <c r="AG37" s="147" t="s">
        <v>429</v>
      </c>
      <c r="AH37" s="147">
        <v>2276.4459687021354</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2.2925747408842154</v>
      </c>
      <c r="F39" s="138">
        <v>0.53614793207274014</v>
      </c>
      <c r="G39" s="138">
        <v>0.23802540624830856</v>
      </c>
      <c r="H39" s="138">
        <v>3.2613340399614568E-2</v>
      </c>
      <c r="I39" s="138">
        <v>0.17412451802409357</v>
      </c>
      <c r="J39" s="138">
        <v>0.21383354988083961</v>
      </c>
      <c r="K39" s="138">
        <v>0.26210364119814095</v>
      </c>
      <c r="L39" s="138">
        <v>7.650223509648188E-2</v>
      </c>
      <c r="M39" s="138">
        <v>1.1572161757229122</v>
      </c>
      <c r="N39" s="138">
        <v>0.15063874747526365</v>
      </c>
      <c r="O39" s="138">
        <v>1.3834343838206814E-2</v>
      </c>
      <c r="P39" s="138">
        <v>3.3851721703783305E-3</v>
      </c>
      <c r="Q39" s="138">
        <v>9.923223639298007E-3</v>
      </c>
      <c r="R39" s="138">
        <v>0.11970839876271998</v>
      </c>
      <c r="S39" s="138">
        <v>6.1353460870708594E-2</v>
      </c>
      <c r="T39" s="138">
        <v>2.0107644192394929</v>
      </c>
      <c r="U39" s="138">
        <v>2.3793832277220557E-3</v>
      </c>
      <c r="V39" s="138">
        <v>0.53178345743961675</v>
      </c>
      <c r="W39" s="138">
        <v>0.14917261394760295</v>
      </c>
      <c r="X39" s="138">
        <v>3.8491732338079759E-2</v>
      </c>
      <c r="Y39" s="138">
        <v>0.1875814459215018</v>
      </c>
      <c r="Z39" s="138">
        <v>3.9420662425498278E-2</v>
      </c>
      <c r="AA39" s="138">
        <v>3.6488607438401779E-2</v>
      </c>
      <c r="AB39" s="138">
        <v>0.30198244812348163</v>
      </c>
      <c r="AC39" s="138">
        <v>6.1206857237034494E-3</v>
      </c>
      <c r="AD39" s="138">
        <v>3.850078751849667E-3</v>
      </c>
      <c r="AE39" s="55"/>
      <c r="AF39" s="147">
        <v>10442.538816256903</v>
      </c>
      <c r="AG39" s="147">
        <v>22.605320192481205</v>
      </c>
      <c r="AH39" s="147">
        <v>16687.289450757093</v>
      </c>
      <c r="AI39" s="147">
        <v>881.44163242201546</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429</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5.2288834124180639</v>
      </c>
      <c r="F41" s="138">
        <v>8.53935907349606</v>
      </c>
      <c r="G41" s="138">
        <v>7.8015658600955007</v>
      </c>
      <c r="H41" s="138">
        <v>6.2151942615481189E-2</v>
      </c>
      <c r="I41" s="138">
        <v>7.2204648416654722</v>
      </c>
      <c r="J41" s="138">
        <v>7.3329615683014611</v>
      </c>
      <c r="K41" s="138">
        <v>8.0261982808433263</v>
      </c>
      <c r="L41" s="138">
        <v>0.50164758997950409</v>
      </c>
      <c r="M41" s="138">
        <v>21.641691382684037</v>
      </c>
      <c r="N41" s="138">
        <v>2.2025682437532041</v>
      </c>
      <c r="O41" s="138">
        <v>4.0721576351796449E-2</v>
      </c>
      <c r="P41" s="138">
        <v>9.3609072593562326E-2</v>
      </c>
      <c r="Q41" s="138">
        <v>4.5069302663799687E-2</v>
      </c>
      <c r="R41" s="138">
        <v>0.22342884290889331</v>
      </c>
      <c r="S41" s="138">
        <v>0.38511506034568521</v>
      </c>
      <c r="T41" s="138">
        <v>0.21458503427198616</v>
      </c>
      <c r="U41" s="138">
        <v>2.0036026389818775</v>
      </c>
      <c r="V41" s="138">
        <v>4.3059809826960223</v>
      </c>
      <c r="W41" s="138">
        <v>14.094478283893768</v>
      </c>
      <c r="X41" s="138">
        <v>3.9341080496567913</v>
      </c>
      <c r="Y41" s="138">
        <v>5.596876383450442</v>
      </c>
      <c r="Z41" s="138">
        <v>2.2053638239103872</v>
      </c>
      <c r="AA41" s="138">
        <v>1.8960235208451857</v>
      </c>
      <c r="AB41" s="138">
        <v>13.632371777862806</v>
      </c>
      <c r="AC41" s="138">
        <v>1.6361630979167978E-2</v>
      </c>
      <c r="AD41" s="138">
        <v>2.8371144453950188</v>
      </c>
      <c r="AE41" s="55"/>
      <c r="AF41" s="147">
        <v>46147.31013444061</v>
      </c>
      <c r="AG41" s="147">
        <v>16688.625370109956</v>
      </c>
      <c r="AH41" s="147">
        <v>23257.576483930821</v>
      </c>
      <c r="AI41" s="147">
        <v>1202.9366499399612</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6.9087038525283015E-2</v>
      </c>
      <c r="F43" s="138">
        <v>6.908703852528301E-3</v>
      </c>
      <c r="G43" s="138">
        <v>2.0194918211269522E-2</v>
      </c>
      <c r="H43" s="138" t="s">
        <v>443</v>
      </c>
      <c r="I43" s="138">
        <v>1.1399361356671698E-2</v>
      </c>
      <c r="J43" s="138">
        <v>1.4853713282935848E-2</v>
      </c>
      <c r="K43" s="138">
        <v>1.8998935594452829E-2</v>
      </c>
      <c r="L43" s="138">
        <v>6.3836423597361507E-3</v>
      </c>
      <c r="M43" s="138">
        <v>2.7634815410113204E-2</v>
      </c>
      <c r="N43" s="138">
        <v>1.1053926164045281E-2</v>
      </c>
      <c r="O43" s="138">
        <v>2.0726111557584903E-4</v>
      </c>
      <c r="P43" s="138">
        <v>6.9087038525283018E-5</v>
      </c>
      <c r="Q43" s="138">
        <v>6.9087038525283008E-4</v>
      </c>
      <c r="R43" s="138">
        <v>8.8431409312362264E-3</v>
      </c>
      <c r="S43" s="138">
        <v>4.9742667738203773E-3</v>
      </c>
      <c r="T43" s="138">
        <v>0.17962630016573583</v>
      </c>
      <c r="U43" s="138">
        <v>6.9087038525283018E-5</v>
      </c>
      <c r="V43" s="138">
        <v>5.5269630820226406E-3</v>
      </c>
      <c r="W43" s="138">
        <v>4.1452223115169811E-3</v>
      </c>
      <c r="X43" s="138">
        <v>1.3126537319803771E-3</v>
      </c>
      <c r="Y43" s="138">
        <v>1.0363055778792452E-2</v>
      </c>
      <c r="Z43" s="138">
        <v>1.1744796549298113E-3</v>
      </c>
      <c r="AA43" s="138">
        <v>1.0363055778792453E-3</v>
      </c>
      <c r="AB43" s="138">
        <v>1.3886494743581886E-2</v>
      </c>
      <c r="AC43" s="138">
        <v>1.5199148475562264E-4</v>
      </c>
      <c r="AD43" s="138">
        <v>8.9813150082867933E-8</v>
      </c>
      <c r="AE43" s="55"/>
      <c r="AF43" s="147">
        <v>690.87038525283015</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2.4083443314639426</v>
      </c>
      <c r="F44" s="138">
        <v>0.22280769626028907</v>
      </c>
      <c r="G44" s="138">
        <v>2.3923799791890667E-2</v>
      </c>
      <c r="H44" s="138">
        <v>1.1439780305750767E-3</v>
      </c>
      <c r="I44" s="138">
        <v>9.9064908296710788E-2</v>
      </c>
      <c r="J44" s="138">
        <v>9.9064908296710788E-2</v>
      </c>
      <c r="K44" s="138">
        <v>9.908076248819403E-2</v>
      </c>
      <c r="L44" s="138">
        <v>5.5476348646158045E-2</v>
      </c>
      <c r="M44" s="138">
        <v>1.0915107261084958</v>
      </c>
      <c r="N44" s="138" t="s">
        <v>443</v>
      </c>
      <c r="O44" s="138">
        <v>1.4357153998181185E-3</v>
      </c>
      <c r="P44" s="138" t="s">
        <v>443</v>
      </c>
      <c r="Q44" s="138" t="s">
        <v>443</v>
      </c>
      <c r="R44" s="138">
        <v>7.1785769990905923E-3</v>
      </c>
      <c r="S44" s="138">
        <v>0.24407161796908011</v>
      </c>
      <c r="T44" s="138">
        <v>1.0050007798726829E-2</v>
      </c>
      <c r="U44" s="138">
        <v>1.4357153998181185E-3</v>
      </c>
      <c r="V44" s="138">
        <v>0.14357153998181185</v>
      </c>
      <c r="W44" s="138" t="s">
        <v>443</v>
      </c>
      <c r="X44" s="138">
        <v>4.3071461994543554E-3</v>
      </c>
      <c r="Y44" s="138">
        <v>7.1785769990905923E-3</v>
      </c>
      <c r="Z44" s="138" t="s">
        <v>443</v>
      </c>
      <c r="AA44" s="138" t="s">
        <v>443</v>
      </c>
      <c r="AB44" s="138">
        <v>1.1485723198544948E-2</v>
      </c>
      <c r="AC44" s="138" t="s">
        <v>430</v>
      </c>
      <c r="AD44" s="138" t="s">
        <v>430</v>
      </c>
      <c r="AE44" s="55"/>
      <c r="AF44" s="147">
        <v>6217.8334672754718</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1.7325176637913393</v>
      </c>
      <c r="F45" s="138">
        <v>6.1796808390009547E-2</v>
      </c>
      <c r="G45" s="138">
        <v>8.6070666312632726E-3</v>
      </c>
      <c r="H45" s="138" t="s">
        <v>443</v>
      </c>
      <c r="I45" s="138">
        <v>3.0898404195004774E-2</v>
      </c>
      <c r="J45" s="138">
        <v>3.3105433066076551E-2</v>
      </c>
      <c r="K45" s="138">
        <v>3.3105433066076551E-2</v>
      </c>
      <c r="L45" s="138">
        <v>1.026268425048373E-2</v>
      </c>
      <c r="M45" s="138">
        <v>0.16332013645931098</v>
      </c>
      <c r="N45" s="138">
        <v>2.8691375323933012E-3</v>
      </c>
      <c r="O45" s="138">
        <v>2.20702887107177E-4</v>
      </c>
      <c r="P45" s="138">
        <v>6.6210866132153086E-4</v>
      </c>
      <c r="Q45" s="138">
        <v>8.8281154842870799E-4</v>
      </c>
      <c r="R45" s="138">
        <v>1.103514435535885E-3</v>
      </c>
      <c r="S45" s="138">
        <v>4.4140577421435401E-3</v>
      </c>
      <c r="T45" s="138">
        <v>2.2070288710717697E-2</v>
      </c>
      <c r="U45" s="138">
        <v>2.20702887107177E-4</v>
      </c>
      <c r="V45" s="138">
        <v>2.6484346452861234E-2</v>
      </c>
      <c r="W45" s="138">
        <v>2.8691375323933012E-3</v>
      </c>
      <c r="X45" s="138" t="s">
        <v>443</v>
      </c>
      <c r="Y45" s="138" t="s">
        <v>443</v>
      </c>
      <c r="Z45" s="138" t="s">
        <v>443</v>
      </c>
      <c r="AA45" s="138" t="s">
        <v>443</v>
      </c>
      <c r="AB45" s="138" t="s">
        <v>443</v>
      </c>
      <c r="AC45" s="138">
        <v>1.765623096857416E-3</v>
      </c>
      <c r="AD45" s="138">
        <v>8.3867097100727254E-4</v>
      </c>
      <c r="AE45" s="55"/>
      <c r="AF45" s="147">
        <v>955.82578410259589</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1.3183924643249233E-2</v>
      </c>
      <c r="J48" s="138">
        <v>0.13183924643249234</v>
      </c>
      <c r="K48" s="138">
        <v>0.32959811608123091</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2.7171999999999996</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3.1806190250269544</v>
      </c>
      <c r="AL52" s="45" t="s">
        <v>133</v>
      </c>
    </row>
    <row r="53" spans="1:38" s="2" customFormat="1" ht="26.25" customHeight="1" thickBot="1" x14ac:dyDescent="0.25">
      <c r="A53" s="65" t="s">
        <v>120</v>
      </c>
      <c r="B53" s="69" t="s">
        <v>134</v>
      </c>
      <c r="C53" s="71" t="s">
        <v>135</v>
      </c>
      <c r="D53" s="68"/>
      <c r="E53" s="138" t="s">
        <v>429</v>
      </c>
      <c r="F53" s="138">
        <v>1.772525297493617</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0.84913591680065648</v>
      </c>
      <c r="AL53" s="45" t="s">
        <v>136</v>
      </c>
    </row>
    <row r="54" spans="1:38" s="2" customFormat="1" ht="37.5" customHeight="1" thickBot="1" x14ac:dyDescent="0.25">
      <c r="A54" s="65" t="s">
        <v>120</v>
      </c>
      <c r="B54" s="69" t="s">
        <v>137</v>
      </c>
      <c r="C54" s="71" t="s">
        <v>138</v>
      </c>
      <c r="D54" s="68"/>
      <c r="E54" s="138" t="s">
        <v>429</v>
      </c>
      <c r="F54" s="138">
        <v>0.1751594802584317</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3345.3621189999999</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263.93659075431003</v>
      </c>
      <c r="AL58" s="45" t="s">
        <v>149</v>
      </c>
    </row>
    <row r="59" spans="1:38" s="2" customFormat="1" ht="26.25" customHeight="1" thickBot="1" x14ac:dyDescent="0.25">
      <c r="A59" s="65" t="s">
        <v>54</v>
      </c>
      <c r="B59" s="73" t="s">
        <v>150</v>
      </c>
      <c r="C59" s="66" t="s">
        <v>403</v>
      </c>
      <c r="D59" s="67"/>
      <c r="E59" s="138" t="s">
        <v>432</v>
      </c>
      <c r="F59" s="138" t="s">
        <v>432</v>
      </c>
      <c r="G59" s="138" t="s">
        <v>432</v>
      </c>
      <c r="H59" s="138" t="s">
        <v>429</v>
      </c>
      <c r="I59" s="138" t="s">
        <v>432</v>
      </c>
      <c r="J59" s="138" t="s">
        <v>432</v>
      </c>
      <c r="K59" s="138" t="s">
        <v>432</v>
      </c>
      <c r="L59" s="138" t="s">
        <v>432</v>
      </c>
      <c r="M59" s="138" t="s">
        <v>432</v>
      </c>
      <c r="N59" s="138" t="s">
        <v>432</v>
      </c>
      <c r="O59" s="138" t="s">
        <v>432</v>
      </c>
      <c r="P59" s="138" t="s">
        <v>432</v>
      </c>
      <c r="Q59" s="138" t="s">
        <v>432</v>
      </c>
      <c r="R59" s="138" t="s">
        <v>432</v>
      </c>
      <c r="S59" s="138" t="s">
        <v>432</v>
      </c>
      <c r="T59" s="138" t="s">
        <v>432</v>
      </c>
      <c r="U59" s="138" t="s">
        <v>432</v>
      </c>
      <c r="V59" s="138" t="s">
        <v>432</v>
      </c>
      <c r="W59" s="138" t="s">
        <v>432</v>
      </c>
      <c r="X59" s="138" t="s">
        <v>432</v>
      </c>
      <c r="Y59" s="138" t="s">
        <v>432</v>
      </c>
      <c r="Z59" s="138" t="s">
        <v>432</v>
      </c>
      <c r="AA59" s="138" t="s">
        <v>432</v>
      </c>
      <c r="AB59" s="138" t="s">
        <v>432</v>
      </c>
      <c r="AC59" s="138" t="s">
        <v>432</v>
      </c>
      <c r="AD59" s="138" t="s">
        <v>429</v>
      </c>
      <c r="AE59" s="55"/>
      <c r="AF59" s="147" t="s">
        <v>429</v>
      </c>
      <c r="AG59" s="147" t="s">
        <v>429</v>
      </c>
      <c r="AH59" s="147" t="s">
        <v>429</v>
      </c>
      <c r="AI59" s="147" t="s">
        <v>429</v>
      </c>
      <c r="AJ59" s="147" t="s">
        <v>429</v>
      </c>
      <c r="AK59" s="147" t="s">
        <v>432</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0.23702446705882352</v>
      </c>
      <c r="J60" s="138">
        <v>2.3702446705882347</v>
      </c>
      <c r="K60" s="138">
        <v>4.8352991279999991</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47.404893411764697</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9.786850335815471E-2</v>
      </c>
      <c r="J61" s="138">
        <v>0.97868503358154724</v>
      </c>
      <c r="K61" s="138">
        <v>3.2693968561987874</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5002394.4013929684</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2.8442936047058819E-8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47.404893411764697</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1.8020243267E-2</v>
      </c>
      <c r="X63" s="138">
        <v>1.16046E-2</v>
      </c>
      <c r="Y63" s="138" t="s">
        <v>429</v>
      </c>
      <c r="Z63" s="138">
        <v>1.9299000000000002E-3</v>
      </c>
      <c r="AA63" s="138" t="s">
        <v>429</v>
      </c>
      <c r="AB63" s="138">
        <v>1.35345E-2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t="s">
        <v>432</v>
      </c>
      <c r="F65" s="138" t="s">
        <v>429</v>
      </c>
      <c r="G65" s="138" t="s">
        <v>429</v>
      </c>
      <c r="H65" s="138" t="s">
        <v>443</v>
      </c>
      <c r="I65" s="138" t="s">
        <v>432</v>
      </c>
      <c r="J65" s="138" t="s">
        <v>432</v>
      </c>
      <c r="K65" s="138" t="s">
        <v>432</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432</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0.17150000000000001</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t="s">
        <v>432</v>
      </c>
      <c r="O72" s="138" t="s">
        <v>432</v>
      </c>
      <c r="P72" s="138" t="s">
        <v>432</v>
      </c>
      <c r="Q72" s="138" t="s">
        <v>432</v>
      </c>
      <c r="R72" s="138" t="s">
        <v>432</v>
      </c>
      <c r="S72" s="138" t="s">
        <v>432</v>
      </c>
      <c r="T72" s="138" t="s">
        <v>432</v>
      </c>
      <c r="U72" s="138" t="s">
        <v>432</v>
      </c>
      <c r="V72" s="138" t="s">
        <v>432</v>
      </c>
      <c r="W72" s="138" t="s">
        <v>432</v>
      </c>
      <c r="X72" s="138" t="s">
        <v>432</v>
      </c>
      <c r="Y72" s="138" t="s">
        <v>432</v>
      </c>
      <c r="Z72" s="138" t="s">
        <v>432</v>
      </c>
      <c r="AA72" s="138" t="s">
        <v>432</v>
      </c>
      <c r="AB72" s="138" t="s">
        <v>432</v>
      </c>
      <c r="AC72" s="138" t="s">
        <v>430</v>
      </c>
      <c r="AD72" s="138" t="s">
        <v>432</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1.2000000000000002E-7</v>
      </c>
      <c r="J73" s="138">
        <v>1.7000000000000001E-7</v>
      </c>
      <c r="K73" s="138">
        <v>2.0000000000000002E-7</v>
      </c>
      <c r="L73" s="138" t="s">
        <v>432</v>
      </c>
      <c r="M73" s="138" t="s">
        <v>432</v>
      </c>
      <c r="N73" s="138">
        <v>1E-4</v>
      </c>
      <c r="O73" s="138">
        <v>1E-4</v>
      </c>
      <c r="P73" s="138" t="s">
        <v>432</v>
      </c>
      <c r="Q73" s="138" t="s">
        <v>432</v>
      </c>
      <c r="R73" s="138" t="s">
        <v>432</v>
      </c>
      <c r="S73" s="138" t="s">
        <v>432</v>
      </c>
      <c r="T73" s="138" t="s">
        <v>432</v>
      </c>
      <c r="U73" s="138" t="s">
        <v>432</v>
      </c>
      <c r="V73" s="138">
        <v>1E-4</v>
      </c>
      <c r="W73" s="138" t="s">
        <v>430</v>
      </c>
      <c r="X73" s="138" t="s">
        <v>430</v>
      </c>
      <c r="Y73" s="138" t="s">
        <v>430</v>
      </c>
      <c r="Z73" s="138" t="s">
        <v>430</v>
      </c>
      <c r="AA73" s="138" t="s">
        <v>430</v>
      </c>
      <c r="AB73" s="138" t="s">
        <v>430</v>
      </c>
      <c r="AC73" s="138" t="s">
        <v>432</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t="s">
        <v>432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t="s">
        <v>432</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t="s">
        <v>432</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3.0000000000000003E-4</v>
      </c>
      <c r="O80" s="138">
        <v>1E-4</v>
      </c>
      <c r="P80" s="138" t="s">
        <v>432</v>
      </c>
      <c r="Q80" s="138" t="s">
        <v>432</v>
      </c>
      <c r="R80" s="138" t="s">
        <v>432</v>
      </c>
      <c r="S80" s="138" t="s">
        <v>432</v>
      </c>
      <c r="T80" s="138" t="s">
        <v>432</v>
      </c>
      <c r="U80" s="138" t="s">
        <v>432</v>
      </c>
      <c r="V80" s="138">
        <v>3.0000000000000003E-4</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10.817917291999997</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3.3599999999999998E-2</v>
      </c>
      <c r="G83" s="138" t="s">
        <v>443</v>
      </c>
      <c r="H83" s="138" t="s">
        <v>429</v>
      </c>
      <c r="I83" s="138">
        <v>0.21</v>
      </c>
      <c r="J83" s="138">
        <v>4.2</v>
      </c>
      <c r="K83" s="138">
        <v>31.5</v>
      </c>
      <c r="L83" s="138">
        <v>1.197E-2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2.1</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2.6628051798606354</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1.1891161442070863</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2.3050000000000002</v>
      </c>
      <c r="AL86" s="45" t="s">
        <v>220</v>
      </c>
    </row>
    <row r="87" spans="1:38" s="2" customFormat="1" ht="26.25" customHeight="1" thickBot="1" x14ac:dyDescent="0.25">
      <c r="A87" s="65" t="s">
        <v>209</v>
      </c>
      <c r="B87" s="71" t="s">
        <v>221</v>
      </c>
      <c r="C87" s="75" t="s">
        <v>222</v>
      </c>
      <c r="D87" s="67"/>
      <c r="E87" s="138" t="s">
        <v>429</v>
      </c>
      <c r="F87" s="138">
        <v>6.4420037180226403E-2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0.20599999999999999</v>
      </c>
      <c r="AL87" s="45" t="s">
        <v>220</v>
      </c>
    </row>
    <row r="88" spans="1:38" s="2" customFormat="1" ht="26.25" customHeight="1" thickBot="1" x14ac:dyDescent="0.25">
      <c r="A88" s="65" t="s">
        <v>209</v>
      </c>
      <c r="B88" s="71" t="s">
        <v>223</v>
      </c>
      <c r="C88" s="75" t="s">
        <v>224</v>
      </c>
      <c r="D88" s="67"/>
      <c r="E88" s="138" t="s">
        <v>443</v>
      </c>
      <c r="F88" s="138">
        <v>1.2427428428</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1.2063778571428569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1.4280368645774999</v>
      </c>
      <c r="G90" s="138" t="s">
        <v>429</v>
      </c>
      <c r="H90" s="138" t="s">
        <v>429</v>
      </c>
      <c r="I90" s="138">
        <v>2.5020000000000001E-2</v>
      </c>
      <c r="J90" s="138">
        <v>3.7530000000000001E-2</v>
      </c>
      <c r="K90" s="138">
        <v>4.5870000000000001E-2</v>
      </c>
      <c r="L90" s="138" t="s">
        <v>429</v>
      </c>
      <c r="M90" s="138" t="s">
        <v>429</v>
      </c>
      <c r="N90" s="138">
        <v>2.5986627247019385E-4</v>
      </c>
      <c r="O90" s="138">
        <v>3.5692475977833857E-2</v>
      </c>
      <c r="P90" s="138" t="s">
        <v>432</v>
      </c>
      <c r="Q90" s="138" t="s">
        <v>432</v>
      </c>
      <c r="R90" s="138">
        <v>0.15028410938035311</v>
      </c>
      <c r="S90" s="138">
        <v>6.0896373488497231</v>
      </c>
      <c r="T90" s="138">
        <v>0.24961251292393027</v>
      </c>
      <c r="U90" s="138">
        <v>3.5535930030562664E-2</v>
      </c>
      <c r="V90" s="138">
        <v>3.5238492730747404</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41.7</v>
      </c>
      <c r="AL90" s="148" t="s">
        <v>441</v>
      </c>
    </row>
    <row r="91" spans="1:38" s="2" customFormat="1" ht="26.25" customHeight="1" thickBot="1" x14ac:dyDescent="0.25">
      <c r="A91" s="65" t="s">
        <v>209</v>
      </c>
      <c r="B91" s="69" t="s">
        <v>405</v>
      </c>
      <c r="C91" s="71" t="s">
        <v>229</v>
      </c>
      <c r="D91" s="67"/>
      <c r="E91" s="138">
        <v>8.1911624029999998E-3</v>
      </c>
      <c r="F91" s="138">
        <v>2.2001657286399998E-2</v>
      </c>
      <c r="G91" s="138">
        <v>1.0137762500000001E-4</v>
      </c>
      <c r="H91" s="138">
        <v>1.8865057384E-2</v>
      </c>
      <c r="I91" s="138">
        <v>0.12448007879499998</v>
      </c>
      <c r="J91" s="138">
        <v>0.12609070741999998</v>
      </c>
      <c r="K91" s="138">
        <v>0.12642337373249998</v>
      </c>
      <c r="L91" s="138">
        <v>4.9094607168000001E-2</v>
      </c>
      <c r="M91" s="138">
        <v>0.25071342905849997</v>
      </c>
      <c r="N91" s="138">
        <v>2.6317900000000005E-2</v>
      </c>
      <c r="O91" s="138">
        <v>2.4596985334000003E-2</v>
      </c>
      <c r="P91" s="138">
        <v>1.9134187500000002E-6</v>
      </c>
      <c r="Q91" s="138">
        <v>4.4646437500000006E-5</v>
      </c>
      <c r="R91" s="138">
        <v>5.2367250000000005E-4</v>
      </c>
      <c r="S91" s="138">
        <v>3.9451828584000009E-2</v>
      </c>
      <c r="T91" s="138">
        <v>1.3280714292000001E-2</v>
      </c>
      <c r="U91" s="138" t="s">
        <v>443</v>
      </c>
      <c r="V91" s="138">
        <v>2.1001526792E-2</v>
      </c>
      <c r="W91" s="138">
        <v>4.5457969600000008E-4</v>
      </c>
      <c r="X91" s="138">
        <v>5.4976244256000001E-4</v>
      </c>
      <c r="Y91" s="138">
        <v>2.2736549119999999E-4</v>
      </c>
      <c r="Z91" s="138">
        <v>2.2736549119999999E-4</v>
      </c>
      <c r="AA91" s="138">
        <v>2.2736549119999999E-4</v>
      </c>
      <c r="AB91" s="138">
        <v>1.2318589161599998E-3</v>
      </c>
      <c r="AC91" s="138" t="s">
        <v>443</v>
      </c>
      <c r="AD91" s="138" t="s">
        <v>443</v>
      </c>
      <c r="AE91" s="55"/>
      <c r="AF91" s="147" t="s">
        <v>429</v>
      </c>
      <c r="AG91" s="147" t="s">
        <v>429</v>
      </c>
      <c r="AH91" s="147" t="s">
        <v>429</v>
      </c>
      <c r="AI91" s="147" t="s">
        <v>429</v>
      </c>
      <c r="AJ91" s="147" t="s">
        <v>429</v>
      </c>
      <c r="AK91" s="147">
        <v>4545.7969599999997</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26.836075688573672</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3.2143231285152745E-8</v>
      </c>
      <c r="X98" s="138" t="s">
        <v>443</v>
      </c>
      <c r="Y98" s="138" t="s">
        <v>443</v>
      </c>
      <c r="Z98" s="138" t="s">
        <v>443</v>
      </c>
      <c r="AA98" s="138" t="s">
        <v>443</v>
      </c>
      <c r="AB98" s="138" t="s">
        <v>443</v>
      </c>
      <c r="AC98" s="138" t="s">
        <v>443</v>
      </c>
      <c r="AD98" s="138">
        <v>3.8494887766649994E-4</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5.8839777945079573E-2</v>
      </c>
      <c r="F99" s="138">
        <v>10.489823533313633</v>
      </c>
      <c r="G99" s="138" t="s">
        <v>429</v>
      </c>
      <c r="H99" s="138">
        <v>13.474643185544494</v>
      </c>
      <c r="I99" s="138">
        <v>0.21159893227493121</v>
      </c>
      <c r="J99" s="138">
        <v>0.32384529332001621</v>
      </c>
      <c r="K99" s="138">
        <v>0.71019608790098798</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1388</v>
      </c>
      <c r="AL99" s="45" t="s">
        <v>246</v>
      </c>
    </row>
    <row r="100" spans="1:38" s="2" customFormat="1" ht="26.25" customHeight="1" thickBot="1" x14ac:dyDescent="0.25">
      <c r="A100" s="65" t="s">
        <v>244</v>
      </c>
      <c r="B100" s="65" t="s">
        <v>247</v>
      </c>
      <c r="C100" s="66" t="s">
        <v>409</v>
      </c>
      <c r="D100" s="79"/>
      <c r="E100" s="138">
        <v>0.68108989841264067</v>
      </c>
      <c r="F100" s="138">
        <v>24.950656537465854</v>
      </c>
      <c r="G100" s="138" t="s">
        <v>429</v>
      </c>
      <c r="H100" s="138">
        <v>36.511057105924145</v>
      </c>
      <c r="I100" s="138">
        <v>0.33297259255719874</v>
      </c>
      <c r="J100" s="138">
        <v>0.50132578859988797</v>
      </c>
      <c r="K100" s="138">
        <v>1.1017492204062516</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5890.1299999999992</v>
      </c>
      <c r="AL100" s="45" t="s">
        <v>246</v>
      </c>
    </row>
    <row r="101" spans="1:38" s="2" customFormat="1" ht="26.25" customHeight="1" thickBot="1" x14ac:dyDescent="0.25">
      <c r="A101" s="65" t="s">
        <v>244</v>
      </c>
      <c r="B101" s="65" t="s">
        <v>248</v>
      </c>
      <c r="C101" s="66" t="s">
        <v>249</v>
      </c>
      <c r="D101" s="79"/>
      <c r="E101" s="138">
        <v>5.2040473137226935E-2</v>
      </c>
      <c r="F101" s="138">
        <v>0.37362291257316094</v>
      </c>
      <c r="G101" s="138" t="s">
        <v>429</v>
      </c>
      <c r="H101" s="138">
        <v>1.0392556869341998</v>
      </c>
      <c r="I101" s="138">
        <v>9.3640403758630131E-3</v>
      </c>
      <c r="J101" s="138">
        <v>2.8092121127589038E-2</v>
      </c>
      <c r="K101" s="138">
        <v>6.5548282631041094E-2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5229.7150000000001</v>
      </c>
      <c r="AL101" s="45" t="s">
        <v>246</v>
      </c>
    </row>
    <row r="102" spans="1:38" s="2" customFormat="1" ht="26.25" customHeight="1" thickBot="1" x14ac:dyDescent="0.25">
      <c r="A102" s="65" t="s">
        <v>244</v>
      </c>
      <c r="B102" s="65" t="s">
        <v>250</v>
      </c>
      <c r="C102" s="66" t="s">
        <v>387</v>
      </c>
      <c r="D102" s="79"/>
      <c r="E102" s="138">
        <v>2.357088110742857E-3</v>
      </c>
      <c r="F102" s="138">
        <v>2.842512099184539</v>
      </c>
      <c r="G102" s="138" t="s">
        <v>429</v>
      </c>
      <c r="H102" s="138">
        <v>4.6926822725365875</v>
      </c>
      <c r="I102" s="138">
        <v>8.2444000000000007E-3</v>
      </c>
      <c r="J102" s="138">
        <v>0.18676000000000001</v>
      </c>
      <c r="K102" s="138">
        <v>1.2827139999999999</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1586.6000000000001</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1.1865946341822981E-3</v>
      </c>
      <c r="F104" s="138">
        <v>1.3184202580863017E-3</v>
      </c>
      <c r="G104" s="138" t="s">
        <v>429</v>
      </c>
      <c r="H104" s="138">
        <v>1.6238770037028737E-2</v>
      </c>
      <c r="I104" s="138">
        <v>1.7982029589041098E-5</v>
      </c>
      <c r="J104" s="138">
        <v>5.3946088767123285E-5</v>
      </c>
      <c r="K104" s="138">
        <v>1.2587420712328767E-4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8.3000000000000007</v>
      </c>
      <c r="AL104" s="45" t="s">
        <v>246</v>
      </c>
    </row>
    <row r="105" spans="1:38" s="2" customFormat="1" ht="26.25" customHeight="1" thickBot="1" x14ac:dyDescent="0.25">
      <c r="A105" s="65" t="s">
        <v>244</v>
      </c>
      <c r="B105" s="65" t="s">
        <v>255</v>
      </c>
      <c r="C105" s="66" t="s">
        <v>256</v>
      </c>
      <c r="D105" s="79"/>
      <c r="E105" s="138">
        <v>3.0952004302632341E-2</v>
      </c>
      <c r="F105" s="138">
        <v>0.15650846567857382</v>
      </c>
      <c r="G105" s="138" t="s">
        <v>429</v>
      </c>
      <c r="H105" s="138">
        <v>0.72516603936500679</v>
      </c>
      <c r="I105" s="138">
        <v>5.8615890410958918E-3</v>
      </c>
      <c r="J105" s="138">
        <v>9.2110684931506863E-3</v>
      </c>
      <c r="K105" s="138">
        <v>2.0096876712328769E-2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84.9</v>
      </c>
      <c r="AL105" s="45" t="s">
        <v>246</v>
      </c>
    </row>
    <row r="106" spans="1:38" s="2" customFormat="1" ht="26.25" customHeight="1" thickBot="1" x14ac:dyDescent="0.25">
      <c r="A106" s="65" t="s">
        <v>244</v>
      </c>
      <c r="B106" s="65" t="s">
        <v>257</v>
      </c>
      <c r="C106" s="66" t="s">
        <v>258</v>
      </c>
      <c r="D106" s="79"/>
      <c r="E106" s="138">
        <v>2.6845618894027396E-3</v>
      </c>
      <c r="F106" s="138">
        <v>1.0856529089331197E-2</v>
      </c>
      <c r="G106" s="138" t="s">
        <v>429</v>
      </c>
      <c r="H106" s="138">
        <v>6.2895865926293537E-2</v>
      </c>
      <c r="I106" s="138">
        <v>5.3260273972602747E-4</v>
      </c>
      <c r="J106" s="138">
        <v>8.5216438356164391E-4</v>
      </c>
      <c r="K106" s="138">
        <v>1.8108493150684934E-3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10.8</v>
      </c>
      <c r="AL106" s="45" t="s">
        <v>246</v>
      </c>
    </row>
    <row r="107" spans="1:38" s="2" customFormat="1" ht="26.25" customHeight="1" thickBot="1" x14ac:dyDescent="0.25">
      <c r="A107" s="65" t="s">
        <v>244</v>
      </c>
      <c r="B107" s="65" t="s">
        <v>259</v>
      </c>
      <c r="C107" s="66" t="s">
        <v>380</v>
      </c>
      <c r="D107" s="79"/>
      <c r="E107" s="138">
        <v>3.8673469858893021E-2</v>
      </c>
      <c r="F107" s="138">
        <v>0.57265956000000007</v>
      </c>
      <c r="G107" s="138" t="s">
        <v>429</v>
      </c>
      <c r="H107" s="138">
        <v>0.47164818675736919</v>
      </c>
      <c r="I107" s="138">
        <v>1.0411992000000002E-2</v>
      </c>
      <c r="J107" s="138">
        <v>0.13882655999999999</v>
      </c>
      <c r="K107" s="138">
        <v>0.65942616000000009</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3470.6640000000002</v>
      </c>
      <c r="AL107" s="45" t="s">
        <v>246</v>
      </c>
    </row>
    <row r="108" spans="1:38" s="2" customFormat="1" ht="26.25" customHeight="1" thickBot="1" x14ac:dyDescent="0.25">
      <c r="A108" s="65" t="s">
        <v>244</v>
      </c>
      <c r="B108" s="65" t="s">
        <v>260</v>
      </c>
      <c r="C108" s="66" t="s">
        <v>381</v>
      </c>
      <c r="D108" s="79"/>
      <c r="E108" s="138">
        <v>7.8363244987370892E-2</v>
      </c>
      <c r="F108" s="138">
        <v>1.31353759872</v>
      </c>
      <c r="G108" s="138" t="s">
        <v>429</v>
      </c>
      <c r="H108" s="138">
        <v>1.6386414382471968</v>
      </c>
      <c r="I108" s="138">
        <v>2.4324770346666667E-2</v>
      </c>
      <c r="J108" s="138">
        <v>0.24324770346666669</v>
      </c>
      <c r="K108" s="138">
        <v>0.48649540693333337</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12162.385173333334</v>
      </c>
      <c r="AL108" s="45" t="s">
        <v>246</v>
      </c>
    </row>
    <row r="109" spans="1:38" s="2" customFormat="1" ht="26.25" customHeight="1" thickBot="1" x14ac:dyDescent="0.25">
      <c r="A109" s="65" t="s">
        <v>244</v>
      </c>
      <c r="B109" s="65" t="s">
        <v>261</v>
      </c>
      <c r="C109" s="66" t="s">
        <v>382</v>
      </c>
      <c r="D109" s="79"/>
      <c r="E109" s="138">
        <v>2.9226664017408008E-2</v>
      </c>
      <c r="F109" s="138">
        <v>0.62238009965999996</v>
      </c>
      <c r="G109" s="138" t="s">
        <v>429</v>
      </c>
      <c r="H109" s="138">
        <v>0.84082864173158411</v>
      </c>
      <c r="I109" s="138">
        <v>2.5455218799999998E-2</v>
      </c>
      <c r="J109" s="138">
        <v>0.14000370339999998</v>
      </c>
      <c r="K109" s="138">
        <v>0.14000370339999998</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1272.7609399999999</v>
      </c>
      <c r="AL109" s="45" t="s">
        <v>246</v>
      </c>
    </row>
    <row r="110" spans="1:38" s="2" customFormat="1" ht="26.25" customHeight="1" thickBot="1" x14ac:dyDescent="0.25">
      <c r="A110" s="65" t="s">
        <v>244</v>
      </c>
      <c r="B110" s="65" t="s">
        <v>262</v>
      </c>
      <c r="C110" s="66" t="s">
        <v>383</v>
      </c>
      <c r="D110" s="79"/>
      <c r="E110" s="138">
        <v>4.579950106707001E-3</v>
      </c>
      <c r="F110" s="138">
        <v>0.15917341199999999</v>
      </c>
      <c r="G110" s="138" t="s">
        <v>429</v>
      </c>
      <c r="H110" s="138">
        <v>9.5637394128936015E-2</v>
      </c>
      <c r="I110" s="138">
        <v>6.5938899999999998E-3</v>
      </c>
      <c r="J110" s="138">
        <v>4.6408420000000006E-2</v>
      </c>
      <c r="K110" s="138">
        <v>4.6408420000000006E-2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325.50799999999998</v>
      </c>
      <c r="AL110" s="45" t="s">
        <v>246</v>
      </c>
    </row>
    <row r="111" spans="1:38" s="2" customFormat="1" ht="26.25" customHeight="1" thickBot="1" x14ac:dyDescent="0.25">
      <c r="A111" s="65" t="s">
        <v>244</v>
      </c>
      <c r="B111" s="65" t="s">
        <v>263</v>
      </c>
      <c r="C111" s="66" t="s">
        <v>377</v>
      </c>
      <c r="D111" s="79"/>
      <c r="E111" s="138">
        <v>4.519216929346829E-3</v>
      </c>
      <c r="F111" s="138">
        <v>0.27088058823529415</v>
      </c>
      <c r="G111" s="138" t="s">
        <v>429</v>
      </c>
      <c r="H111" s="138">
        <v>0.15973429112162332</v>
      </c>
      <c r="I111" s="138">
        <v>5.5811764705882363E-4</v>
      </c>
      <c r="J111" s="138">
        <v>1.1162352941176473E-3</v>
      </c>
      <c r="K111" s="138">
        <v>2.5115294117647063E-3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140.7294117647059</v>
      </c>
      <c r="AL111" s="45" t="s">
        <v>246</v>
      </c>
    </row>
    <row r="112" spans="1:38" s="2" customFormat="1" ht="26.25" customHeight="1" thickBot="1" x14ac:dyDescent="0.25">
      <c r="A112" s="65" t="s">
        <v>264</v>
      </c>
      <c r="B112" s="65" t="s">
        <v>265</v>
      </c>
      <c r="C112" s="66" t="s">
        <v>266</v>
      </c>
      <c r="D112" s="67"/>
      <c r="E112" s="138">
        <v>14.200998219244109</v>
      </c>
      <c r="F112" s="138" t="s">
        <v>429</v>
      </c>
      <c r="G112" s="138" t="s">
        <v>429</v>
      </c>
      <c r="H112" s="138">
        <v>11.457230399999998</v>
      </c>
      <c r="I112" s="138">
        <v>0.26937</v>
      </c>
      <c r="J112" s="138">
        <v>7.0036199999999997</v>
      </c>
      <c r="K112" s="138">
        <v>7.0036199999999997</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369093865.67883974</v>
      </c>
      <c r="AL112" s="45" t="s">
        <v>419</v>
      </c>
    </row>
    <row r="113" spans="1:38" s="2" customFormat="1" ht="26.25" customHeight="1" thickBot="1" x14ac:dyDescent="0.25">
      <c r="A113" s="65" t="s">
        <v>264</v>
      </c>
      <c r="B113" s="80" t="s">
        <v>267</v>
      </c>
      <c r="C113" s="81" t="s">
        <v>268</v>
      </c>
      <c r="D113" s="67"/>
      <c r="E113" s="138">
        <v>7.1666118087592992</v>
      </c>
      <c r="F113" s="138" t="s">
        <v>443</v>
      </c>
      <c r="G113" s="138" t="s">
        <v>429</v>
      </c>
      <c r="H113" s="138">
        <v>42.685405900187007</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186265248.08165121</v>
      </c>
      <c r="AL113" s="148" t="s">
        <v>437</v>
      </c>
    </row>
    <row r="114" spans="1:38" s="2" customFormat="1" ht="26.25" customHeight="1" thickBot="1" x14ac:dyDescent="0.25">
      <c r="A114" s="65" t="s">
        <v>264</v>
      </c>
      <c r="B114" s="80" t="s">
        <v>269</v>
      </c>
      <c r="C114" s="81" t="s">
        <v>388</v>
      </c>
      <c r="D114" s="67"/>
      <c r="E114" s="138">
        <v>8.9430069909699969E-2</v>
      </c>
      <c r="F114" s="138" t="s">
        <v>443</v>
      </c>
      <c r="G114" s="138" t="s">
        <v>429</v>
      </c>
      <c r="H114" s="138">
        <v>0.30216550000000003</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2324350</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11.371293724095585</v>
      </c>
      <c r="F116" s="138" t="s">
        <v>443</v>
      </c>
      <c r="G116" s="138" t="s">
        <v>429</v>
      </c>
      <c r="H116" s="138">
        <v>13.509723562042304</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295547868.79054832</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6.2112360000000002E-3</v>
      </c>
      <c r="J119" s="138">
        <v>4.9689888000000002E-2</v>
      </c>
      <c r="K119" s="138">
        <v>0.1552809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1552.809</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9.5700000000000004E-3</v>
      </c>
      <c r="J120" s="138">
        <v>5.9812499999999998E-2</v>
      </c>
      <c r="K120" s="138">
        <v>0.23924999999999999</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2392.5</v>
      </c>
      <c r="AL120" s="148" t="s">
        <v>436</v>
      </c>
    </row>
    <row r="121" spans="1:38" s="2" customFormat="1" ht="26.25" customHeight="1" thickBot="1" x14ac:dyDescent="0.25">
      <c r="A121" s="65" t="s">
        <v>264</v>
      </c>
      <c r="B121" s="65" t="s">
        <v>280</v>
      </c>
      <c r="C121" s="71" t="s">
        <v>281</v>
      </c>
      <c r="D121" s="68"/>
      <c r="E121" s="138" t="s">
        <v>443</v>
      </c>
      <c r="F121" s="138">
        <v>4.6583497518395207</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2.0893175915101247</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0.45429043471215297</v>
      </c>
      <c r="G125" s="138" t="s">
        <v>429</v>
      </c>
      <c r="H125" s="138" t="s">
        <v>429</v>
      </c>
      <c r="I125" s="138">
        <v>2.2303653240000002E-5</v>
      </c>
      <c r="J125" s="138">
        <v>1.4801515331999999E-4</v>
      </c>
      <c r="K125" s="138">
        <v>3.1292701364000005E-4</v>
      </c>
      <c r="L125" s="138" t="s">
        <v>443</v>
      </c>
      <c r="M125" s="138" t="s">
        <v>429</v>
      </c>
      <c r="N125" s="138" t="s">
        <v>429</v>
      </c>
      <c r="O125" s="138" t="s">
        <v>429</v>
      </c>
      <c r="P125" s="138">
        <v>2.1370625053855643E-2</v>
      </c>
      <c r="Q125" s="138" t="s">
        <v>429</v>
      </c>
      <c r="R125" s="138" t="s">
        <v>429</v>
      </c>
      <c r="S125" s="138" t="s">
        <v>429</v>
      </c>
      <c r="T125" s="138" t="s">
        <v>429</v>
      </c>
      <c r="U125" s="138" t="s">
        <v>429</v>
      </c>
      <c r="V125" s="138" t="s">
        <v>429</v>
      </c>
      <c r="W125" s="138">
        <v>6.9522064980115178E-2</v>
      </c>
      <c r="X125" s="138" t="s">
        <v>429</v>
      </c>
      <c r="Y125" s="138" t="s">
        <v>429</v>
      </c>
      <c r="Z125" s="138" t="s">
        <v>429</v>
      </c>
      <c r="AA125" s="138" t="s">
        <v>429</v>
      </c>
      <c r="AB125" s="138" t="s">
        <v>429</v>
      </c>
      <c r="AC125" s="138" t="s">
        <v>429</v>
      </c>
      <c r="AD125" s="138">
        <v>4.5831070404588878E-2</v>
      </c>
      <c r="AE125" s="55"/>
      <c r="AF125" s="147" t="s">
        <v>429</v>
      </c>
      <c r="AG125" s="147" t="s">
        <v>429</v>
      </c>
      <c r="AH125" s="147" t="s">
        <v>429</v>
      </c>
      <c r="AI125" s="147" t="s">
        <v>429</v>
      </c>
      <c r="AJ125" s="147" t="s">
        <v>429</v>
      </c>
      <c r="AK125" s="147">
        <v>675.86828000000003</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v>3.5871839999999995E-2</v>
      </c>
      <c r="I126" s="138" t="s">
        <v>443</v>
      </c>
      <c r="J126" s="138" t="s">
        <v>443</v>
      </c>
      <c r="K126" s="138" t="s">
        <v>443</v>
      </c>
      <c r="L126" s="138" t="s">
        <v>443</v>
      </c>
      <c r="M126" s="138">
        <v>8.3700960000000005E-2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430</v>
      </c>
      <c r="AH128" s="147" t="s">
        <v>429</v>
      </c>
      <c r="AI128" s="147" t="s">
        <v>430</v>
      </c>
      <c r="AJ128" s="147" t="s">
        <v>430</v>
      </c>
      <c r="AK128" s="147" t="s">
        <v>432</v>
      </c>
      <c r="AL128" s="45" t="s">
        <v>301</v>
      </c>
    </row>
    <row r="129" spans="1:38" s="2" customFormat="1" ht="26.25" customHeight="1" thickBot="1" x14ac:dyDescent="0.25">
      <c r="A129" s="65" t="s">
        <v>289</v>
      </c>
      <c r="B129" s="69" t="s">
        <v>299</v>
      </c>
      <c r="C129" s="77" t="s">
        <v>300</v>
      </c>
      <c r="D129" s="67"/>
      <c r="E129" s="138">
        <v>7.1689304999999993E-3</v>
      </c>
      <c r="F129" s="138">
        <v>6.0977110000000001E-2</v>
      </c>
      <c r="G129" s="138">
        <v>3.8728704999999996E-4</v>
      </c>
      <c r="H129" s="138" t="s">
        <v>443</v>
      </c>
      <c r="I129" s="138">
        <v>3.2960599999999997E-5</v>
      </c>
      <c r="J129" s="138">
        <v>5.7681050000000002E-5</v>
      </c>
      <c r="K129" s="138">
        <v>8.2401499999999994E-5</v>
      </c>
      <c r="L129" s="138">
        <v>1.153621E-6</v>
      </c>
      <c r="M129" s="138">
        <v>5.7681050000000004E-4</v>
      </c>
      <c r="N129" s="138">
        <v>1.0712194999999999E-2</v>
      </c>
      <c r="O129" s="138">
        <v>8.2401499999999999E-4</v>
      </c>
      <c r="P129" s="138">
        <v>4.6144839999999996E-4</v>
      </c>
      <c r="Q129" s="138">
        <v>0.65217632439732875</v>
      </c>
      <c r="R129" s="138">
        <v>0.63030966593075122</v>
      </c>
      <c r="S129" s="138">
        <v>0.34775705706524207</v>
      </c>
      <c r="T129" s="138">
        <v>1.1536209999999999E-4</v>
      </c>
      <c r="U129" s="138" t="s">
        <v>432</v>
      </c>
      <c r="V129" s="138" t="s">
        <v>443</v>
      </c>
      <c r="W129" s="138">
        <v>0.60562238079748909</v>
      </c>
      <c r="X129" s="138">
        <v>1.2360224999999998E-6</v>
      </c>
      <c r="Y129" s="138">
        <v>5.3560975000000001E-6</v>
      </c>
      <c r="Z129" s="138">
        <v>5.3560975000000001E-6</v>
      </c>
      <c r="AA129" s="138" t="s">
        <v>443</v>
      </c>
      <c r="AB129" s="138">
        <v>1.19482175E-5</v>
      </c>
      <c r="AC129" s="138">
        <v>4.120075E-3</v>
      </c>
      <c r="AD129" s="138">
        <v>6.3201950500000005E-3</v>
      </c>
      <c r="AE129" s="55"/>
      <c r="AF129" s="147" t="s">
        <v>429</v>
      </c>
      <c r="AG129" s="147" t="s">
        <v>429</v>
      </c>
      <c r="AH129" s="147" t="s">
        <v>429</v>
      </c>
      <c r="AI129" s="147" t="s">
        <v>429</v>
      </c>
      <c r="AJ129" s="147" t="s">
        <v>429</v>
      </c>
      <c r="AK129" s="147">
        <v>11.904999999999999</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430</v>
      </c>
      <c r="AH130" s="147" t="s">
        <v>429</v>
      </c>
      <c r="AI130" s="147" t="s">
        <v>430</v>
      </c>
      <c r="AJ130" s="147" t="s">
        <v>430</v>
      </c>
      <c r="AK130" s="147" t="s">
        <v>430</v>
      </c>
      <c r="AL130" s="45" t="s">
        <v>301</v>
      </c>
    </row>
    <row r="131" spans="1:38" s="2" customFormat="1" ht="26.25" customHeight="1" thickBot="1" x14ac:dyDescent="0.25">
      <c r="A131" s="65" t="s">
        <v>289</v>
      </c>
      <c r="B131" s="69" t="s">
        <v>304</v>
      </c>
      <c r="C131" s="77" t="s">
        <v>305</v>
      </c>
      <c r="D131" s="67"/>
      <c r="E131" s="138" t="s">
        <v>432</v>
      </c>
      <c r="F131" s="138" t="s">
        <v>432</v>
      </c>
      <c r="G131" s="138" t="s">
        <v>432</v>
      </c>
      <c r="H131" s="138" t="s">
        <v>432</v>
      </c>
      <c r="I131" s="138" t="s">
        <v>432</v>
      </c>
      <c r="J131" s="138" t="s">
        <v>432</v>
      </c>
      <c r="K131" s="138" t="s">
        <v>432</v>
      </c>
      <c r="L131" s="138" t="s">
        <v>432</v>
      </c>
      <c r="M131" s="138" t="s">
        <v>432</v>
      </c>
      <c r="N131" s="138" t="s">
        <v>432</v>
      </c>
      <c r="O131" s="138" t="s">
        <v>432</v>
      </c>
      <c r="P131" s="138" t="s">
        <v>432</v>
      </c>
      <c r="Q131" s="138" t="s">
        <v>432</v>
      </c>
      <c r="R131" s="138" t="s">
        <v>432</v>
      </c>
      <c r="S131" s="138" t="s">
        <v>432</v>
      </c>
      <c r="T131" s="138" t="s">
        <v>432</v>
      </c>
      <c r="U131" s="138" t="s">
        <v>432</v>
      </c>
      <c r="V131" s="138" t="s">
        <v>432</v>
      </c>
      <c r="W131" s="138" t="s">
        <v>432</v>
      </c>
      <c r="X131" s="138" t="s">
        <v>432</v>
      </c>
      <c r="Y131" s="138" t="s">
        <v>432</v>
      </c>
      <c r="Z131" s="138" t="s">
        <v>432</v>
      </c>
      <c r="AA131" s="138" t="s">
        <v>432</v>
      </c>
      <c r="AB131" s="138" t="s">
        <v>432</v>
      </c>
      <c r="AC131" s="138" t="s">
        <v>432</v>
      </c>
      <c r="AD131" s="138" t="s">
        <v>432</v>
      </c>
      <c r="AE131" s="55"/>
      <c r="AF131" s="147" t="s">
        <v>429</v>
      </c>
      <c r="AG131" s="147" t="s">
        <v>429</v>
      </c>
      <c r="AH131" s="147" t="s">
        <v>429</v>
      </c>
      <c r="AI131" s="147" t="s">
        <v>429</v>
      </c>
      <c r="AJ131" s="147" t="s">
        <v>429</v>
      </c>
      <c r="AK131" s="147" t="s">
        <v>432</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4.9211250000000002E-3</v>
      </c>
      <c r="F133" s="138">
        <v>7.7545000000000004E-5</v>
      </c>
      <c r="G133" s="138">
        <v>6.7404500000000007E-4</v>
      </c>
      <c r="H133" s="138" t="s">
        <v>443</v>
      </c>
      <c r="I133" s="138">
        <v>2.0698550000000001E-4</v>
      </c>
      <c r="J133" s="138">
        <v>2.0698550000000001E-4</v>
      </c>
      <c r="K133" s="138">
        <v>2.3001039999999998E-4</v>
      </c>
      <c r="L133" s="138" t="s">
        <v>443</v>
      </c>
      <c r="M133" s="138">
        <v>8.3509999999999997E-4</v>
      </c>
      <c r="N133" s="138">
        <v>1.7912895000000002E-4</v>
      </c>
      <c r="O133" s="138">
        <v>3.0003950000000003E-5</v>
      </c>
      <c r="P133" s="138">
        <v>8.8878499999999992E-3</v>
      </c>
      <c r="Q133" s="138">
        <v>8.118364999999999E-5</v>
      </c>
      <c r="R133" s="138">
        <v>8.088540000000001E-5</v>
      </c>
      <c r="S133" s="138">
        <v>7.4144949999999999E-5</v>
      </c>
      <c r="T133" s="138">
        <v>1.0337344999999999E-4</v>
      </c>
      <c r="U133" s="138">
        <v>1.179877E-4</v>
      </c>
      <c r="V133" s="138">
        <v>9.5511580000000003E-4</v>
      </c>
      <c r="W133" s="138">
        <v>1.6105500000000001E-4</v>
      </c>
      <c r="X133" s="138">
        <v>7.8737999999999987E-8</v>
      </c>
      <c r="Y133" s="138">
        <v>4.3007649999999998E-8</v>
      </c>
      <c r="Z133" s="138">
        <v>3.8414600000000002E-8</v>
      </c>
      <c r="AA133" s="138">
        <v>4.1695349999999996E-8</v>
      </c>
      <c r="AB133" s="138">
        <v>2.0185559999999998E-7</v>
      </c>
      <c r="AC133" s="138">
        <v>8.9474999999999993E-4</v>
      </c>
      <c r="AD133" s="138">
        <v>2.4456500000000002E-3</v>
      </c>
      <c r="AE133" s="55"/>
      <c r="AF133" s="147" t="s">
        <v>429</v>
      </c>
      <c r="AG133" s="147" t="s">
        <v>429</v>
      </c>
      <c r="AH133" s="147" t="s">
        <v>429</v>
      </c>
      <c r="AI133" s="147" t="s">
        <v>429</v>
      </c>
      <c r="AJ133" s="147" t="s">
        <v>429</v>
      </c>
      <c r="AK133" s="147">
        <v>4179</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0.49502879999999994</v>
      </c>
      <c r="X135" s="138">
        <v>1.4768359199999998E-4</v>
      </c>
      <c r="Y135" s="138">
        <v>6.6828887999999991E-4</v>
      </c>
      <c r="Z135" s="138">
        <v>6.6828887999999991E-4</v>
      </c>
      <c r="AA135" s="138" t="s">
        <v>443</v>
      </c>
      <c r="AB135" s="138">
        <v>1.4842613519999999E-3</v>
      </c>
      <c r="AC135" s="138" t="s">
        <v>443</v>
      </c>
      <c r="AD135" s="138">
        <v>0.8415489599999999</v>
      </c>
      <c r="AE135" s="55"/>
      <c r="AF135" s="147" t="s">
        <v>429</v>
      </c>
      <c r="AG135" s="147" t="s">
        <v>429</v>
      </c>
      <c r="AH135" s="147" t="s">
        <v>429</v>
      </c>
      <c r="AI135" s="147" t="s">
        <v>429</v>
      </c>
      <c r="AJ135" s="147" t="s">
        <v>429</v>
      </c>
      <c r="AK135" s="147">
        <v>1.6500959999999998</v>
      </c>
      <c r="AL135" s="148" t="s">
        <v>434</v>
      </c>
    </row>
    <row r="136" spans="1:38" s="2" customFormat="1" ht="26.25" customHeight="1" thickBot="1" x14ac:dyDescent="0.25">
      <c r="A136" s="65" t="s">
        <v>289</v>
      </c>
      <c r="B136" s="65" t="s">
        <v>314</v>
      </c>
      <c r="C136" s="66" t="s">
        <v>315</v>
      </c>
      <c r="D136" s="67"/>
      <c r="E136" s="138" t="s">
        <v>429</v>
      </c>
      <c r="F136" s="138">
        <v>5.3724134357999989E-3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0.22593770000000002</v>
      </c>
      <c r="J139" s="138">
        <v>0.22593770000000002</v>
      </c>
      <c r="K139" s="138">
        <v>0.22593770000000002</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2.8181963197903759</v>
      </c>
      <c r="X139" s="138">
        <v>1.3326447139413678E-2</v>
      </c>
      <c r="Y139" s="138">
        <v>1.5519384735493625E-2</v>
      </c>
      <c r="Z139" s="138">
        <v>5.2986955854162077E-3</v>
      </c>
      <c r="AA139" s="138">
        <v>9.2585547615037581E-4</v>
      </c>
      <c r="AB139" s="138">
        <v>3.5070382936473882E-2</v>
      </c>
      <c r="AC139" s="138" t="s">
        <v>443</v>
      </c>
      <c r="AD139" s="138">
        <v>2.8186357995035389</v>
      </c>
      <c r="AE139" s="55"/>
      <c r="AF139" s="147" t="s">
        <v>429</v>
      </c>
      <c r="AG139" s="147" t="s">
        <v>429</v>
      </c>
      <c r="AH139" s="147" t="s">
        <v>429</v>
      </c>
      <c r="AI139" s="147" t="s">
        <v>429</v>
      </c>
      <c r="AJ139" s="147" t="s">
        <v>429</v>
      </c>
      <c r="AK139" s="147">
        <v>2.0169999999999999</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110.67637862339578</v>
      </c>
      <c r="F141" s="19">
        <f t="shared" ref="F141:AD141" si="0">SUM(F14:F140)</f>
        <v>114.91266289985995</v>
      </c>
      <c r="G141" s="19">
        <f t="shared" si="0"/>
        <v>14.989184439774595</v>
      </c>
      <c r="H141" s="19">
        <f t="shared" si="0"/>
        <v>128.64230679125495</v>
      </c>
      <c r="I141" s="19">
        <f t="shared" si="0"/>
        <v>13.078783885925434</v>
      </c>
      <c r="J141" s="19">
        <f t="shared" si="0"/>
        <v>29.251074985880127</v>
      </c>
      <c r="K141" s="19">
        <f t="shared" si="0"/>
        <v>66.621019087168548</v>
      </c>
      <c r="L141" s="19">
        <f t="shared" si="0"/>
        <v>1.8603023843373563</v>
      </c>
      <c r="M141" s="19">
        <f t="shared" si="0"/>
        <v>91.747404477802874</v>
      </c>
      <c r="N141" s="19">
        <f t="shared" si="0"/>
        <v>5.3501656464163894</v>
      </c>
      <c r="O141" s="19">
        <f t="shared" si="0"/>
        <v>0.28781565637042245</v>
      </c>
      <c r="P141" s="19">
        <f t="shared" si="0"/>
        <v>0.43009568365314649</v>
      </c>
      <c r="Q141" s="19">
        <f t="shared" si="0"/>
        <v>1.3604432500230244</v>
      </c>
      <c r="R141" s="19">
        <f>SUM(R14:R140)</f>
        <v>2.5014789980098797</v>
      </c>
      <c r="S141" s="19">
        <f t="shared" si="0"/>
        <v>19.33541770045192</v>
      </c>
      <c r="T141" s="19">
        <f t="shared" si="0"/>
        <v>5.8788834720515908</v>
      </c>
      <c r="U141" s="19">
        <f t="shared" si="0"/>
        <v>3.5321912438094101</v>
      </c>
      <c r="V141" s="19">
        <f t="shared" si="0"/>
        <v>21.223107795153322</v>
      </c>
      <c r="W141" s="19">
        <f t="shared" si="0"/>
        <v>20.452659192859393</v>
      </c>
      <c r="X141" s="19">
        <f t="shared" si="0"/>
        <v>4.2034615490428617</v>
      </c>
      <c r="Y141" s="19">
        <f t="shared" si="0"/>
        <v>6.290645749025165</v>
      </c>
      <c r="Z141" s="19">
        <f t="shared" si="0"/>
        <v>2.4482498109266357</v>
      </c>
      <c r="AA141" s="19">
        <f t="shared" si="0"/>
        <v>2.0986510024892366</v>
      </c>
      <c r="AB141" s="19">
        <f t="shared" si="0"/>
        <v>15.041008111483901</v>
      </c>
      <c r="AC141" s="19">
        <f t="shared" si="0"/>
        <v>2.5859150299342977</v>
      </c>
      <c r="AD141" s="19">
        <f t="shared" si="0"/>
        <v>7.3792405250638371</v>
      </c>
      <c r="AE141" s="56"/>
      <c r="AF141" s="145">
        <f>SUM(AF14:AF140)</f>
        <v>257585.34234148782</v>
      </c>
      <c r="AG141" s="145">
        <f t="shared" ref="AG141:AI141" si="1">SUM(AG14:AG140)</f>
        <v>98647.319212731818</v>
      </c>
      <c r="AH141" s="145">
        <f t="shared" si="1"/>
        <v>183670.36361968797</v>
      </c>
      <c r="AI141" s="145">
        <f t="shared" si="1"/>
        <v>14894.947579927328</v>
      </c>
      <c r="AJ141" s="145">
        <f>IF(SUM(AJ14:AJ140)=0, "NA",SUM(AJ14:AJ140))</f>
        <v>2360.9755381217192</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11.895556422111557</v>
      </c>
      <c r="F143" s="139">
        <v>1.9767733666134359</v>
      </c>
      <c r="G143" s="139">
        <v>2.3817943962867003E-2</v>
      </c>
      <c r="H143" s="139">
        <v>0.60172105231453288</v>
      </c>
      <c r="I143" s="139">
        <v>0.28349805691826657</v>
      </c>
      <c r="J143" s="139">
        <v>0.28349805691826568</v>
      </c>
      <c r="K143" s="139">
        <v>0.28349805691826657</v>
      </c>
      <c r="L143" s="139">
        <v>0.24726980993532782</v>
      </c>
      <c r="M143" s="139">
        <v>33.156212161340086</v>
      </c>
      <c r="N143" s="139">
        <v>1.8643471648799417E-3</v>
      </c>
      <c r="O143" s="139">
        <v>2.19361796868066E-4</v>
      </c>
      <c r="P143" s="139">
        <v>1.3005327991708216E-2</v>
      </c>
      <c r="Q143" s="139">
        <v>3.5674741392567751E-4</v>
      </c>
      <c r="R143" s="139">
        <v>1.4584103660075389E-2</v>
      </c>
      <c r="S143" s="139">
        <v>1.0005603937646389E-2</v>
      </c>
      <c r="T143" s="139">
        <v>2.1070898846290778E-3</v>
      </c>
      <c r="U143" s="139">
        <v>2.7477123411522362E-4</v>
      </c>
      <c r="V143" s="139">
        <v>4.6999536746426561E-2</v>
      </c>
      <c r="W143" s="139">
        <v>0.54219130000000004</v>
      </c>
      <c r="X143" s="139">
        <v>4.3232854272100003E-2</v>
      </c>
      <c r="Y143" s="139">
        <v>4.9547269906499998E-2</v>
      </c>
      <c r="Z143" s="139">
        <v>3.7287490014600001E-2</v>
      </c>
      <c r="AA143" s="139">
        <v>4.3565327690399995E-2</v>
      </c>
      <c r="AB143" s="139">
        <v>0.17363294188360001</v>
      </c>
      <c r="AC143" s="139">
        <v>5.4219149999999998E-4</v>
      </c>
      <c r="AD143" s="139">
        <v>1.0847519999999999E-4</v>
      </c>
      <c r="AE143" s="58"/>
      <c r="AF143" s="144">
        <v>91480.393378263645</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7.8988768711998674</v>
      </c>
      <c r="F144" s="139">
        <v>0.23978669238221428</v>
      </c>
      <c r="G144" s="139">
        <v>6.3997960440386487E-3</v>
      </c>
      <c r="H144" s="139">
        <v>2.4304407900894148E-2</v>
      </c>
      <c r="I144" s="139">
        <v>0.19259624770877731</v>
      </c>
      <c r="J144" s="139">
        <v>0.19259624770877734</v>
      </c>
      <c r="K144" s="139">
        <v>0.19259624770877737</v>
      </c>
      <c r="L144" s="139">
        <v>0.17156645164743087</v>
      </c>
      <c r="M144" s="139">
        <v>1.3253594896627359</v>
      </c>
      <c r="N144" s="139">
        <v>2.491116903681885E-4</v>
      </c>
      <c r="O144" s="139">
        <v>2.5009219647027262E-5</v>
      </c>
      <c r="P144" s="139">
        <v>2.6394628533068657E-3</v>
      </c>
      <c r="Q144" s="139">
        <v>4.9926323859830348E-5</v>
      </c>
      <c r="R144" s="139">
        <v>4.2260513647145344E-3</v>
      </c>
      <c r="S144" s="139">
        <v>2.8341939152980817E-3</v>
      </c>
      <c r="T144" s="139">
        <v>1.0141861010147173E-4</v>
      </c>
      <c r="U144" s="139">
        <v>4.9834208425606144E-5</v>
      </c>
      <c r="V144" s="139">
        <v>8.9673940535823799E-3</v>
      </c>
      <c r="W144" s="139">
        <v>0.22768179999999999</v>
      </c>
      <c r="X144" s="139">
        <v>1.36691138455E-2</v>
      </c>
      <c r="Y144" s="139">
        <v>1.5318856646600001E-2</v>
      </c>
      <c r="Z144" s="139">
        <v>1.20191038053E-2</v>
      </c>
      <c r="AA144" s="139">
        <v>1.27276632393E-2</v>
      </c>
      <c r="AB144" s="139">
        <v>5.3734737536699995E-2</v>
      </c>
      <c r="AC144" s="139">
        <v>2.2768150000000001E-4</v>
      </c>
      <c r="AD144" s="139">
        <v>4.5550000000000003E-5</v>
      </c>
      <c r="AE144" s="58"/>
      <c r="AF144" s="144">
        <v>23517.084643918948</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15.35510033446783</v>
      </c>
      <c r="F145" s="139">
        <v>0.39922037619822071</v>
      </c>
      <c r="G145" s="139">
        <v>1.1165784216352087E-2</v>
      </c>
      <c r="H145" s="139">
        <v>4.8179483533671852E-2</v>
      </c>
      <c r="I145" s="139">
        <v>0.22512603812713308</v>
      </c>
      <c r="J145" s="139">
        <v>0.22512603812713305</v>
      </c>
      <c r="K145" s="139">
        <v>0.22512603812713294</v>
      </c>
      <c r="L145" s="139">
        <v>0.17122235177401859</v>
      </c>
      <c r="M145" s="139">
        <v>3.6909277039583026</v>
      </c>
      <c r="N145" s="139">
        <v>4.3292281953529192E-4</v>
      </c>
      <c r="O145" s="139">
        <v>4.3404126268371931E-5</v>
      </c>
      <c r="P145" s="139">
        <v>4.599307844427792E-3</v>
      </c>
      <c r="Q145" s="139">
        <v>8.6796016216586803E-5</v>
      </c>
      <c r="R145" s="139">
        <v>7.375312004939725E-3</v>
      </c>
      <c r="S145" s="139">
        <v>4.9458311480056602E-3</v>
      </c>
      <c r="T145" s="139">
        <v>1.7380004987584341E-4</v>
      </c>
      <c r="U145" s="139">
        <v>8.6783779896429757E-5</v>
      </c>
      <c r="V145" s="139">
        <v>1.5620713291752644E-2</v>
      </c>
      <c r="W145" s="139">
        <v>0.17466520000000002</v>
      </c>
      <c r="X145" s="139">
        <v>3.9027507596999999E-3</v>
      </c>
      <c r="Y145" s="139">
        <v>2.36333240455E-2</v>
      </c>
      <c r="Z145" s="139">
        <v>2.6408613474799999E-2</v>
      </c>
      <c r="AA145" s="139">
        <v>6.0709456265000006E-3</v>
      </c>
      <c r="AB145" s="139">
        <v>6.0015633906499999E-2</v>
      </c>
      <c r="AC145" s="139">
        <v>1.536566E-4</v>
      </c>
      <c r="AD145" s="139">
        <v>3.0752700000000001E-5</v>
      </c>
      <c r="AE145" s="58"/>
      <c r="AF145" s="144">
        <v>41023.551718542301</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2.4065085742435051E-2</v>
      </c>
      <c r="F146" s="139">
        <v>0.14348655523570483</v>
      </c>
      <c r="G146" s="139">
        <v>5.109210270073853E-5</v>
      </c>
      <c r="H146" s="139">
        <v>2.6232510513575887E-4</v>
      </c>
      <c r="I146" s="139">
        <v>3.6215208668384557E-3</v>
      </c>
      <c r="J146" s="139">
        <v>3.6215208668384557E-3</v>
      </c>
      <c r="K146" s="139">
        <v>3.6215208668384543E-3</v>
      </c>
      <c r="L146" s="139">
        <v>5.9432030393884552E-4</v>
      </c>
      <c r="M146" s="139">
        <v>0.87111142826215393</v>
      </c>
      <c r="N146" s="139">
        <v>7.470932529285958E-6</v>
      </c>
      <c r="O146" s="139">
        <v>6.3970955053147324E-5</v>
      </c>
      <c r="P146" s="139">
        <v>3.8125358693257217E-5</v>
      </c>
      <c r="Q146" s="139">
        <v>1.3146675411468005E-6</v>
      </c>
      <c r="R146" s="139">
        <v>2.9326911320920343E-4</v>
      </c>
      <c r="S146" s="139">
        <v>1.0784528960487191E-2</v>
      </c>
      <c r="T146" s="139">
        <v>4.5132559253477632E-4</v>
      </c>
      <c r="U146" s="139">
        <v>6.3694224746017007E-5</v>
      </c>
      <c r="V146" s="139">
        <v>6.3738126430299647E-3</v>
      </c>
      <c r="W146" s="139">
        <v>2.6757E-3</v>
      </c>
      <c r="X146" s="139">
        <v>4.2893643100000001E-5</v>
      </c>
      <c r="Y146" s="139">
        <v>5.5025860699999996E-5</v>
      </c>
      <c r="Z146" s="139">
        <v>3.3058890400000002E-5</v>
      </c>
      <c r="AA146" s="139">
        <v>6.1138033400000007E-5</v>
      </c>
      <c r="AB146" s="139">
        <v>1.9211642759999999E-4</v>
      </c>
      <c r="AC146" s="139">
        <v>2.6761000000000001E-6</v>
      </c>
      <c r="AD146" s="139">
        <v>1.037E-6</v>
      </c>
      <c r="AE146" s="58"/>
      <c r="AF146" s="144">
        <v>130.6804074986448</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1.6628974724821504</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0.54327445294224974</v>
      </c>
      <c r="J148" s="139">
        <v>0.99687349146831772</v>
      </c>
      <c r="K148" s="139">
        <v>1.330802347196534</v>
      </c>
      <c r="L148" s="139">
        <v>6.2095112476779846E-2</v>
      </c>
      <c r="M148" s="139" t="s">
        <v>429</v>
      </c>
      <c r="N148" s="139">
        <v>1.2961181239266497</v>
      </c>
      <c r="O148" s="139">
        <v>6.1573387445843421E-3</v>
      </c>
      <c r="P148" s="139">
        <v>0</v>
      </c>
      <c r="Q148" s="139">
        <v>1.5034586399352439E-2</v>
      </c>
      <c r="R148" s="139">
        <v>0.47863341962955036</v>
      </c>
      <c r="S148" s="139">
        <v>10.466165052945692</v>
      </c>
      <c r="T148" s="139">
        <v>7.673730688653474E-2</v>
      </c>
      <c r="U148" s="139">
        <v>1.0865489058844996E-2</v>
      </c>
      <c r="V148" s="139">
        <v>4.2915895390579202</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52630.654839561284</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0.28424862305248977</v>
      </c>
      <c r="J149" s="139">
        <v>0.52638633898609222</v>
      </c>
      <c r="K149" s="139">
        <v>1.0527726779721844</v>
      </c>
      <c r="L149" s="139">
        <v>1.1392193257224591E-2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52630.654839561284</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v>-48.249943860818284</v>
      </c>
      <c r="F151" s="140">
        <v>-66.86052950801799</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59.916842682259684</v>
      </c>
      <c r="F152" s="13">
        <f t="shared" ref="F152:AD152" si="2">SUM(F$141, F$151, IF(AND(ISNUMBER(SEARCH($B$4,"AT|BE|CH|GB|IE|LT|LU|NL")),SUM(F$143:F$149)&gt;0),SUM(F$143:F$149)-SUM(F$27:F$33),0))</f>
        <v>47.991256483524687</v>
      </c>
      <c r="G152" s="13">
        <f t="shared" si="2"/>
        <v>14.987170972011739</v>
      </c>
      <c r="H152" s="13">
        <f t="shared" si="2"/>
        <v>128.63495325449261</v>
      </c>
      <c r="I152" s="13">
        <f t="shared" si="2"/>
        <v>12.989367141498411</v>
      </c>
      <c r="J152" s="13">
        <f t="shared" si="2"/>
        <v>29.127305465530061</v>
      </c>
      <c r="K152" s="13">
        <f t="shared" si="2"/>
        <v>66.456156687577973</v>
      </c>
      <c r="L152" s="13">
        <f t="shared" si="2"/>
        <v>1.8196262859380157</v>
      </c>
      <c r="M152" s="13">
        <f t="shared" si="2"/>
        <v>91.352370576167303</v>
      </c>
      <c r="N152" s="13">
        <f t="shared" si="2"/>
        <v>5.2837243278619264</v>
      </c>
      <c r="O152" s="13">
        <f t="shared" si="2"/>
        <v>0.2875002696475486</v>
      </c>
      <c r="P152" s="13">
        <f t="shared" si="2"/>
        <v>0.42928126528602228</v>
      </c>
      <c r="Q152" s="13">
        <f t="shared" si="2"/>
        <v>1.3596616700205792</v>
      </c>
      <c r="R152" s="13">
        <f t="shared" si="2"/>
        <v>2.4755635643459626</v>
      </c>
      <c r="S152" s="13">
        <f t="shared" si="2"/>
        <v>18.796445347060413</v>
      </c>
      <c r="T152" s="13">
        <f t="shared" si="2"/>
        <v>5.874967458590425</v>
      </c>
      <c r="U152" s="13">
        <f t="shared" si="2"/>
        <v>3.5316527371732098</v>
      </c>
      <c r="V152" s="13">
        <f t="shared" si="2"/>
        <v>21.012763971002027</v>
      </c>
      <c r="W152" s="13">
        <f t="shared" si="2"/>
        <v>20.405475192859392</v>
      </c>
      <c r="X152" s="13">
        <f t="shared" si="2"/>
        <v>4.2009176175317613</v>
      </c>
      <c r="Y152" s="13">
        <f t="shared" si="2"/>
        <v>6.2858508434501648</v>
      </c>
      <c r="Z152" s="13">
        <f t="shared" si="2"/>
        <v>2.4437215061970359</v>
      </c>
      <c r="AA152" s="13">
        <f t="shared" si="2"/>
        <v>2.0960133708362365</v>
      </c>
      <c r="AB152" s="13">
        <f t="shared" si="2"/>
        <v>15.026503338015202</v>
      </c>
      <c r="AC152" s="13">
        <f t="shared" si="2"/>
        <v>2.5858711559342975</v>
      </c>
      <c r="AD152" s="13">
        <f t="shared" si="2"/>
        <v>7.3792317505638367</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f>E151</f>
        <v>-48.249943860818284</v>
      </c>
      <c r="F153" s="140">
        <f>F151</f>
        <v>-66.86052950801799</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59.916842682259684</v>
      </c>
      <c r="F154" s="13">
        <f>SUM(F$141, F$153, -1 * IF(OR($B$6=2005,$B$6&gt;=2020),SUM(F$99:F$122),0), IF(AND(ISNUMBER(SEARCH($B$4,"AT|BE|CH|GB|IE|LT|LU|NL")),SUM(F$143:F$149)&gt;0),SUM(F$143:F$149)-SUM(F$27:F$33),0))</f>
        <v>47.991256483524687</v>
      </c>
      <c r="G154" s="13">
        <f>SUM(G$141, G$153, IF(AND(ISNUMBER(SEARCH($B$4,"AT|BE|CH|GB|IE|LT|LU|NL")),SUM(G$143:G$149)&gt;0),SUM(G$143:G$149)-SUM(G$27:G$33),0))</f>
        <v>14.987170972011739</v>
      </c>
      <c r="H154" s="13">
        <f>SUM(H$141, H$153, IF(AND(ISNUMBER(SEARCH($B$4,"AT|BE|CH|GB|IE|LT|LU|NL")),SUM(H$143:H$149)&gt;0),SUM(H$143:H$149)-SUM(H$27:H$33),0))</f>
        <v>128.63495325449261</v>
      </c>
      <c r="I154" s="13">
        <f t="shared" ref="I154:AD154" si="3">SUM(I$141, I$153, IF(AND(ISNUMBER(SEARCH($B$4,"AT|BE|CH|GB|IE|LT|LU|NL")),SUM(I$143:I$149)&gt;0),SUM(I$143:I$149)-SUM(I$27:I$33),0))</f>
        <v>12.989367141498411</v>
      </c>
      <c r="J154" s="13">
        <f t="shared" si="3"/>
        <v>29.127305465530061</v>
      </c>
      <c r="K154" s="13">
        <f t="shared" si="3"/>
        <v>66.456156687577973</v>
      </c>
      <c r="L154" s="13">
        <f t="shared" si="3"/>
        <v>1.8196262859380157</v>
      </c>
      <c r="M154" s="13">
        <f t="shared" si="3"/>
        <v>91.352370576167303</v>
      </c>
      <c r="N154" s="13">
        <f t="shared" si="3"/>
        <v>5.2837243278619264</v>
      </c>
      <c r="O154" s="13">
        <f t="shared" si="3"/>
        <v>0.2875002696475486</v>
      </c>
      <c r="P154" s="13">
        <f t="shared" si="3"/>
        <v>0.42928126528602228</v>
      </c>
      <c r="Q154" s="13">
        <f t="shared" si="3"/>
        <v>1.3596616700205792</v>
      </c>
      <c r="R154" s="13">
        <f t="shared" si="3"/>
        <v>2.4755635643459626</v>
      </c>
      <c r="S154" s="13">
        <f t="shared" si="3"/>
        <v>18.796445347060413</v>
      </c>
      <c r="T154" s="13">
        <f t="shared" si="3"/>
        <v>5.874967458590425</v>
      </c>
      <c r="U154" s="13">
        <f t="shared" si="3"/>
        <v>3.5316527371732098</v>
      </c>
      <c r="V154" s="13">
        <f t="shared" si="3"/>
        <v>21.012763971002027</v>
      </c>
      <c r="W154" s="13">
        <f t="shared" si="3"/>
        <v>20.405475192859392</v>
      </c>
      <c r="X154" s="13">
        <f t="shared" si="3"/>
        <v>4.2009176175317613</v>
      </c>
      <c r="Y154" s="13">
        <f t="shared" si="3"/>
        <v>6.2858508434501648</v>
      </c>
      <c r="Z154" s="13">
        <f t="shared" si="3"/>
        <v>2.4437215061970359</v>
      </c>
      <c r="AA154" s="13">
        <f t="shared" si="3"/>
        <v>2.0960133708362365</v>
      </c>
      <c r="AB154" s="13">
        <f t="shared" si="3"/>
        <v>15.026503338015202</v>
      </c>
      <c r="AC154" s="13">
        <f t="shared" si="3"/>
        <v>2.5858711559342975</v>
      </c>
      <c r="AD154" s="13">
        <f t="shared" si="3"/>
        <v>7.3792317505638367</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12.208004623878004</v>
      </c>
      <c r="F157" s="141">
        <v>0.30861565834118471</v>
      </c>
      <c r="G157" s="141">
        <v>0.72257108089837596</v>
      </c>
      <c r="H157" s="141" t="s">
        <v>443</v>
      </c>
      <c r="I157" s="141">
        <v>0.11436286982673403</v>
      </c>
      <c r="J157" s="141">
        <v>0.11436286982673403</v>
      </c>
      <c r="K157" s="141">
        <v>0.11436286982673403</v>
      </c>
      <c r="L157" s="141">
        <v>5.4894177516832336E-2</v>
      </c>
      <c r="M157" s="141">
        <v>2.5945527972026285</v>
      </c>
      <c r="N157" s="141">
        <v>3.0347688070222587E-3</v>
      </c>
      <c r="O157" s="141">
        <v>2.2760766052666939E-4</v>
      </c>
      <c r="P157" s="141">
        <v>4.5521532105333874E-3</v>
      </c>
      <c r="Q157" s="141">
        <v>1.1380383026333468E-3</v>
      </c>
      <c r="R157" s="141">
        <v>7.5869220175556465E-3</v>
      </c>
      <c r="S157" s="141">
        <v>8.345614219311211E-3</v>
      </c>
      <c r="T157" s="141">
        <v>3.0347688070222583E-4</v>
      </c>
      <c r="U157" s="141">
        <v>4.1728071096556055E-3</v>
      </c>
      <c r="V157" s="141">
        <v>1.1001036925455687</v>
      </c>
      <c r="W157" s="141" t="s">
        <v>443</v>
      </c>
      <c r="X157" s="141" t="s">
        <v>443</v>
      </c>
      <c r="Y157" s="141" t="s">
        <v>443</v>
      </c>
      <c r="Z157" s="141" t="s">
        <v>443</v>
      </c>
      <c r="AA157" s="141" t="s">
        <v>443</v>
      </c>
      <c r="AB157" s="141" t="s">
        <v>443</v>
      </c>
      <c r="AC157" s="141" t="s">
        <v>443</v>
      </c>
      <c r="AD157" s="141" t="s">
        <v>443</v>
      </c>
      <c r="AE157" s="58"/>
      <c r="AF157" s="142">
        <v>37934.61008777823</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5.1712981554592079E-2</v>
      </c>
      <c r="F158" s="141">
        <v>2.6770997356012319E-3</v>
      </c>
      <c r="G158" s="141">
        <v>3.1605538970844995E-3</v>
      </c>
      <c r="H158" s="141" t="s">
        <v>443</v>
      </c>
      <c r="I158" s="141">
        <v>3.8025221302714495E-4</v>
      </c>
      <c r="J158" s="141">
        <v>3.8025221302714495E-4</v>
      </c>
      <c r="K158" s="141">
        <v>3.8025221302714495E-4</v>
      </c>
      <c r="L158" s="141">
        <v>1.8252106225302958E-4</v>
      </c>
      <c r="M158" s="141">
        <v>0.13087192886829416</v>
      </c>
      <c r="N158" s="141">
        <v>1.3293352412665269E-5</v>
      </c>
      <c r="O158" s="141">
        <v>9.9700143094989519E-7</v>
      </c>
      <c r="P158" s="141">
        <v>1.9940028618997904E-5</v>
      </c>
      <c r="Q158" s="141">
        <v>4.985007154749476E-6</v>
      </c>
      <c r="R158" s="141">
        <v>3.3233381031663176E-5</v>
      </c>
      <c r="S158" s="141">
        <v>3.6556719134829492E-5</v>
      </c>
      <c r="T158" s="141">
        <v>1.3293352412665271E-6</v>
      </c>
      <c r="U158" s="141">
        <v>1.8278359567414746E-5</v>
      </c>
      <c r="V158" s="141">
        <v>4.8188402495911607E-3</v>
      </c>
      <c r="W158" s="141" t="s">
        <v>443</v>
      </c>
      <c r="X158" s="141" t="s">
        <v>443</v>
      </c>
      <c r="Y158" s="141" t="s">
        <v>443</v>
      </c>
      <c r="Z158" s="141" t="s">
        <v>443</v>
      </c>
      <c r="AA158" s="141" t="s">
        <v>443</v>
      </c>
      <c r="AB158" s="141" t="s">
        <v>443</v>
      </c>
      <c r="AC158" s="141" t="s">
        <v>443</v>
      </c>
      <c r="AD158" s="141" t="s">
        <v>443</v>
      </c>
      <c r="AE158" s="58"/>
      <c r="AF158" s="143">
        <v>166.16690515831587</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11.887321598609937</v>
      </c>
      <c r="F159" s="141">
        <v>0.42223736213017748</v>
      </c>
      <c r="G159" s="141">
        <v>0.36299321365456733</v>
      </c>
      <c r="H159" s="141" t="s">
        <v>443</v>
      </c>
      <c r="I159" s="141">
        <v>0.26961095884286651</v>
      </c>
      <c r="J159" s="141">
        <v>0.29162146225227764</v>
      </c>
      <c r="K159" s="141">
        <v>0.29162146225227764</v>
      </c>
      <c r="L159" s="141">
        <v>7.4189970187094945E-2</v>
      </c>
      <c r="M159" s="141">
        <v>1.1195503634075326</v>
      </c>
      <c r="N159" s="141">
        <v>9.6591841969407705E-3</v>
      </c>
      <c r="O159" s="141">
        <v>9.5275720740139718E-3</v>
      </c>
      <c r="P159" s="141">
        <v>3.0645299723846414E-3</v>
      </c>
      <c r="Q159" s="141">
        <v>9.6591841969407705E-3</v>
      </c>
      <c r="R159" s="141">
        <v>1.1145553497863041E-2</v>
      </c>
      <c r="S159" s="141">
        <v>5.0460374105341786E-2</v>
      </c>
      <c r="T159" s="141">
        <v>0.74484275554686219</v>
      </c>
      <c r="U159" s="141">
        <v>4.1591002023528764E-2</v>
      </c>
      <c r="V159" s="141">
        <v>5.4617682683554214E-2</v>
      </c>
      <c r="W159" s="141">
        <v>2.4347158876678876E-2</v>
      </c>
      <c r="X159" s="141" t="s">
        <v>443</v>
      </c>
      <c r="Y159" s="141" t="s">
        <v>443</v>
      </c>
      <c r="Z159" s="141" t="s">
        <v>443</v>
      </c>
      <c r="AA159" s="141" t="s">
        <v>443</v>
      </c>
      <c r="AB159" s="141" t="s">
        <v>443</v>
      </c>
      <c r="AC159" s="141" t="s">
        <v>443</v>
      </c>
      <c r="AD159" s="141">
        <v>1.1020419326701249E-2</v>
      </c>
      <c r="AE159" s="58"/>
      <c r="AF159" s="143">
        <v>6523.6089517845967</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1.2601467397399999</v>
      </c>
      <c r="X163" s="22">
        <v>9.0730565261279992</v>
      </c>
      <c r="Y163" s="22">
        <v>5.922689676778</v>
      </c>
      <c r="Z163" s="22">
        <v>2.8983375014019996</v>
      </c>
      <c r="AA163" s="22">
        <v>3.4023961972979997</v>
      </c>
      <c r="AB163" s="22">
        <v>21.296479901605998</v>
      </c>
      <c r="AC163" s="22" t="s">
        <v>443</v>
      </c>
      <c r="AD163" s="22">
        <v>0.36544255452459995</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D3E48-9B76-4DB7-82B7-B64E99E544DB}">
  <dimension ref="A1:AL170"/>
  <sheetViews>
    <sheetView zoomScale="75" zoomScaleNormal="75" workbookViewId="0">
      <pane xSplit="4" ySplit="13" topLeftCell="E113"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1991</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1991</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46.188000000000002</v>
      </c>
      <c r="F14" s="138">
        <v>0.2090277767924299</v>
      </c>
      <c r="G14" s="138">
        <v>104.93300000000001</v>
      </c>
      <c r="H14" s="138" t="s">
        <v>443</v>
      </c>
      <c r="I14" s="138">
        <v>0.82073743011766298</v>
      </c>
      <c r="J14" s="138">
        <v>1.1925073165707922</v>
      </c>
      <c r="K14" s="138">
        <v>1.5530543901076059</v>
      </c>
      <c r="L14" s="138">
        <v>3.2023941990996341E-2</v>
      </c>
      <c r="M14" s="138">
        <v>17.942928871541863</v>
      </c>
      <c r="N14" s="138">
        <v>0.66748250417229471</v>
      </c>
      <c r="O14" s="138">
        <v>9.7377252486637519E-2</v>
      </c>
      <c r="P14" s="138">
        <v>0.11892265815702571</v>
      </c>
      <c r="Q14" s="138">
        <v>0.64182928049412546</v>
      </c>
      <c r="R14" s="138">
        <v>0.40507812589232106</v>
      </c>
      <c r="S14" s="138">
        <v>0.72292534009678355</v>
      </c>
      <c r="T14" s="138">
        <v>6.3173989980861212</v>
      </c>
      <c r="U14" s="138">
        <v>1.8149324500825073</v>
      </c>
      <c r="V14" s="138">
        <v>3.5039931671774531</v>
      </c>
      <c r="W14" s="138">
        <v>0.58575713653643757</v>
      </c>
      <c r="X14" s="138">
        <v>6.8303422195400683E-5</v>
      </c>
      <c r="Y14" s="138">
        <v>2.7945484362485776E-3</v>
      </c>
      <c r="Z14" s="138">
        <v>2.2188040582247718E-3</v>
      </c>
      <c r="AA14" s="138">
        <v>2.6907539883109382E-4</v>
      </c>
      <c r="AB14" s="138">
        <v>5.3507313154998442E-3</v>
      </c>
      <c r="AC14" s="138">
        <v>0.48218591659493715</v>
      </c>
      <c r="AD14" s="138">
        <v>2.3749455593481976E-4</v>
      </c>
      <c r="AE14" s="55"/>
      <c r="AF14" s="147">
        <v>23558.072713199999</v>
      </c>
      <c r="AG14" s="147">
        <v>76759.230034389606</v>
      </c>
      <c r="AH14" s="147">
        <v>32010.337711281602</v>
      </c>
      <c r="AI14" s="147" t="s">
        <v>432</v>
      </c>
      <c r="AJ14" s="147" t="s">
        <v>432</v>
      </c>
      <c r="AK14" s="147" t="s">
        <v>429</v>
      </c>
      <c r="AL14" s="45" t="s">
        <v>50</v>
      </c>
    </row>
    <row r="15" spans="1:38" s="1" customFormat="1" ht="26.25" customHeight="1" thickBot="1" x14ac:dyDescent="0.25">
      <c r="A15" s="65" t="s">
        <v>54</v>
      </c>
      <c r="B15" s="65" t="s">
        <v>55</v>
      </c>
      <c r="C15" s="66" t="s">
        <v>56</v>
      </c>
      <c r="D15" s="67"/>
      <c r="E15" s="138">
        <v>0.46836359049407617</v>
      </c>
      <c r="F15" s="138">
        <v>6.3598098248640001E-3</v>
      </c>
      <c r="G15" s="138">
        <v>0.49287144009558836</v>
      </c>
      <c r="H15" s="138" t="s">
        <v>443</v>
      </c>
      <c r="I15" s="138">
        <v>8.6741515062792006E-3</v>
      </c>
      <c r="J15" s="138">
        <v>1.3584817138644E-2</v>
      </c>
      <c r="K15" s="138">
        <v>1.7782855012260002E-2</v>
      </c>
      <c r="L15" s="138">
        <v>7.0404274377072014E-4</v>
      </c>
      <c r="M15" s="138">
        <v>2.3551761530880004E-2</v>
      </c>
      <c r="N15" s="138">
        <v>6.734277007524E-3</v>
      </c>
      <c r="O15" s="138">
        <v>4.8790194282359997E-3</v>
      </c>
      <c r="P15" s="138">
        <v>1.0305298289628002E-3</v>
      </c>
      <c r="Q15" s="138">
        <v>3.8891853915696E-3</v>
      </c>
      <c r="R15" s="138">
        <v>1.3788179602416002E-2</v>
      </c>
      <c r="S15" s="138">
        <v>1.0136167270128E-2</v>
      </c>
      <c r="T15" s="138">
        <v>0.21276416663442002</v>
      </c>
      <c r="U15" s="138">
        <v>4.9239352930320005E-3</v>
      </c>
      <c r="V15" s="138">
        <v>9.8607405078144E-2</v>
      </c>
      <c r="W15" s="138">
        <v>2.0020084362000002E-3</v>
      </c>
      <c r="X15" s="138">
        <v>1.1672506956852003E-6</v>
      </c>
      <c r="Y15" s="138">
        <v>5.5146973785120004E-6</v>
      </c>
      <c r="Z15" s="138">
        <v>4.6266097789547997E-6</v>
      </c>
      <c r="AA15" s="138">
        <v>7.1220178576188004E-6</v>
      </c>
      <c r="AB15" s="138">
        <v>1.8430575710770799E-5</v>
      </c>
      <c r="AC15" s="138" t="s">
        <v>429</v>
      </c>
      <c r="AD15" s="138">
        <v>2.0000119700748129E-3</v>
      </c>
      <c r="AE15" s="55"/>
      <c r="AF15" s="147">
        <v>2614.8659400000006</v>
      </c>
      <c r="AG15" s="147" t="s">
        <v>432</v>
      </c>
      <c r="AH15" s="147" t="s">
        <v>432</v>
      </c>
      <c r="AI15" s="147" t="s">
        <v>432</v>
      </c>
      <c r="AJ15" s="147" t="s">
        <v>432</v>
      </c>
      <c r="AK15" s="147" t="s">
        <v>429</v>
      </c>
      <c r="AL15" s="45" t="s">
        <v>50</v>
      </c>
    </row>
    <row r="16" spans="1:38" s="1" customFormat="1" ht="26.25" customHeight="1" thickBot="1" x14ac:dyDescent="0.25">
      <c r="A16" s="65" t="s">
        <v>54</v>
      </c>
      <c r="B16" s="65" t="s">
        <v>57</v>
      </c>
      <c r="C16" s="66" t="s">
        <v>58</v>
      </c>
      <c r="D16" s="67"/>
      <c r="E16" s="138">
        <v>0.12866395367456482</v>
      </c>
      <c r="F16" s="138">
        <v>5.1708654719999998E-4</v>
      </c>
      <c r="G16" s="138">
        <v>0.10624854445386889</v>
      </c>
      <c r="H16" s="138" t="s">
        <v>443</v>
      </c>
      <c r="I16" s="138">
        <v>3.5549700120000007E-2</v>
      </c>
      <c r="J16" s="138">
        <v>5.1062296536000008E-2</v>
      </c>
      <c r="K16" s="138">
        <v>5.3001371088000009E-2</v>
      </c>
      <c r="L16" s="138" t="s">
        <v>430</v>
      </c>
      <c r="M16" s="138">
        <v>0.13603364600766452</v>
      </c>
      <c r="N16" s="138">
        <v>1.8098029152000001E-2</v>
      </c>
      <c r="O16" s="138">
        <v>1.0341730944E-3</v>
      </c>
      <c r="P16" s="138">
        <v>1.9390745519999999E-2</v>
      </c>
      <c r="Q16" s="138">
        <v>7.1099400240000003E-3</v>
      </c>
      <c r="R16" s="138">
        <v>3.6842416488000007E-3</v>
      </c>
      <c r="S16" s="138">
        <v>1.6158954600000001E-2</v>
      </c>
      <c r="T16" s="138">
        <v>3.3610625568000004E-3</v>
      </c>
      <c r="U16" s="138">
        <v>1.8744387336000002E-3</v>
      </c>
      <c r="V16" s="138">
        <v>2.9732476464000002E-2</v>
      </c>
      <c r="W16" s="138">
        <v>1.6805312784E-2</v>
      </c>
      <c r="X16" s="138">
        <v>1.8744387336E-7</v>
      </c>
      <c r="Y16" s="138">
        <v>1.9390745520000001E-9</v>
      </c>
      <c r="Z16" s="138">
        <v>6.4635818400000007E-10</v>
      </c>
      <c r="AA16" s="138">
        <v>6.4635818400000007E-10</v>
      </c>
      <c r="AB16" s="138">
        <v>1.9067566428000001E-7</v>
      </c>
      <c r="AC16" s="138" t="s">
        <v>430</v>
      </c>
      <c r="AD16" s="138" t="s">
        <v>430</v>
      </c>
      <c r="AE16" s="55"/>
      <c r="AF16" s="147" t="s">
        <v>430</v>
      </c>
      <c r="AG16" s="147">
        <v>646.35818400000005</v>
      </c>
      <c r="AH16" s="147" t="s">
        <v>430</v>
      </c>
      <c r="AI16" s="147" t="s">
        <v>432</v>
      </c>
      <c r="AJ16" s="147" t="s">
        <v>432</v>
      </c>
      <c r="AK16" s="147" t="s">
        <v>429</v>
      </c>
      <c r="AL16" s="45" t="s">
        <v>50</v>
      </c>
    </row>
    <row r="17" spans="1:38" s="2" customFormat="1" ht="26.25" customHeight="1" thickBot="1" x14ac:dyDescent="0.25">
      <c r="A17" s="65" t="s">
        <v>54</v>
      </c>
      <c r="B17" s="65" t="s">
        <v>59</v>
      </c>
      <c r="C17" s="66" t="s">
        <v>60</v>
      </c>
      <c r="D17" s="67"/>
      <c r="E17" s="138">
        <v>2.2776191999999997E-2</v>
      </c>
      <c r="F17" s="138">
        <v>6.1964640000000005E-3</v>
      </c>
      <c r="G17" s="138">
        <v>5.9366971945838112E-3</v>
      </c>
      <c r="H17" s="138" t="s">
        <v>432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432</v>
      </c>
      <c r="AD17" s="138" t="s">
        <v>432</v>
      </c>
      <c r="AE17" s="55"/>
      <c r="AF17" s="147">
        <v>251.20800000000003</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2.0886971107776984</v>
      </c>
      <c r="F18" s="138">
        <v>0.12591735901229195</v>
      </c>
      <c r="G18" s="138">
        <v>13.641264659706703</v>
      </c>
      <c r="H18" s="138" t="s">
        <v>432</v>
      </c>
      <c r="I18" s="138">
        <v>0.16598892761860318</v>
      </c>
      <c r="J18" s="138">
        <v>0.21602295768583871</v>
      </c>
      <c r="K18" s="138">
        <v>0.27606379376652135</v>
      </c>
      <c r="L18" s="138">
        <v>9.2497952700120248E-2</v>
      </c>
      <c r="M18" s="138">
        <v>0.43286483477513643</v>
      </c>
      <c r="N18" s="138">
        <v>0.16005169202247962</v>
      </c>
      <c r="O18" s="138">
        <v>3.0009853954679195E-3</v>
      </c>
      <c r="P18" s="138">
        <v>1.4412201401381962E-3</v>
      </c>
      <c r="Q18" s="138">
        <v>1.0003320656173313E-2</v>
      </c>
      <c r="R18" s="138">
        <v>0.12804184230021831</v>
      </c>
      <c r="S18" s="138">
        <v>7.2023922562444068E-2</v>
      </c>
      <c r="T18" s="138">
        <v>2.6008353527902259</v>
      </c>
      <c r="U18" s="138">
        <v>1.0007165768785246E-3</v>
      </c>
      <c r="V18" s="138">
        <v>8.0129906454553354E-2</v>
      </c>
      <c r="W18" s="138">
        <v>1.4593947349976672E-2</v>
      </c>
      <c r="X18" s="138">
        <v>1.9822126868681272E-2</v>
      </c>
      <c r="Y18" s="138">
        <v>0.15336134962543174</v>
      </c>
      <c r="Z18" s="138">
        <v>1.8247841038755853E-2</v>
      </c>
      <c r="AA18" s="138">
        <v>1.6224002184868327E-2</v>
      </c>
      <c r="AB18" s="138">
        <v>0.20765531971773718</v>
      </c>
      <c r="AC18" s="138" t="s">
        <v>432</v>
      </c>
      <c r="AD18" s="138" t="s">
        <v>432</v>
      </c>
      <c r="AE18" s="55"/>
      <c r="AF18" s="147">
        <v>10385.053531922824</v>
      </c>
      <c r="AG18" s="147" t="s">
        <v>432</v>
      </c>
      <c r="AH18" s="147">
        <v>745.63504142953479</v>
      </c>
      <c r="AI18" s="147" t="s">
        <v>432</v>
      </c>
      <c r="AJ18" s="147" t="s">
        <v>432</v>
      </c>
      <c r="AK18" s="147" t="s">
        <v>429</v>
      </c>
      <c r="AL18" s="45" t="s">
        <v>50</v>
      </c>
    </row>
    <row r="19" spans="1:38" s="2" customFormat="1" ht="26.25" customHeight="1" thickBot="1" x14ac:dyDescent="0.25">
      <c r="A19" s="65" t="s">
        <v>54</v>
      </c>
      <c r="B19" s="65" t="s">
        <v>63</v>
      </c>
      <c r="C19" s="66" t="s">
        <v>64</v>
      </c>
      <c r="D19" s="67"/>
      <c r="E19" s="138">
        <v>0.45701937592914804</v>
      </c>
      <c r="F19" s="138">
        <v>0.10710091233094832</v>
      </c>
      <c r="G19" s="138">
        <v>1.6787308363262188</v>
      </c>
      <c r="H19" s="138" t="s">
        <v>432</v>
      </c>
      <c r="I19" s="138">
        <v>3.0421640537557949E-2</v>
      </c>
      <c r="J19" s="138">
        <v>3.8710031992302267E-2</v>
      </c>
      <c r="K19" s="138">
        <v>4.8656101737995464E-2</v>
      </c>
      <c r="L19" s="138">
        <v>1.5439745357843577E-2</v>
      </c>
      <c r="M19" s="138">
        <v>0.18044625134327333</v>
      </c>
      <c r="N19" s="138">
        <v>2.6566146804035577E-2</v>
      </c>
      <c r="O19" s="138">
        <v>5.0084573582723831E-4</v>
      </c>
      <c r="P19" s="138">
        <v>2.2911169546422005E-3</v>
      </c>
      <c r="Q19" s="138">
        <v>2.0512614623465156E-3</v>
      </c>
      <c r="R19" s="138">
        <v>2.1269447936427169E-2</v>
      </c>
      <c r="S19" s="138">
        <v>1.1945516857288166E-2</v>
      </c>
      <c r="T19" s="138">
        <v>0.43104752145898656</v>
      </c>
      <c r="U19" s="138">
        <v>3.9404606850552395E-4</v>
      </c>
      <c r="V19" s="138">
        <v>1.6134583478793769E-2</v>
      </c>
      <c r="W19" s="138">
        <v>4.367382098596195E-3</v>
      </c>
      <c r="X19" s="138">
        <v>5.983387586865928E-3</v>
      </c>
      <c r="Y19" s="138">
        <v>3.6279086334764843E-2</v>
      </c>
      <c r="Z19" s="138">
        <v>7.1474679799872296E-3</v>
      </c>
      <c r="AA19" s="138">
        <v>6.7372156875179258E-3</v>
      </c>
      <c r="AB19" s="138">
        <v>5.6147157589135924E-2</v>
      </c>
      <c r="AC19" s="138" t="s">
        <v>432</v>
      </c>
      <c r="AD19" s="138" t="s">
        <v>432</v>
      </c>
      <c r="AE19" s="55"/>
      <c r="AF19" s="147">
        <v>1824.3210616819565</v>
      </c>
      <c r="AG19" s="147" t="s">
        <v>432</v>
      </c>
      <c r="AH19" s="147">
        <v>3769.1889432434159</v>
      </c>
      <c r="AI19" s="147" t="s">
        <v>432</v>
      </c>
      <c r="AJ19" s="147" t="s">
        <v>432</v>
      </c>
      <c r="AK19" s="147" t="s">
        <v>429</v>
      </c>
      <c r="AL19" s="45" t="s">
        <v>50</v>
      </c>
    </row>
    <row r="20" spans="1:38" s="2" customFormat="1" ht="26.25" customHeight="1" thickBot="1" x14ac:dyDescent="0.25">
      <c r="A20" s="65" t="s">
        <v>54</v>
      </c>
      <c r="B20" s="65" t="s">
        <v>65</v>
      </c>
      <c r="C20" s="66" t="s">
        <v>66</v>
      </c>
      <c r="D20" s="67"/>
      <c r="E20" s="138">
        <v>3.8370510003681045E-2</v>
      </c>
      <c r="F20" s="138">
        <v>5.672195046828408E-3</v>
      </c>
      <c r="G20" s="138">
        <v>0.1180852442926925</v>
      </c>
      <c r="H20" s="138" t="s">
        <v>432</v>
      </c>
      <c r="I20" s="138">
        <v>4.9865382242585739E-3</v>
      </c>
      <c r="J20" s="138">
        <v>6.4698052006026824E-3</v>
      </c>
      <c r="K20" s="138">
        <v>8.2497255722156111E-3</v>
      </c>
      <c r="L20" s="138">
        <v>2.7447476603768336E-3</v>
      </c>
      <c r="M20" s="138">
        <v>1.5277621538147022E-2</v>
      </c>
      <c r="N20" s="138">
        <v>4.7477483361287789E-3</v>
      </c>
      <c r="O20" s="138">
        <v>8.9101892275634604E-5</v>
      </c>
      <c r="P20" s="138">
        <v>9.318955651973884E-5</v>
      </c>
      <c r="Q20" s="138">
        <v>3.0841713915638776E-4</v>
      </c>
      <c r="R20" s="138">
        <v>3.7986927461463021E-3</v>
      </c>
      <c r="S20" s="138">
        <v>2.136210303276593E-3</v>
      </c>
      <c r="T20" s="138">
        <v>7.7131412056599027E-2</v>
      </c>
      <c r="U20" s="138">
        <v>3.6488310981670483E-5</v>
      </c>
      <c r="V20" s="138">
        <v>2.4591024925298059E-3</v>
      </c>
      <c r="W20" s="138">
        <v>4.7648622159169381E-4</v>
      </c>
      <c r="X20" s="138">
        <v>6.4834040700123682E-4</v>
      </c>
      <c r="Y20" s="138">
        <v>4.7909495017717406E-3</v>
      </c>
      <c r="Z20" s="138">
        <v>6.3371195472022347E-4</v>
      </c>
      <c r="AA20" s="138">
        <v>5.7202852688894592E-4</v>
      </c>
      <c r="AB20" s="138">
        <v>6.6450303903821464E-3</v>
      </c>
      <c r="AC20" s="138" t="s">
        <v>432</v>
      </c>
      <c r="AD20" s="138" t="s">
        <v>432</v>
      </c>
      <c r="AE20" s="55"/>
      <c r="AF20" s="147">
        <v>297.24869246115435</v>
      </c>
      <c r="AG20" s="147" t="s">
        <v>432</v>
      </c>
      <c r="AH20" s="147">
        <v>117.04214168332784</v>
      </c>
      <c r="AI20" s="147" t="s">
        <v>432</v>
      </c>
      <c r="AJ20" s="147" t="s">
        <v>432</v>
      </c>
      <c r="AK20" s="147" t="s">
        <v>429</v>
      </c>
      <c r="AL20" s="45" t="s">
        <v>50</v>
      </c>
    </row>
    <row r="21" spans="1:38" s="2" customFormat="1" ht="26.25" customHeight="1" thickBot="1" x14ac:dyDescent="0.25">
      <c r="A21" s="65" t="s">
        <v>54</v>
      </c>
      <c r="B21" s="65" t="s">
        <v>67</v>
      </c>
      <c r="C21" s="66" t="s">
        <v>68</v>
      </c>
      <c r="D21" s="67"/>
      <c r="E21" s="138">
        <v>1.5454503596808289</v>
      </c>
      <c r="F21" s="138">
        <v>0.43090241007250385</v>
      </c>
      <c r="G21" s="138">
        <v>8.9074505549153553</v>
      </c>
      <c r="H21" s="138" t="s">
        <v>432</v>
      </c>
      <c r="I21" s="138">
        <v>0.380148920039099</v>
      </c>
      <c r="J21" s="138">
        <v>0.43489930642001035</v>
      </c>
      <c r="K21" s="138">
        <v>0.49115392466962055</v>
      </c>
      <c r="L21" s="138">
        <v>7.7210776363582256E-2</v>
      </c>
      <c r="M21" s="138">
        <v>2.7566051317411424</v>
      </c>
      <c r="N21" s="138">
        <v>0.43677155348966246</v>
      </c>
      <c r="O21" s="138">
        <v>6.4227566409680477E-3</v>
      </c>
      <c r="P21" s="138">
        <v>2.3698976934659104E-2</v>
      </c>
      <c r="Q21" s="138">
        <v>1.7050944716820015E-2</v>
      </c>
      <c r="R21" s="138">
        <v>0.11652913427769694</v>
      </c>
      <c r="S21" s="138">
        <v>9.0142293624249692E-2</v>
      </c>
      <c r="T21" s="138">
        <v>1.7160865803137493</v>
      </c>
      <c r="U21" s="138">
        <v>5.4886084274445154E-3</v>
      </c>
      <c r="V21" s="138">
        <v>0.55357080062736241</v>
      </c>
      <c r="W21" s="138">
        <v>0.52879641559921975</v>
      </c>
      <c r="X21" s="138">
        <v>0.13106154847867155</v>
      </c>
      <c r="Y21" s="138">
        <v>0.2634395289159725</v>
      </c>
      <c r="Z21" s="138">
        <v>7.7339418337531898E-2</v>
      </c>
      <c r="AA21" s="138">
        <v>6.2875337121517841E-2</v>
      </c>
      <c r="AB21" s="138">
        <v>0.53471583285369373</v>
      </c>
      <c r="AC21" s="138">
        <v>2.1360499154946689E-3</v>
      </c>
      <c r="AD21" s="138">
        <v>0.42258443317329003</v>
      </c>
      <c r="AE21" s="55"/>
      <c r="AF21" s="147">
        <v>6979.5573823427221</v>
      </c>
      <c r="AG21" s="147">
        <v>2485.7487914430144</v>
      </c>
      <c r="AH21" s="147">
        <v>5818.3730638732432</v>
      </c>
      <c r="AI21" s="147" t="s">
        <v>432</v>
      </c>
      <c r="AJ21" s="147" t="s">
        <v>432</v>
      </c>
      <c r="AK21" s="147" t="s">
        <v>429</v>
      </c>
      <c r="AL21" s="45" t="s">
        <v>50</v>
      </c>
    </row>
    <row r="22" spans="1:38" s="2" customFormat="1" ht="26.25" customHeight="1" thickBot="1" x14ac:dyDescent="0.25">
      <c r="A22" s="65" t="s">
        <v>54</v>
      </c>
      <c r="B22" s="69" t="s">
        <v>69</v>
      </c>
      <c r="C22" s="66" t="s">
        <v>70</v>
      </c>
      <c r="D22" s="67"/>
      <c r="E22" s="138">
        <v>3.1039866028265943</v>
      </c>
      <c r="F22" s="138">
        <v>0.57841668200657137</v>
      </c>
      <c r="G22" s="138">
        <v>2.1414552073345723</v>
      </c>
      <c r="H22" s="138" t="s">
        <v>432</v>
      </c>
      <c r="I22" s="138">
        <v>0.62294593528091602</v>
      </c>
      <c r="J22" s="138">
        <v>0.70103835018857363</v>
      </c>
      <c r="K22" s="138">
        <v>0.75222322435446543</v>
      </c>
      <c r="L22" s="138">
        <v>5.7210467894930728E-2</v>
      </c>
      <c r="M22" s="138">
        <v>5.3778292225105249</v>
      </c>
      <c r="N22" s="138">
        <v>2.623475703189233E-2</v>
      </c>
      <c r="O22" s="138">
        <v>3.6532916964850497E-3</v>
      </c>
      <c r="P22" s="138">
        <v>2.1536591703898249E-2</v>
      </c>
      <c r="Q22" s="138">
        <v>3.9236009749218634E-2</v>
      </c>
      <c r="R22" s="138">
        <v>7.4141955620759481E-2</v>
      </c>
      <c r="S22" s="138">
        <v>0.10099988583539743</v>
      </c>
      <c r="T22" s="138">
        <v>0.38890547219354626</v>
      </c>
      <c r="U22" s="138">
        <v>3.6311866341336332E-2</v>
      </c>
      <c r="V22" s="138">
        <v>0.6156716274259233</v>
      </c>
      <c r="W22" s="138">
        <v>8.9248542099437129E-3</v>
      </c>
      <c r="X22" s="138">
        <v>4.3168056460620562E-3</v>
      </c>
      <c r="Y22" s="138">
        <v>2.6429699626601535E-2</v>
      </c>
      <c r="Z22" s="138">
        <v>5.0872766214671173E-3</v>
      </c>
      <c r="AA22" s="138">
        <v>4.7408344898642214E-3</v>
      </c>
      <c r="AB22" s="138">
        <v>4.0574616383994927E-2</v>
      </c>
      <c r="AC22" s="138">
        <v>6.5521259331385905E-3</v>
      </c>
      <c r="AD22" s="138">
        <v>0.14671064589419017</v>
      </c>
      <c r="AE22" s="55"/>
      <c r="AF22" s="147">
        <v>2205.8693337772911</v>
      </c>
      <c r="AG22" s="147">
        <v>5609.164137709794</v>
      </c>
      <c r="AH22" s="147">
        <v>2409.3978190680132</v>
      </c>
      <c r="AI22" s="147" t="s">
        <v>432</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0.29247891413859661</v>
      </c>
      <c r="X23" s="138">
        <v>7.5962736170524764E-2</v>
      </c>
      <c r="Y23" s="138">
        <v>0.2118368781325449</v>
      </c>
      <c r="Z23" s="138">
        <v>4.8979060411506709E-2</v>
      </c>
      <c r="AA23" s="138">
        <v>4.082175636915697E-2</v>
      </c>
      <c r="AB23" s="138">
        <v>0.37760043108373331</v>
      </c>
      <c r="AC23" s="138">
        <v>2.9674792301898241E-3</v>
      </c>
      <c r="AD23" s="138">
        <v>0.19543256984537638</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1.6243225845072931</v>
      </c>
      <c r="F24" s="138">
        <v>0.4620893976606994</v>
      </c>
      <c r="G24" s="138">
        <v>5.4355045633042565</v>
      </c>
      <c r="H24" s="138">
        <v>7.800198390946067E-2</v>
      </c>
      <c r="I24" s="138">
        <v>0.40295187623452866</v>
      </c>
      <c r="J24" s="138">
        <v>0.45741314646920489</v>
      </c>
      <c r="K24" s="138">
        <v>0.52160725537674235</v>
      </c>
      <c r="L24" s="138">
        <v>0.112561402263108</v>
      </c>
      <c r="M24" s="138">
        <v>2.4296568923745139</v>
      </c>
      <c r="N24" s="138">
        <v>0.35291820597867785</v>
      </c>
      <c r="O24" s="138">
        <v>3.7592349906394422E-2</v>
      </c>
      <c r="P24" s="138">
        <v>1.4095043880754912E-2</v>
      </c>
      <c r="Q24" s="138">
        <v>1.3729224454025395E-2</v>
      </c>
      <c r="R24" s="138">
        <v>0.17822363456969997</v>
      </c>
      <c r="S24" s="138">
        <v>9.3959844667986014E-2</v>
      </c>
      <c r="T24" s="138">
        <v>2.134968024623257</v>
      </c>
      <c r="U24" s="138">
        <v>4.4527580943900767E-3</v>
      </c>
      <c r="V24" s="138">
        <v>1.601487934726876</v>
      </c>
      <c r="W24" s="138" t="s">
        <v>430</v>
      </c>
      <c r="X24" s="138" t="s">
        <v>430</v>
      </c>
      <c r="Y24" s="138" t="s">
        <v>430</v>
      </c>
      <c r="Z24" s="138" t="s">
        <v>430</v>
      </c>
      <c r="AA24" s="138" t="s">
        <v>430</v>
      </c>
      <c r="AB24" s="138" t="s">
        <v>430</v>
      </c>
      <c r="AC24" s="138" t="s">
        <v>429</v>
      </c>
      <c r="AD24" s="138" t="s">
        <v>429</v>
      </c>
      <c r="AE24" s="55"/>
      <c r="AF24" s="147">
        <v>9375.3068981803026</v>
      </c>
      <c r="AG24" s="147">
        <v>1149.3579798206479</v>
      </c>
      <c r="AH24" s="147">
        <v>3944.9951161898211</v>
      </c>
      <c r="AI24" s="147">
        <v>450.9754565402045</v>
      </c>
      <c r="AJ24" s="147" t="s">
        <v>432</v>
      </c>
      <c r="AK24" s="147" t="s">
        <v>429</v>
      </c>
      <c r="AL24" s="45" t="s">
        <v>50</v>
      </c>
    </row>
    <row r="25" spans="1:38" s="2" customFormat="1" ht="26.25" customHeight="1" thickBot="1" x14ac:dyDescent="0.25">
      <c r="A25" s="65" t="s">
        <v>74</v>
      </c>
      <c r="B25" s="69" t="s">
        <v>75</v>
      </c>
      <c r="C25" s="71" t="s">
        <v>76</v>
      </c>
      <c r="D25" s="67"/>
      <c r="E25" s="138">
        <v>0.85467695806019717</v>
      </c>
      <c r="F25" s="138">
        <v>0.10411885146935423</v>
      </c>
      <c r="G25" s="138">
        <v>5.6114030584908436E-2</v>
      </c>
      <c r="H25" s="138" t="s">
        <v>443</v>
      </c>
      <c r="I25" s="138">
        <v>7.1687501102454419E-3</v>
      </c>
      <c r="J25" s="138">
        <v>7.1687501102454419E-3</v>
      </c>
      <c r="K25" s="138">
        <v>7.1687501102454419E-3</v>
      </c>
      <c r="L25" s="138">
        <v>3.4410000529178121E-3</v>
      </c>
      <c r="M25" s="138">
        <v>0.7601570211681552</v>
      </c>
      <c r="N25" s="138">
        <v>2.3567656376915363E-4</v>
      </c>
      <c r="O25" s="138">
        <v>1.7675742282686522E-5</v>
      </c>
      <c r="P25" s="138">
        <v>3.5351484565373039E-4</v>
      </c>
      <c r="Q25" s="138">
        <v>8.8378711413432599E-5</v>
      </c>
      <c r="R25" s="138">
        <v>5.8919140942288414E-4</v>
      </c>
      <c r="S25" s="138">
        <v>6.4811055036517252E-4</v>
      </c>
      <c r="T25" s="138">
        <v>2.3567656376915365E-5</v>
      </c>
      <c r="U25" s="138">
        <v>3.2405527518258626E-4</v>
      </c>
      <c r="V25" s="138">
        <v>8.5432754366318184E-2</v>
      </c>
      <c r="W25" s="138" t="s">
        <v>443</v>
      </c>
      <c r="X25" s="138" t="s">
        <v>443</v>
      </c>
      <c r="Y25" s="138" t="s">
        <v>443</v>
      </c>
      <c r="Z25" s="138" t="s">
        <v>443</v>
      </c>
      <c r="AA25" s="138" t="s">
        <v>443</v>
      </c>
      <c r="AB25" s="138" t="s">
        <v>443</v>
      </c>
      <c r="AC25" s="138" t="s">
        <v>429</v>
      </c>
      <c r="AD25" s="138" t="s">
        <v>429</v>
      </c>
      <c r="AE25" s="55"/>
      <c r="AF25" s="147">
        <v>2945.9570471144202</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7.2385758876698E-2</v>
      </c>
      <c r="F26" s="138">
        <v>5.3518007469009581E-3</v>
      </c>
      <c r="G26" s="138">
        <v>4.4515405922462481E-3</v>
      </c>
      <c r="H26" s="138" t="s">
        <v>443</v>
      </c>
      <c r="I26" s="138">
        <v>3.9756880244345082E-4</v>
      </c>
      <c r="J26" s="138">
        <v>3.9756880244345082E-4</v>
      </c>
      <c r="K26" s="138">
        <v>3.9756880244345082E-4</v>
      </c>
      <c r="L26" s="138">
        <v>1.9083302517285637E-4</v>
      </c>
      <c r="M26" s="138">
        <v>4.9985811830412182E-2</v>
      </c>
      <c r="N26" s="138">
        <v>0.7302623140173522</v>
      </c>
      <c r="O26" s="138">
        <v>3.3716316996017368E-6</v>
      </c>
      <c r="P26" s="138">
        <v>3.6628709463732848E-5</v>
      </c>
      <c r="Q26" s="138">
        <v>7.3118943470652869E-6</v>
      </c>
      <c r="R26" s="138">
        <v>5.2977811370372362E-5</v>
      </c>
      <c r="S26" s="138">
        <v>5.5884105714956763E-5</v>
      </c>
      <c r="T26" s="138">
        <v>4.1346535868903658E-6</v>
      </c>
      <c r="U26" s="138">
        <v>2.5924543423516118E-5</v>
      </c>
      <c r="V26" s="138">
        <v>6.8152377430436154E-3</v>
      </c>
      <c r="W26" s="138" t="s">
        <v>443</v>
      </c>
      <c r="X26" s="138" t="s">
        <v>443</v>
      </c>
      <c r="Y26" s="138" t="s">
        <v>443</v>
      </c>
      <c r="Z26" s="138" t="s">
        <v>443</v>
      </c>
      <c r="AA26" s="138" t="s">
        <v>443</v>
      </c>
      <c r="AB26" s="138" t="s">
        <v>443</v>
      </c>
      <c r="AC26" s="138" t="s">
        <v>429</v>
      </c>
      <c r="AD26" s="138" t="s">
        <v>429</v>
      </c>
      <c r="AE26" s="55"/>
      <c r="AF26" s="147">
        <v>233.88830213488066</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38.270073581075941</v>
      </c>
      <c r="F27" s="138">
        <v>24.979603575916769</v>
      </c>
      <c r="G27" s="138">
        <v>2.1287657628320691</v>
      </c>
      <c r="H27" s="138">
        <v>3.3069001041799911E-2</v>
      </c>
      <c r="I27" s="138">
        <v>0.49122246969418748</v>
      </c>
      <c r="J27" s="138">
        <v>0.49122246969418742</v>
      </c>
      <c r="K27" s="138">
        <v>0.49122246969418759</v>
      </c>
      <c r="L27" s="138">
        <v>0.27318521279710534</v>
      </c>
      <c r="M27" s="138">
        <v>226.53181082634998</v>
      </c>
      <c r="N27" s="138">
        <v>120.96295392365722</v>
      </c>
      <c r="O27" s="138">
        <v>1.7537130000866893E-4</v>
      </c>
      <c r="P27" s="138">
        <v>7.9635200885426177E-3</v>
      </c>
      <c r="Q27" s="138">
        <v>2.6573589831832756E-4</v>
      </c>
      <c r="R27" s="138">
        <v>6.2662646308478589E-3</v>
      </c>
      <c r="S27" s="138">
        <v>4.436101790069368E-3</v>
      </c>
      <c r="T27" s="138">
        <v>1.9765857255198312E-3</v>
      </c>
      <c r="U27" s="138">
        <v>1.8072919661931723E-4</v>
      </c>
      <c r="V27" s="138">
        <v>2.9981054340506793E-2</v>
      </c>
      <c r="W27" s="138">
        <v>0.49423430000000002</v>
      </c>
      <c r="X27" s="138">
        <v>1.1144836676800001E-2</v>
      </c>
      <c r="Y27" s="138">
        <v>1.77787903925E-2</v>
      </c>
      <c r="Z27" s="138">
        <v>7.9120626148999999E-3</v>
      </c>
      <c r="AA27" s="138">
        <v>1.93942889008E-2</v>
      </c>
      <c r="AB27" s="138">
        <v>5.6229978585000007E-2</v>
      </c>
      <c r="AC27" s="138">
        <v>4.942344E-4</v>
      </c>
      <c r="AD27" s="138">
        <v>1.0297129999999999E-4</v>
      </c>
      <c r="AE27" s="55"/>
      <c r="AF27" s="147">
        <v>43162.483685522231</v>
      </c>
      <c r="AG27" s="147" t="s">
        <v>429</v>
      </c>
      <c r="AH27" s="147" t="s">
        <v>432</v>
      </c>
      <c r="AI27" s="147" t="s">
        <v>429</v>
      </c>
      <c r="AJ27" s="147" t="s">
        <v>432</v>
      </c>
      <c r="AK27" s="147" t="s">
        <v>429</v>
      </c>
      <c r="AL27" s="45" t="s">
        <v>50</v>
      </c>
    </row>
    <row r="28" spans="1:38" s="2" customFormat="1" ht="26.25" customHeight="1" thickBot="1" x14ac:dyDescent="0.25">
      <c r="A28" s="65" t="s">
        <v>79</v>
      </c>
      <c r="B28" s="65" t="s">
        <v>82</v>
      </c>
      <c r="C28" s="66" t="s">
        <v>83</v>
      </c>
      <c r="D28" s="67"/>
      <c r="E28" s="138">
        <v>5.029449881492317</v>
      </c>
      <c r="F28" s="138">
        <v>1.2095985468291841</v>
      </c>
      <c r="G28" s="138">
        <v>0.80345916070184009</v>
      </c>
      <c r="H28" s="138">
        <v>3.6453435009776054E-3</v>
      </c>
      <c r="I28" s="138">
        <v>1.0092598262837469</v>
      </c>
      <c r="J28" s="138">
        <v>1.0092598262837471</v>
      </c>
      <c r="K28" s="138">
        <v>1.0092598262837471</v>
      </c>
      <c r="L28" s="138">
        <v>0.55942172936518253</v>
      </c>
      <c r="M28" s="138">
        <v>13.019346938384572</v>
      </c>
      <c r="N28" s="138">
        <v>5.6028681573678316</v>
      </c>
      <c r="O28" s="138">
        <v>1.6933607300412848E-5</v>
      </c>
      <c r="P28" s="138">
        <v>1.3027932458694869E-3</v>
      </c>
      <c r="Q28" s="138">
        <v>2.9929861577031498E-5</v>
      </c>
      <c r="R28" s="138">
        <v>1.7880664534791915E-3</v>
      </c>
      <c r="S28" s="138">
        <v>1.2098956288927262E-3</v>
      </c>
      <c r="T28" s="138">
        <v>1.2679472455856438E-4</v>
      </c>
      <c r="U28" s="138">
        <v>2.5992508553237304E-5</v>
      </c>
      <c r="V28" s="138">
        <v>4.5605309488688872E-3</v>
      </c>
      <c r="W28" s="138">
        <v>2.0917700000000001E-2</v>
      </c>
      <c r="X28" s="138">
        <v>4.7166207023000006E-3</v>
      </c>
      <c r="Y28" s="138">
        <v>5.4713009909000002E-3</v>
      </c>
      <c r="Z28" s="138">
        <v>4.0812007260999997E-3</v>
      </c>
      <c r="AA28" s="138">
        <v>4.7074324227000001E-3</v>
      </c>
      <c r="AB28" s="138">
        <v>1.8976554842000001E-2</v>
      </c>
      <c r="AC28" s="138">
        <v>2.0917600000000001E-5</v>
      </c>
      <c r="AD28" s="138">
        <v>1.66433E-5</v>
      </c>
      <c r="AE28" s="55"/>
      <c r="AF28" s="147">
        <v>9618.0662464121797</v>
      </c>
      <c r="AG28" s="147" t="s">
        <v>429</v>
      </c>
      <c r="AH28" s="147" t="s">
        <v>432</v>
      </c>
      <c r="AI28" s="147" t="s">
        <v>429</v>
      </c>
      <c r="AJ28" s="147" t="s">
        <v>432</v>
      </c>
      <c r="AK28" s="147" t="s">
        <v>429</v>
      </c>
      <c r="AL28" s="45" t="s">
        <v>50</v>
      </c>
    </row>
    <row r="29" spans="1:38" s="2" customFormat="1" ht="26.25" customHeight="1" thickBot="1" x14ac:dyDescent="0.25">
      <c r="A29" s="65" t="s">
        <v>79</v>
      </c>
      <c r="B29" s="65" t="s">
        <v>84</v>
      </c>
      <c r="C29" s="66" t="s">
        <v>85</v>
      </c>
      <c r="D29" s="67"/>
      <c r="E29" s="138">
        <v>15.27975239291419</v>
      </c>
      <c r="F29" s="138">
        <v>0.94387856900479017</v>
      </c>
      <c r="G29" s="138">
        <v>1.4236837271950453</v>
      </c>
      <c r="H29" s="138">
        <v>1.9046405524793513E-2</v>
      </c>
      <c r="I29" s="138">
        <v>0.5437470835920496</v>
      </c>
      <c r="J29" s="138">
        <v>0.54374708359204971</v>
      </c>
      <c r="K29" s="138">
        <v>0.54374708359204948</v>
      </c>
      <c r="L29" s="138">
        <v>0.27694947403532361</v>
      </c>
      <c r="M29" s="138">
        <v>3.3574127292992362</v>
      </c>
      <c r="N29" s="138">
        <v>0.64249992794212352</v>
      </c>
      <c r="O29" s="138">
        <v>1.858598378059368E-5</v>
      </c>
      <c r="P29" s="138">
        <v>1.9136901956961004E-3</v>
      </c>
      <c r="Q29" s="138">
        <v>3.672057488081272E-5</v>
      </c>
      <c r="R29" s="138">
        <v>3.0345814702371519E-3</v>
      </c>
      <c r="S29" s="138">
        <v>2.0361972904791212E-3</v>
      </c>
      <c r="T29" s="138">
        <v>8.1114825327994271E-5</v>
      </c>
      <c r="U29" s="138">
        <v>3.6269182200438088E-5</v>
      </c>
      <c r="V29" s="138">
        <v>6.5149110156676165E-3</v>
      </c>
      <c r="W29" s="138">
        <v>0.1021179</v>
      </c>
      <c r="X29" s="138">
        <v>1.4588290129000001E-3</v>
      </c>
      <c r="Y29" s="138">
        <v>8.8340201336999987E-3</v>
      </c>
      <c r="Z29" s="138">
        <v>9.8714096539000012E-3</v>
      </c>
      <c r="AA29" s="138">
        <v>2.2692895756000002E-3</v>
      </c>
      <c r="AB29" s="138">
        <v>2.2433548376099999E-2</v>
      </c>
      <c r="AC29" s="138">
        <v>1.7668100000000001E-5</v>
      </c>
      <c r="AD29" s="138">
        <v>1.7668100000000001E-5</v>
      </c>
      <c r="AE29" s="55"/>
      <c r="AF29" s="147">
        <v>15508.868887977347</v>
      </c>
      <c r="AG29" s="147" t="s">
        <v>429</v>
      </c>
      <c r="AH29" s="147" t="s">
        <v>432</v>
      </c>
      <c r="AI29" s="147" t="s">
        <v>429</v>
      </c>
      <c r="AJ29" s="147" t="s">
        <v>432</v>
      </c>
      <c r="AK29" s="147" t="s">
        <v>429</v>
      </c>
      <c r="AL29" s="45" t="s">
        <v>50</v>
      </c>
    </row>
    <row r="30" spans="1:38" s="2" customFormat="1" ht="26.25" customHeight="1" thickBot="1" x14ac:dyDescent="0.25">
      <c r="A30" s="65" t="s">
        <v>79</v>
      </c>
      <c r="B30" s="65" t="s">
        <v>86</v>
      </c>
      <c r="C30" s="66" t="s">
        <v>87</v>
      </c>
      <c r="D30" s="67"/>
      <c r="E30" s="138">
        <v>3.1955537272739108E-2</v>
      </c>
      <c r="F30" s="138">
        <v>0.22599058067121455</v>
      </c>
      <c r="G30" s="138">
        <v>6.6241544116930713E-3</v>
      </c>
      <c r="H30" s="138">
        <v>1.8742140406172796E-4</v>
      </c>
      <c r="I30" s="138">
        <v>4.5412273080312378E-3</v>
      </c>
      <c r="J30" s="138">
        <v>4.5412273080312395E-3</v>
      </c>
      <c r="K30" s="138">
        <v>4.5412273080312395E-3</v>
      </c>
      <c r="L30" s="138">
        <v>6.2500251833959503E-4</v>
      </c>
      <c r="M30" s="138">
        <v>1.8713975318818725</v>
      </c>
      <c r="N30" s="138">
        <v>0.47130263604303779</v>
      </c>
      <c r="O30" s="138">
        <v>5.8980563245721217E-5</v>
      </c>
      <c r="P30" s="138">
        <v>2.8815071690864858E-5</v>
      </c>
      <c r="Q30" s="138">
        <v>9.9362316175396071E-7</v>
      </c>
      <c r="R30" s="138">
        <v>2.6641618241599914E-4</v>
      </c>
      <c r="S30" s="138">
        <v>9.9647988632029297E-3</v>
      </c>
      <c r="T30" s="138">
        <v>4.1546114018028047E-4</v>
      </c>
      <c r="U30" s="138">
        <v>5.8724781895701263E-5</v>
      </c>
      <c r="V30" s="138">
        <v>5.866936736742337E-3</v>
      </c>
      <c r="W30" s="138">
        <v>2.7460999999999996E-3</v>
      </c>
      <c r="X30" s="138">
        <v>4.1842791599999997E-5</v>
      </c>
      <c r="Y30" s="138">
        <v>7.6711784399999996E-5</v>
      </c>
      <c r="Z30" s="138">
        <v>2.6151744700000001E-5</v>
      </c>
      <c r="AA30" s="138">
        <v>8.9787656800000007E-5</v>
      </c>
      <c r="AB30" s="138">
        <v>2.344939775E-4</v>
      </c>
      <c r="AC30" s="138">
        <v>2.7458999999999998E-6</v>
      </c>
      <c r="AD30" s="138">
        <v>2.7458999999999998E-6</v>
      </c>
      <c r="AE30" s="55"/>
      <c r="AF30" s="147">
        <v>149.24155555178021</v>
      </c>
      <c r="AG30" s="147" t="s">
        <v>429</v>
      </c>
      <c r="AH30" s="147" t="s">
        <v>432</v>
      </c>
      <c r="AI30" s="147" t="s">
        <v>429</v>
      </c>
      <c r="AJ30" s="147" t="s">
        <v>432</v>
      </c>
      <c r="AK30" s="147" t="s">
        <v>429</v>
      </c>
      <c r="AL30" s="45" t="s">
        <v>50</v>
      </c>
    </row>
    <row r="31" spans="1:38" s="2" customFormat="1" ht="26.25" customHeight="1" thickBot="1" x14ac:dyDescent="0.25">
      <c r="A31" s="65" t="s">
        <v>79</v>
      </c>
      <c r="B31" s="65" t="s">
        <v>88</v>
      </c>
      <c r="C31" s="66" t="s">
        <v>89</v>
      </c>
      <c r="D31" s="67"/>
      <c r="E31" s="138" t="s">
        <v>429</v>
      </c>
      <c r="F31" s="138">
        <v>6.2096747335174793</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0.22317762780767683</v>
      </c>
      <c r="J32" s="138">
        <v>0.41083517233594669</v>
      </c>
      <c r="K32" s="138">
        <v>0.54691753230290319</v>
      </c>
      <c r="L32" s="138">
        <v>2.3945940659277534E-2</v>
      </c>
      <c r="M32" s="138" t="s">
        <v>429</v>
      </c>
      <c r="N32" s="138">
        <v>0.53961715299156365</v>
      </c>
      <c r="O32" s="138">
        <v>2.5509668489668079E-3</v>
      </c>
      <c r="P32" s="138" t="s">
        <v>429</v>
      </c>
      <c r="Q32" s="138">
        <v>6.2536929681463044E-3</v>
      </c>
      <c r="R32" s="138">
        <v>0.19940471152175521</v>
      </c>
      <c r="S32" s="138">
        <v>4.3614603607930134</v>
      </c>
      <c r="T32" s="138">
        <v>3.1885084895530491E-2</v>
      </c>
      <c r="U32" s="138">
        <v>4.4635525561535364E-3</v>
      </c>
      <c r="V32" s="138">
        <v>1.764499306695843</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22546.782819978809</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0.1177767622160245</v>
      </c>
      <c r="J33" s="138">
        <v>0.21810511521486015</v>
      </c>
      <c r="K33" s="138">
        <v>0.43621023042972029</v>
      </c>
      <c r="L33" s="138">
        <v>4.5005269483367099E-3</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22546.782819978809</v>
      </c>
      <c r="AL33" s="45" t="s">
        <v>414</v>
      </c>
    </row>
    <row r="34" spans="1:38" s="2" customFormat="1" ht="26.25" customHeight="1" thickBot="1" x14ac:dyDescent="0.25">
      <c r="A34" s="65" t="s">
        <v>71</v>
      </c>
      <c r="B34" s="65" t="s">
        <v>94</v>
      </c>
      <c r="C34" s="66" t="s">
        <v>95</v>
      </c>
      <c r="D34" s="67"/>
      <c r="E34" s="138">
        <v>2.1352088167053362</v>
      </c>
      <c r="F34" s="138">
        <v>0.18947940835266824</v>
      </c>
      <c r="G34" s="138">
        <v>0.24422184271799999</v>
      </c>
      <c r="H34" s="138">
        <v>2.8523781902552208E-4</v>
      </c>
      <c r="I34" s="138">
        <v>5.5825116009280751E-2</v>
      </c>
      <c r="J34" s="138">
        <v>5.8677494199535968E-2</v>
      </c>
      <c r="K34" s="138">
        <v>6.1937354988399071E-2</v>
      </c>
      <c r="L34" s="138">
        <v>4.0259280742459394E-2</v>
      </c>
      <c r="M34" s="138">
        <v>0.43600638051044077</v>
      </c>
      <c r="N34" s="138" t="s">
        <v>443</v>
      </c>
      <c r="O34" s="138">
        <v>4.0748259860788865E-4</v>
      </c>
      <c r="P34" s="138" t="s">
        <v>443</v>
      </c>
      <c r="Q34" s="138" t="s">
        <v>443</v>
      </c>
      <c r="R34" s="138">
        <v>2.0374129930394434E-3</v>
      </c>
      <c r="S34" s="138">
        <v>6.9272041763341063E-2</v>
      </c>
      <c r="T34" s="138">
        <v>2.8523781902552209E-3</v>
      </c>
      <c r="U34" s="138">
        <v>4.0748259860788865E-4</v>
      </c>
      <c r="V34" s="138">
        <v>4.0748259860788866E-2</v>
      </c>
      <c r="W34" s="138">
        <v>1.8176626050924086E-2</v>
      </c>
      <c r="X34" s="138">
        <v>1.2224477958236659E-3</v>
      </c>
      <c r="Y34" s="138">
        <v>2.0374129930394434E-3</v>
      </c>
      <c r="Z34" s="138">
        <v>1.7570738515893282E-3</v>
      </c>
      <c r="AA34" s="138">
        <v>4.0392502335386861E-4</v>
      </c>
      <c r="AB34" s="138">
        <v>5.420859663806306E-3</v>
      </c>
      <c r="AC34" s="138" t="s">
        <v>429</v>
      </c>
      <c r="AD34" s="138" t="s">
        <v>429</v>
      </c>
      <c r="AE34" s="55"/>
      <c r="AF34" s="147">
        <v>1764.7362000000001</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2.0562</v>
      </c>
      <c r="F36" s="138">
        <v>7.0899999999999991E-2</v>
      </c>
      <c r="G36" s="138">
        <v>1.1047290563736001</v>
      </c>
      <c r="H36" s="138" t="s">
        <v>443</v>
      </c>
      <c r="I36" s="138">
        <v>0.1162</v>
      </c>
      <c r="J36" s="138">
        <v>0.12830000000000003</v>
      </c>
      <c r="K36" s="138">
        <v>0.12830000000000003</v>
      </c>
      <c r="L36" s="138">
        <v>1.7390999999999997E-2</v>
      </c>
      <c r="M36" s="138">
        <v>0.19240000000000002</v>
      </c>
      <c r="N36" s="138">
        <v>4.3299999999999996E-3</v>
      </c>
      <c r="O36" s="138">
        <v>4.5000000000000004E-4</v>
      </c>
      <c r="P36" s="138">
        <v>5.9000000000000003E-4</v>
      </c>
      <c r="Q36" s="138">
        <v>1.23E-3</v>
      </c>
      <c r="R36" s="138">
        <v>1.4029999999999999E-2</v>
      </c>
      <c r="S36" s="138">
        <v>5.1999999999999998E-3</v>
      </c>
      <c r="T36" s="138">
        <v>0.61499999999999999</v>
      </c>
      <c r="U36" s="138">
        <v>8.3000000000000001E-4</v>
      </c>
      <c r="V36" s="138">
        <v>3.1199999999999999E-2</v>
      </c>
      <c r="W36" s="138">
        <v>9.8399999999999998E-3</v>
      </c>
      <c r="X36" s="138">
        <v>1.0900000000000001E-4</v>
      </c>
      <c r="Y36" s="138">
        <v>5.8399999999999999E-4</v>
      </c>
      <c r="Z36" s="138">
        <v>4.5000000000000004E-4</v>
      </c>
      <c r="AA36" s="138">
        <v>1.7799999999999999E-4</v>
      </c>
      <c r="AB36" s="138">
        <v>1.3210000000000001E-3</v>
      </c>
      <c r="AC36" s="138">
        <v>3.2200000000000006E-3</v>
      </c>
      <c r="AD36" s="138">
        <v>1.1096E-2</v>
      </c>
      <c r="AE36" s="55"/>
      <c r="AF36" s="147">
        <v>1086.6378852</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6.4866189214192196E-2</v>
      </c>
      <c r="F37" s="138">
        <v>2.1622063071397397E-3</v>
      </c>
      <c r="G37" s="138">
        <v>7.5104836943491065E-5</v>
      </c>
      <c r="H37" s="138" t="s">
        <v>443</v>
      </c>
      <c r="I37" s="138">
        <v>2.7027578839246746E-4</v>
      </c>
      <c r="J37" s="138">
        <v>2.7027578839246746E-4</v>
      </c>
      <c r="K37" s="138">
        <v>2.7027578839246746E-4</v>
      </c>
      <c r="L37" s="138">
        <v>6.7568947098116869E-6</v>
      </c>
      <c r="M37" s="138">
        <v>6.4866189214192183E-3</v>
      </c>
      <c r="N37" s="138">
        <v>2.0270684129435056E-6</v>
      </c>
      <c r="O37" s="138">
        <v>3.3784473549058431E-7</v>
      </c>
      <c r="P37" s="138">
        <v>1.3513789419623373E-4</v>
      </c>
      <c r="Q37" s="138">
        <v>1.6216547303548045E-4</v>
      </c>
      <c r="R37" s="138">
        <v>1.0270479958913764E-6</v>
      </c>
      <c r="S37" s="138">
        <v>1.0270479958913764E-7</v>
      </c>
      <c r="T37" s="138">
        <v>6.8920326040079193E-7</v>
      </c>
      <c r="U37" s="138">
        <v>1.4865168361585708E-5</v>
      </c>
      <c r="V37" s="138">
        <v>2.0270684129435056E-6</v>
      </c>
      <c r="W37" s="138">
        <v>6.756894709811686E-4</v>
      </c>
      <c r="X37" s="138" t="s">
        <v>443</v>
      </c>
      <c r="Y37" s="138" t="s">
        <v>443</v>
      </c>
      <c r="Z37" s="138" t="s">
        <v>443</v>
      </c>
      <c r="AA37" s="138" t="s">
        <v>443</v>
      </c>
      <c r="AB37" s="138" t="s">
        <v>443</v>
      </c>
      <c r="AC37" s="138" t="s">
        <v>443</v>
      </c>
      <c r="AD37" s="138" t="s">
        <v>443</v>
      </c>
      <c r="AE37" s="55"/>
      <c r="AF37" s="147" t="s">
        <v>432</v>
      </c>
      <c r="AG37" s="147" t="s">
        <v>429</v>
      </c>
      <c r="AH37" s="147">
        <v>1351.3789419623372</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2.8708314622683342</v>
      </c>
      <c r="F39" s="138">
        <v>0.45877242201681434</v>
      </c>
      <c r="G39" s="138">
        <v>10.334481342666114</v>
      </c>
      <c r="H39" s="138" t="s">
        <v>432</v>
      </c>
      <c r="I39" s="138">
        <v>0.50877716884103297</v>
      </c>
      <c r="J39" s="138">
        <v>0.63271866240216446</v>
      </c>
      <c r="K39" s="138">
        <v>0.77681137270912215</v>
      </c>
      <c r="L39" s="138">
        <v>0.21735159038028692</v>
      </c>
      <c r="M39" s="138">
        <v>2.1967263128155037</v>
      </c>
      <c r="N39" s="138">
        <v>0.5250462730437282</v>
      </c>
      <c r="O39" s="138">
        <v>8.9789198469712329E-3</v>
      </c>
      <c r="P39" s="138">
        <v>1.2440703085087637E-2</v>
      </c>
      <c r="Q39" s="138">
        <v>2.8014200227531299E-2</v>
      </c>
      <c r="R39" s="138">
        <v>0.30571907297615825</v>
      </c>
      <c r="S39" s="138">
        <v>0.18402991654610565</v>
      </c>
      <c r="T39" s="138">
        <v>5.889798479703618</v>
      </c>
      <c r="U39" s="138">
        <v>4.7696306965315334E-3</v>
      </c>
      <c r="V39" s="138">
        <v>0.42874254354465691</v>
      </c>
      <c r="W39" s="138">
        <v>0.38608314758622375</v>
      </c>
      <c r="X39" s="138">
        <v>0.10234452972614599</v>
      </c>
      <c r="Y39" s="138">
        <v>0.42644854180403957</v>
      </c>
      <c r="Z39" s="138">
        <v>7.3280810847459771E-2</v>
      </c>
      <c r="AA39" s="138">
        <v>6.230871799875351E-2</v>
      </c>
      <c r="AB39" s="138">
        <v>0.66438260037639885</v>
      </c>
      <c r="AC39" s="138">
        <v>5.7267694957617845E-3</v>
      </c>
      <c r="AD39" s="138">
        <v>0.20745134069220628</v>
      </c>
      <c r="AE39" s="55"/>
      <c r="AF39" s="147">
        <v>23111.667704547388</v>
      </c>
      <c r="AG39" s="147">
        <v>1220.2847280000001</v>
      </c>
      <c r="AH39" s="147">
        <v>4892.8696343289648</v>
      </c>
      <c r="AI39" s="147" t="s">
        <v>432</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7.3528221846629442</v>
      </c>
      <c r="F41" s="138">
        <v>27.798794657576888</v>
      </c>
      <c r="G41" s="138">
        <v>28.15607519959244</v>
      </c>
      <c r="H41" s="138">
        <v>0.1334219509613967</v>
      </c>
      <c r="I41" s="138">
        <v>23.272794449599456</v>
      </c>
      <c r="J41" s="138">
        <v>23.638026899271917</v>
      </c>
      <c r="K41" s="138">
        <v>25.917137472094232</v>
      </c>
      <c r="L41" s="138">
        <v>1.534382608373519</v>
      </c>
      <c r="M41" s="138">
        <v>59.252018091487628</v>
      </c>
      <c r="N41" s="138">
        <v>7.235401193325564</v>
      </c>
      <c r="O41" s="138">
        <v>0.10467772956967197</v>
      </c>
      <c r="P41" s="138">
        <v>0.28580995747480342</v>
      </c>
      <c r="Q41" s="138">
        <v>0.13978046631610497</v>
      </c>
      <c r="R41" s="138">
        <v>0.66090770374583352</v>
      </c>
      <c r="S41" s="138">
        <v>1.2453862871134791</v>
      </c>
      <c r="T41" s="138">
        <v>0.70584072735355419</v>
      </c>
      <c r="U41" s="138">
        <v>6.6380243476066374</v>
      </c>
      <c r="V41" s="138">
        <v>13.028883962233337</v>
      </c>
      <c r="W41" s="138">
        <v>45.26960629172595</v>
      </c>
      <c r="X41" s="138">
        <v>12.92419339433963</v>
      </c>
      <c r="Y41" s="138">
        <v>18.437772544430871</v>
      </c>
      <c r="Z41" s="138">
        <v>7.2613157013031646</v>
      </c>
      <c r="AA41" s="138">
        <v>6.2049158257225114</v>
      </c>
      <c r="AB41" s="138">
        <v>44.82819746579618</v>
      </c>
      <c r="AC41" s="138">
        <v>4.2636391251682781E-2</v>
      </c>
      <c r="AD41" s="138">
        <v>9.4025917283859481</v>
      </c>
      <c r="AE41" s="55"/>
      <c r="AF41" s="147">
        <v>18211.997647509641</v>
      </c>
      <c r="AG41" s="147">
        <v>55308.774052763998</v>
      </c>
      <c r="AH41" s="147">
        <v>6738.448890792959</v>
      </c>
      <c r="AI41" s="147">
        <v>1668.9902677938214</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9.3545839872000006E-2</v>
      </c>
      <c r="F43" s="138">
        <v>9.3545839872000002E-3</v>
      </c>
      <c r="G43" s="138">
        <v>0.12945808779886078</v>
      </c>
      <c r="H43" s="138" t="s">
        <v>443</v>
      </c>
      <c r="I43" s="138">
        <v>1.543506357888E-2</v>
      </c>
      <c r="J43" s="138">
        <v>2.0112355572479999E-2</v>
      </c>
      <c r="K43" s="138">
        <v>2.5725105964800002E-2</v>
      </c>
      <c r="L43" s="138">
        <v>8.6436356041728005E-3</v>
      </c>
      <c r="M43" s="138">
        <v>3.7418335948800001E-2</v>
      </c>
      <c r="N43" s="138">
        <v>1.4967334379519999E-2</v>
      </c>
      <c r="O43" s="138">
        <v>2.80637519616E-4</v>
      </c>
      <c r="P43" s="138">
        <v>9.3545839872000004E-5</v>
      </c>
      <c r="Q43" s="138">
        <v>9.3545839871999996E-4</v>
      </c>
      <c r="R43" s="138">
        <v>1.1973867503616E-2</v>
      </c>
      <c r="S43" s="138">
        <v>6.7353004707840008E-3</v>
      </c>
      <c r="T43" s="138">
        <v>0.24321918366719997</v>
      </c>
      <c r="U43" s="138">
        <v>9.3545839872000004E-5</v>
      </c>
      <c r="V43" s="138">
        <v>7.4836671897599997E-3</v>
      </c>
      <c r="W43" s="138">
        <v>5.61275039232E-3</v>
      </c>
      <c r="X43" s="138">
        <v>1.7773709575679998E-3</v>
      </c>
      <c r="Y43" s="138">
        <v>1.4031875980799999E-2</v>
      </c>
      <c r="Z43" s="138">
        <v>1.5902792778239999E-3</v>
      </c>
      <c r="AA43" s="138">
        <v>1.40318759808E-3</v>
      </c>
      <c r="AB43" s="138">
        <v>1.8802713814271999E-2</v>
      </c>
      <c r="AC43" s="138">
        <v>2.0580084771839999E-4</v>
      </c>
      <c r="AD43" s="138">
        <v>1.2160959183360002E-7</v>
      </c>
      <c r="AE43" s="55"/>
      <c r="AF43" s="147">
        <v>935.45839871999999</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6.9516782150399994</v>
      </c>
      <c r="F44" s="138">
        <v>1.3090983868799999</v>
      </c>
      <c r="G44" s="138">
        <v>1.1651227901897472</v>
      </c>
      <c r="H44" s="138">
        <v>1.3763519999999997E-3</v>
      </c>
      <c r="I44" s="138">
        <v>0.87481881791999982</v>
      </c>
      <c r="J44" s="138">
        <v>0.87481881791999982</v>
      </c>
      <c r="K44" s="138">
        <v>0.87481881791999982</v>
      </c>
      <c r="L44" s="138">
        <v>0.48989853803519989</v>
      </c>
      <c r="M44" s="138">
        <v>3.5101030406399989</v>
      </c>
      <c r="N44" s="138" t="s">
        <v>443</v>
      </c>
      <c r="O44" s="138">
        <v>1.9440000000000002E-3</v>
      </c>
      <c r="P44" s="138" t="s">
        <v>443</v>
      </c>
      <c r="Q44" s="138" t="s">
        <v>443</v>
      </c>
      <c r="R44" s="138">
        <v>9.7200000000000012E-3</v>
      </c>
      <c r="S44" s="138">
        <v>0.33048</v>
      </c>
      <c r="T44" s="138">
        <v>1.3608000000000002E-2</v>
      </c>
      <c r="U44" s="138">
        <v>1.9440000000000002E-3</v>
      </c>
      <c r="V44" s="138">
        <v>0.19440000000000002</v>
      </c>
      <c r="W44" s="138" t="s">
        <v>443</v>
      </c>
      <c r="X44" s="138">
        <v>5.8320000000000004E-3</v>
      </c>
      <c r="Y44" s="138">
        <v>9.7200000000000012E-3</v>
      </c>
      <c r="Z44" s="138" t="s">
        <v>443</v>
      </c>
      <c r="AA44" s="138" t="s">
        <v>443</v>
      </c>
      <c r="AB44" s="138">
        <v>1.5552000000000002E-2</v>
      </c>
      <c r="AC44" s="138" t="s">
        <v>430</v>
      </c>
      <c r="AD44" s="138" t="s">
        <v>430</v>
      </c>
      <c r="AE44" s="55"/>
      <c r="AF44" s="147">
        <v>8419.1255884799994</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2.3230588655846551</v>
      </c>
      <c r="F45" s="138">
        <v>8.2860698390280693E-2</v>
      </c>
      <c r="G45" s="138">
        <v>0.17736421242202183</v>
      </c>
      <c r="H45" s="138" t="s">
        <v>443</v>
      </c>
      <c r="I45" s="138">
        <v>4.1430349195140347E-2</v>
      </c>
      <c r="J45" s="138">
        <v>4.4389659851936089E-2</v>
      </c>
      <c r="K45" s="138">
        <v>4.4389659851936089E-2</v>
      </c>
      <c r="L45" s="138">
        <v>1.3760794554100187E-2</v>
      </c>
      <c r="M45" s="138">
        <v>0.21898898860288468</v>
      </c>
      <c r="N45" s="138">
        <v>3.8471038538344608E-3</v>
      </c>
      <c r="O45" s="138">
        <v>2.959310656795739E-4</v>
      </c>
      <c r="P45" s="138">
        <v>8.877931970387216E-4</v>
      </c>
      <c r="Q45" s="138">
        <v>1.1837242627182956E-3</v>
      </c>
      <c r="R45" s="138">
        <v>1.4796553283978695E-3</v>
      </c>
      <c r="S45" s="138">
        <v>5.9186213135914781E-3</v>
      </c>
      <c r="T45" s="138">
        <v>2.959310656795739E-2</v>
      </c>
      <c r="U45" s="138">
        <v>2.959310656795739E-4</v>
      </c>
      <c r="V45" s="138">
        <v>3.5511727881548862E-2</v>
      </c>
      <c r="W45" s="138">
        <v>3.8471038538344608E-3</v>
      </c>
      <c r="X45" s="138" t="s">
        <v>443</v>
      </c>
      <c r="Y45" s="138" t="s">
        <v>443</v>
      </c>
      <c r="Z45" s="138" t="s">
        <v>443</v>
      </c>
      <c r="AA45" s="138" t="s">
        <v>443</v>
      </c>
      <c r="AB45" s="138" t="s">
        <v>443</v>
      </c>
      <c r="AC45" s="138">
        <v>2.3674485254365912E-3</v>
      </c>
      <c r="AD45" s="138">
        <v>1.1245380495823807E-3</v>
      </c>
      <c r="AE45" s="55"/>
      <c r="AF45" s="147">
        <v>1281.6259297783211</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v>8.0000000000000004E-4</v>
      </c>
      <c r="G48" s="138" t="s">
        <v>443</v>
      </c>
      <c r="H48" s="138" t="s">
        <v>429</v>
      </c>
      <c r="I48" s="138">
        <v>1.3348520009081551E-2</v>
      </c>
      <c r="J48" s="138">
        <v>0.13347720009081551</v>
      </c>
      <c r="K48" s="138">
        <v>0.33367700022703883</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v>1E-3</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1.5757122164225821</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1.7881838064</v>
      </c>
      <c r="AL52" s="45" t="s">
        <v>133</v>
      </c>
    </row>
    <row r="53" spans="1:38" s="2" customFormat="1" ht="26.25" customHeight="1" thickBot="1" x14ac:dyDescent="0.25">
      <c r="A53" s="65" t="s">
        <v>120</v>
      </c>
      <c r="B53" s="69" t="s">
        <v>134</v>
      </c>
      <c r="C53" s="71" t="s">
        <v>135</v>
      </c>
      <c r="D53" s="68"/>
      <c r="E53" s="138" t="s">
        <v>429</v>
      </c>
      <c r="F53" s="138">
        <v>1.8199104500217771</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0.90496770294973583</v>
      </c>
      <c r="AL53" s="45" t="s">
        <v>136</v>
      </c>
    </row>
    <row r="54" spans="1:38" s="2" customFormat="1" ht="37.5" customHeight="1" thickBot="1" x14ac:dyDescent="0.25">
      <c r="A54" s="65" t="s">
        <v>120</v>
      </c>
      <c r="B54" s="69" t="s">
        <v>137</v>
      </c>
      <c r="C54" s="71" t="s">
        <v>138</v>
      </c>
      <c r="D54" s="68"/>
      <c r="E54" s="138" t="s">
        <v>429</v>
      </c>
      <c r="F54" s="138">
        <v>5.5632860539643666E-3</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1424.3752028562153</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231.4735</v>
      </c>
      <c r="AL58" s="45" t="s">
        <v>149</v>
      </c>
    </row>
    <row r="59" spans="1:38" s="2" customFormat="1" ht="26.25" customHeight="1" thickBot="1" x14ac:dyDescent="0.25">
      <c r="A59" s="65" t="s">
        <v>54</v>
      </c>
      <c r="B59" s="73" t="s">
        <v>150</v>
      </c>
      <c r="C59" s="66" t="s">
        <v>403</v>
      </c>
      <c r="D59" s="67"/>
      <c r="E59" s="138" t="s">
        <v>430</v>
      </c>
      <c r="F59" s="138" t="s">
        <v>430</v>
      </c>
      <c r="G59" s="138" t="s">
        <v>430</v>
      </c>
      <c r="H59" s="138" t="s">
        <v>429</v>
      </c>
      <c r="I59" s="138">
        <v>1.7676000000000001E-2</v>
      </c>
      <c r="J59" s="138">
        <v>2.0077500000000002E-2</v>
      </c>
      <c r="K59" s="138">
        <v>2.2563E-2</v>
      </c>
      <c r="L59" s="138">
        <v>9.5610959999999987E-5</v>
      </c>
      <c r="M59" s="138" t="s">
        <v>430</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0.51187974996489516</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63.852111236494849</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0.15751929382352942</v>
      </c>
      <c r="J60" s="138">
        <v>1.575192938235294</v>
      </c>
      <c r="K60" s="138">
        <v>3.2133935939999998</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31.503858764705882</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3.2567371298184572E-2</v>
      </c>
      <c r="J61" s="138">
        <v>0.32567371298184572</v>
      </c>
      <c r="K61" s="138">
        <v>1.0836839145125232</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4684399.1902420577</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1.890231525882353E-8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31.503858764705882</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0.15877698658986183</v>
      </c>
      <c r="X63" s="138">
        <v>1.2157200000000002E-2</v>
      </c>
      <c r="Y63" s="138" t="s">
        <v>429</v>
      </c>
      <c r="Z63" s="138">
        <v>2.0218000000000002E-3</v>
      </c>
      <c r="AA63" s="138" t="s">
        <v>429</v>
      </c>
      <c r="AB63" s="138">
        <v>1.4179000000000002E-2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v>1.673</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260</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0.21199999999999999</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v>1.5756888888888889</v>
      </c>
      <c r="O72" s="138">
        <v>0.19411249999999999</v>
      </c>
      <c r="P72" s="138">
        <v>2.93E-2</v>
      </c>
      <c r="Q72" s="138">
        <v>0.1172</v>
      </c>
      <c r="R72" s="138">
        <v>1.2835027777777779</v>
      </c>
      <c r="S72" s="138">
        <v>2.051E-2</v>
      </c>
      <c r="T72" s="138">
        <v>2.4213194444444448</v>
      </c>
      <c r="U72" s="138">
        <v>5.8600000000000006E-3</v>
      </c>
      <c r="V72" s="138">
        <v>24.937555555555555</v>
      </c>
      <c r="W72" s="138">
        <v>0.89121994692340079</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4.23442095E-2</v>
      </c>
      <c r="J73" s="138">
        <v>5.9987630124999997E-2</v>
      </c>
      <c r="K73" s="138">
        <v>7.0573682499999998E-2</v>
      </c>
      <c r="L73" s="138" t="s">
        <v>443</v>
      </c>
      <c r="M73" s="138" t="s">
        <v>432</v>
      </c>
      <c r="N73" s="138">
        <v>1.7121436803069052</v>
      </c>
      <c r="O73" s="138">
        <v>3.2541018421426544E-2</v>
      </c>
      <c r="P73" s="138" t="s">
        <v>432</v>
      </c>
      <c r="Q73" s="138">
        <v>6.8796747549019599E-2</v>
      </c>
      <c r="R73" s="138">
        <v>0.25225474101307188</v>
      </c>
      <c r="S73" s="138" t="s">
        <v>432</v>
      </c>
      <c r="T73" s="138">
        <v>0.11466124591503268</v>
      </c>
      <c r="U73" s="138" t="s">
        <v>432</v>
      </c>
      <c r="V73" s="138">
        <v>1.4069107047643621</v>
      </c>
      <c r="W73" s="138" t="s">
        <v>430</v>
      </c>
      <c r="X73" s="138" t="s">
        <v>430</v>
      </c>
      <c r="Y73" s="138" t="s">
        <v>430</v>
      </c>
      <c r="Z73" s="138" t="s">
        <v>430</v>
      </c>
      <c r="AA73" s="138" t="s">
        <v>430</v>
      </c>
      <c r="AB73" s="138" t="s">
        <v>430</v>
      </c>
      <c r="AC73" s="138">
        <v>40</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v>2.9177883631222857E-2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v>7.8453276047261E-3</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v>3.0000000000000001E-3</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1.5467239527389899E-4</v>
      </c>
      <c r="O80" s="138">
        <v>2.0000000000000002E-5</v>
      </c>
      <c r="P80" s="138" t="s">
        <v>432</v>
      </c>
      <c r="Q80" s="138" t="s">
        <v>432</v>
      </c>
      <c r="R80" s="138">
        <v>1.4999999999999999E-2</v>
      </c>
      <c r="S80" s="138">
        <v>1.84E-4</v>
      </c>
      <c r="T80" s="138">
        <v>8.2000000000000003E-2</v>
      </c>
      <c r="U80" s="138" t="s">
        <v>432</v>
      </c>
      <c r="V80" s="138">
        <v>0.23300000000000001</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7.9716076999999981</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3.5200000000000002E-2</v>
      </c>
      <c r="G83" s="138" t="s">
        <v>443</v>
      </c>
      <c r="H83" s="138" t="s">
        <v>429</v>
      </c>
      <c r="I83" s="138">
        <v>0.22</v>
      </c>
      <c r="J83" s="138">
        <v>4.4000000000000004</v>
      </c>
      <c r="K83" s="138">
        <v>33</v>
      </c>
      <c r="L83" s="138">
        <v>1.2540000000000001E-2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2.2000000000000002</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6.5648178173856433</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1.7434660603806977</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1.6759999999999999</v>
      </c>
      <c r="AL86" s="45" t="s">
        <v>220</v>
      </c>
    </row>
    <row r="87" spans="1:38" s="2" customFormat="1" ht="26.25" customHeight="1" thickBot="1" x14ac:dyDescent="0.25">
      <c r="A87" s="65" t="s">
        <v>209</v>
      </c>
      <c r="B87" s="71" t="s">
        <v>221</v>
      </c>
      <c r="C87" s="75" t="s">
        <v>222</v>
      </c>
      <c r="D87" s="67"/>
      <c r="E87" s="138" t="s">
        <v>429</v>
      </c>
      <c r="F87" s="138">
        <v>0.28175948300671838</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0.90100000000000002</v>
      </c>
      <c r="AL87" s="45" t="s">
        <v>220</v>
      </c>
    </row>
    <row r="88" spans="1:38" s="2" customFormat="1" ht="26.25" customHeight="1" thickBot="1" x14ac:dyDescent="0.25">
      <c r="A88" s="65" t="s">
        <v>209</v>
      </c>
      <c r="B88" s="71" t="s">
        <v>223</v>
      </c>
      <c r="C88" s="75" t="s">
        <v>224</v>
      </c>
      <c r="D88" s="67"/>
      <c r="E88" s="138" t="s">
        <v>443</v>
      </c>
      <c r="F88" s="138">
        <v>3.0231237200000001</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2.9119999999999999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0.7082398085302205</v>
      </c>
      <c r="G90" s="138" t="s">
        <v>429</v>
      </c>
      <c r="H90" s="138" t="s">
        <v>429</v>
      </c>
      <c r="I90" s="138">
        <v>1.38E-2</v>
      </c>
      <c r="J90" s="138">
        <v>2.07E-2</v>
      </c>
      <c r="K90" s="138">
        <v>2.5300000000000003E-2</v>
      </c>
      <c r="L90" s="138" t="s">
        <v>429</v>
      </c>
      <c r="M90" s="138" t="s">
        <v>429</v>
      </c>
      <c r="N90" s="138">
        <v>1.1211166068730808E-4</v>
      </c>
      <c r="O90" s="138">
        <v>1.5398469058256776E-2</v>
      </c>
      <c r="P90" s="138" t="s">
        <v>432</v>
      </c>
      <c r="Q90" s="138" t="s">
        <v>432</v>
      </c>
      <c r="R90" s="138">
        <v>6.48356591926601E-2</v>
      </c>
      <c r="S90" s="138">
        <v>2.6271949402025814</v>
      </c>
      <c r="T90" s="138">
        <v>0.10768797769030887</v>
      </c>
      <c r="U90" s="138">
        <v>1.533093191326442E-2</v>
      </c>
      <c r="V90" s="138">
        <v>1.5202611337778946</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23</v>
      </c>
      <c r="AL90" s="148" t="s">
        <v>441</v>
      </c>
    </row>
    <row r="91" spans="1:38" s="2" customFormat="1" ht="26.25" customHeight="1" thickBot="1" x14ac:dyDescent="0.25">
      <c r="A91" s="65" t="s">
        <v>209</v>
      </c>
      <c r="B91" s="69" t="s">
        <v>405</v>
      </c>
      <c r="C91" s="71" t="s">
        <v>229</v>
      </c>
      <c r="D91" s="67"/>
      <c r="E91" s="138">
        <v>1.35983359748168E-2</v>
      </c>
      <c r="F91" s="138">
        <v>3.6533249521999996E-2</v>
      </c>
      <c r="G91" s="138">
        <v>1.3462561594899686E-4</v>
      </c>
      <c r="H91" s="138">
        <v>3.1324997007500001E-2</v>
      </c>
      <c r="I91" s="138">
        <v>0.20611656763224862</v>
      </c>
      <c r="J91" s="138">
        <v>0.20825542096113367</v>
      </c>
      <c r="K91" s="138">
        <v>0.2086971891247279</v>
      </c>
      <c r="L91" s="138">
        <v>8.1520474140000007E-2</v>
      </c>
      <c r="M91" s="138">
        <v>0.41622411478746202</v>
      </c>
      <c r="N91" s="138">
        <v>3.4949166524507795E-2</v>
      </c>
      <c r="O91" s="138">
        <v>4.0826212537418714E-2</v>
      </c>
      <c r="P91" s="138">
        <v>2.5409470559910008E-6</v>
      </c>
      <c r="Q91" s="138">
        <v>5.9288764639790008E-5</v>
      </c>
      <c r="R91" s="138">
        <v>6.9541708900806322E-4</v>
      </c>
      <c r="S91" s="138">
        <v>6.0552877295614115E-2</v>
      </c>
      <c r="T91" s="138">
        <v>2.1717459090784739E-2</v>
      </c>
      <c r="U91" s="138" t="s">
        <v>443</v>
      </c>
      <c r="V91" s="138">
        <v>3.1970403351801055E-2</v>
      </c>
      <c r="W91" s="138">
        <v>7.5481920500000005E-4</v>
      </c>
      <c r="X91" s="138">
        <v>8.3784931755000007E-4</v>
      </c>
      <c r="Y91" s="138">
        <v>3.3966864224999998E-4</v>
      </c>
      <c r="Z91" s="138">
        <v>3.3966864224999998E-4</v>
      </c>
      <c r="AA91" s="138">
        <v>3.3966864224999998E-4</v>
      </c>
      <c r="AB91" s="138">
        <v>1.8568552442999999E-3</v>
      </c>
      <c r="AC91" s="138" t="s">
        <v>443</v>
      </c>
      <c r="AD91" s="138" t="s">
        <v>443</v>
      </c>
      <c r="AE91" s="55"/>
      <c r="AF91" s="147" t="s">
        <v>429</v>
      </c>
      <c r="AG91" s="147" t="s">
        <v>429</v>
      </c>
      <c r="AH91" s="147" t="s">
        <v>429</v>
      </c>
      <c r="AI91" s="147" t="s">
        <v>429</v>
      </c>
      <c r="AJ91" s="147" t="s">
        <v>429</v>
      </c>
      <c r="AK91" s="147">
        <v>7548.1920499999997</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9.7618877483372088</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1.0339411291702665E-6</v>
      </c>
      <c r="X98" s="138" t="s">
        <v>443</v>
      </c>
      <c r="Y98" s="138" t="s">
        <v>443</v>
      </c>
      <c r="Z98" s="138" t="s">
        <v>443</v>
      </c>
      <c r="AA98" s="138" t="s">
        <v>443</v>
      </c>
      <c r="AB98" s="138" t="s">
        <v>443</v>
      </c>
      <c r="AC98" s="138" t="s">
        <v>443</v>
      </c>
      <c r="AD98" s="138">
        <v>11.294622528493058</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5.4379674016928073E-2</v>
      </c>
      <c r="F99" s="138">
        <v>10.100959575319374</v>
      </c>
      <c r="G99" s="138" t="s">
        <v>429</v>
      </c>
      <c r="H99" s="138">
        <v>13.857704434098064</v>
      </c>
      <c r="I99" s="138">
        <v>0.19707219161872469</v>
      </c>
      <c r="J99" s="138">
        <v>0.30169935247406143</v>
      </c>
      <c r="K99" s="138">
        <v>0.66238133720996739</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1309.4000000000001</v>
      </c>
      <c r="AL99" s="45" t="s">
        <v>246</v>
      </c>
    </row>
    <row r="100" spans="1:38" s="2" customFormat="1" ht="26.25" customHeight="1" thickBot="1" x14ac:dyDescent="0.25">
      <c r="A100" s="65" t="s">
        <v>244</v>
      </c>
      <c r="B100" s="65" t="s">
        <v>247</v>
      </c>
      <c r="C100" s="66" t="s">
        <v>409</v>
      </c>
      <c r="D100" s="79"/>
      <c r="E100" s="138">
        <v>0.50006561130913152</v>
      </c>
      <c r="F100" s="138">
        <v>22.621093389545837</v>
      </c>
      <c r="G100" s="138" t="s">
        <v>429</v>
      </c>
      <c r="H100" s="138">
        <v>26.623628030910869</v>
      </c>
      <c r="I100" s="138">
        <v>0.29387577551344329</v>
      </c>
      <c r="J100" s="138">
        <v>0.43642602288749838</v>
      </c>
      <c r="K100" s="138">
        <v>0.97128664697065459</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5612.0499999999993</v>
      </c>
      <c r="AL100" s="45" t="s">
        <v>246</v>
      </c>
    </row>
    <row r="101" spans="1:38" s="2" customFormat="1" ht="26.25" customHeight="1" thickBot="1" x14ac:dyDescent="0.25">
      <c r="A101" s="65" t="s">
        <v>244</v>
      </c>
      <c r="B101" s="65" t="s">
        <v>248</v>
      </c>
      <c r="C101" s="66" t="s">
        <v>249</v>
      </c>
      <c r="D101" s="79"/>
      <c r="E101" s="138">
        <v>7.8805719140322819E-2</v>
      </c>
      <c r="F101" s="138">
        <v>0.61432612896857364</v>
      </c>
      <c r="G101" s="138" t="s">
        <v>429</v>
      </c>
      <c r="H101" s="138">
        <v>1.5737614752955333</v>
      </c>
      <c r="I101" s="138">
        <v>1.5408166886506853E-2</v>
      </c>
      <c r="J101" s="138">
        <v>4.6224500659520551E-2</v>
      </c>
      <c r="K101" s="138">
        <v>0.10785716820554797</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8483.6545000000006</v>
      </c>
      <c r="AL101" s="45" t="s">
        <v>246</v>
      </c>
    </row>
    <row r="102" spans="1:38" s="2" customFormat="1" ht="26.25" customHeight="1" thickBot="1" x14ac:dyDescent="0.25">
      <c r="A102" s="65" t="s">
        <v>244</v>
      </c>
      <c r="B102" s="65" t="s">
        <v>250</v>
      </c>
      <c r="C102" s="66" t="s">
        <v>387</v>
      </c>
      <c r="D102" s="79"/>
      <c r="E102" s="138">
        <v>2.0358423918000004E-3</v>
      </c>
      <c r="F102" s="138">
        <v>2.3716792263779722</v>
      </c>
      <c r="G102" s="138" t="s">
        <v>429</v>
      </c>
      <c r="H102" s="138">
        <v>4.0731686342603295</v>
      </c>
      <c r="I102" s="138">
        <v>7.0009999999999985E-3</v>
      </c>
      <c r="J102" s="138">
        <v>0.15685849999999998</v>
      </c>
      <c r="K102" s="138">
        <v>1.0592884999999999</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1324.6</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2.4875598355146964E-3</v>
      </c>
      <c r="F104" s="138">
        <v>2.7639171675544146E-3</v>
      </c>
      <c r="G104" s="138" t="s">
        <v>429</v>
      </c>
      <c r="H104" s="138">
        <v>3.4042722728228912E-2</v>
      </c>
      <c r="I104" s="138">
        <v>3.769726684931506E-5</v>
      </c>
      <c r="J104" s="138">
        <v>1.1309180054794519E-4</v>
      </c>
      <c r="K104" s="138">
        <v>2.6388086794520548E-4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17.399999999999999</v>
      </c>
      <c r="AL104" s="45" t="s">
        <v>246</v>
      </c>
    </row>
    <row r="105" spans="1:38" s="2" customFormat="1" ht="26.25" customHeight="1" thickBot="1" x14ac:dyDescent="0.25">
      <c r="A105" s="65" t="s">
        <v>244</v>
      </c>
      <c r="B105" s="65" t="s">
        <v>255</v>
      </c>
      <c r="C105" s="66" t="s">
        <v>256</v>
      </c>
      <c r="D105" s="79"/>
      <c r="E105" s="138">
        <v>2.3004375400425207E-2</v>
      </c>
      <c r="F105" s="138">
        <v>0.11632136848431104</v>
      </c>
      <c r="G105" s="138" t="s">
        <v>429</v>
      </c>
      <c r="H105" s="138">
        <v>0.53896321653630064</v>
      </c>
      <c r="I105" s="138">
        <v>4.3564931506849319E-3</v>
      </c>
      <c r="J105" s="138">
        <v>6.8459178082191782E-3</v>
      </c>
      <c r="K105" s="138">
        <v>1.493654794520548E-2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63.1</v>
      </c>
      <c r="AL105" s="45" t="s">
        <v>246</v>
      </c>
    </row>
    <row r="106" spans="1:38" s="2" customFormat="1" ht="26.25" customHeight="1" thickBot="1" x14ac:dyDescent="0.25">
      <c r="A106" s="65" t="s">
        <v>244</v>
      </c>
      <c r="B106" s="65" t="s">
        <v>257</v>
      </c>
      <c r="C106" s="66" t="s">
        <v>258</v>
      </c>
      <c r="D106" s="79"/>
      <c r="E106" s="138">
        <v>1.8145649807999999E-3</v>
      </c>
      <c r="F106" s="138">
        <v>7.3382094770479385E-3</v>
      </c>
      <c r="G106" s="138" t="s">
        <v>429</v>
      </c>
      <c r="H106" s="138">
        <v>4.2512946413142842E-2</v>
      </c>
      <c r="I106" s="138">
        <v>3.5999999999999997E-4</v>
      </c>
      <c r="J106" s="138">
        <v>5.7599999999999991E-4</v>
      </c>
      <c r="K106" s="138">
        <v>1.224E-3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7.3</v>
      </c>
      <c r="AL106" s="45" t="s">
        <v>246</v>
      </c>
    </row>
    <row r="107" spans="1:38" s="2" customFormat="1" ht="26.25" customHeight="1" thickBot="1" x14ac:dyDescent="0.25">
      <c r="A107" s="65" t="s">
        <v>244</v>
      </c>
      <c r="B107" s="65" t="s">
        <v>259</v>
      </c>
      <c r="C107" s="66" t="s">
        <v>380</v>
      </c>
      <c r="D107" s="79"/>
      <c r="E107" s="138">
        <v>2.6923617279168005E-2</v>
      </c>
      <c r="F107" s="138">
        <v>0.29699999999999999</v>
      </c>
      <c r="G107" s="138" t="s">
        <v>429</v>
      </c>
      <c r="H107" s="138">
        <v>0.32835107160028804</v>
      </c>
      <c r="I107" s="138">
        <v>5.4000000000000003E-3</v>
      </c>
      <c r="J107" s="138">
        <v>7.1999999999999995E-2</v>
      </c>
      <c r="K107" s="138">
        <v>0.34200000000000003</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1800</v>
      </c>
      <c r="AL107" s="45" t="s">
        <v>246</v>
      </c>
    </row>
    <row r="108" spans="1:38" s="2" customFormat="1" ht="26.25" customHeight="1" thickBot="1" x14ac:dyDescent="0.25">
      <c r="A108" s="65" t="s">
        <v>244</v>
      </c>
      <c r="B108" s="65" t="s">
        <v>260</v>
      </c>
      <c r="C108" s="66" t="s">
        <v>381</v>
      </c>
      <c r="D108" s="79"/>
      <c r="E108" s="138">
        <v>5.7375007930616728E-2</v>
      </c>
      <c r="F108" s="138">
        <v>0.96172931781818172</v>
      </c>
      <c r="G108" s="138" t="s">
        <v>429</v>
      </c>
      <c r="H108" s="138">
        <v>1.1997597283014763</v>
      </c>
      <c r="I108" s="138">
        <v>1.7809802181818182E-2</v>
      </c>
      <c r="J108" s="138">
        <v>0.17809802181818182</v>
      </c>
      <c r="K108" s="138">
        <v>0.35619604363636365</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8904.9010909090903</v>
      </c>
      <c r="AL108" s="45" t="s">
        <v>246</v>
      </c>
    </row>
    <row r="109" spans="1:38" s="2" customFormat="1" ht="26.25" customHeight="1" thickBot="1" x14ac:dyDescent="0.25">
      <c r="A109" s="65" t="s">
        <v>244</v>
      </c>
      <c r="B109" s="65" t="s">
        <v>261</v>
      </c>
      <c r="C109" s="66" t="s">
        <v>382</v>
      </c>
      <c r="D109" s="79"/>
      <c r="E109" s="138">
        <v>3.7505904783360008E-2</v>
      </c>
      <c r="F109" s="138">
        <v>0.79868604719999992</v>
      </c>
      <c r="G109" s="138" t="s">
        <v>429</v>
      </c>
      <c r="H109" s="138">
        <v>1.0790160299212803</v>
      </c>
      <c r="I109" s="138">
        <v>3.2666096000000006E-2</v>
      </c>
      <c r="J109" s="138">
        <v>0.17966352800000002</v>
      </c>
      <c r="K109" s="138">
        <v>0.17966352800000002</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1633.3048000000001</v>
      </c>
      <c r="AL109" s="45" t="s">
        <v>246</v>
      </c>
    </row>
    <row r="110" spans="1:38" s="2" customFormat="1" ht="26.25" customHeight="1" thickBot="1" x14ac:dyDescent="0.25">
      <c r="A110" s="65" t="s">
        <v>244</v>
      </c>
      <c r="B110" s="65" t="s">
        <v>262</v>
      </c>
      <c r="C110" s="66" t="s">
        <v>383</v>
      </c>
      <c r="D110" s="79"/>
      <c r="E110" s="138">
        <v>5.0302319709272011E-3</v>
      </c>
      <c r="F110" s="138">
        <v>0.17571334800000002</v>
      </c>
      <c r="G110" s="138" t="s">
        <v>429</v>
      </c>
      <c r="H110" s="138">
        <v>0.10558955190530563</v>
      </c>
      <c r="I110" s="138">
        <v>7.3080000000000003E-3</v>
      </c>
      <c r="J110" s="138">
        <v>5.152008000000001E-2</v>
      </c>
      <c r="K110" s="138">
        <v>5.152008000000001E-2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359.33200000000005</v>
      </c>
      <c r="AL110" s="45" t="s">
        <v>246</v>
      </c>
    </row>
    <row r="111" spans="1:38" s="2" customFormat="1" ht="26.25" customHeight="1" thickBot="1" x14ac:dyDescent="0.25">
      <c r="A111" s="65" t="s">
        <v>244</v>
      </c>
      <c r="B111" s="65" t="s">
        <v>263</v>
      </c>
      <c r="C111" s="66" t="s">
        <v>377</v>
      </c>
      <c r="D111" s="79"/>
      <c r="E111" s="138">
        <v>1.3861915161188391E-2</v>
      </c>
      <c r="F111" s="138">
        <v>0.32079599999999997</v>
      </c>
      <c r="G111" s="138" t="s">
        <v>429</v>
      </c>
      <c r="H111" s="138">
        <v>0.24176843621601735</v>
      </c>
      <c r="I111" s="138">
        <v>6.5999999999999989E-4</v>
      </c>
      <c r="J111" s="138">
        <v>1.3199999999999998E-3</v>
      </c>
      <c r="K111" s="138">
        <v>2.9699999999999996E-3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176.79999999999998</v>
      </c>
      <c r="AL111" s="45" t="s">
        <v>246</v>
      </c>
    </row>
    <row r="112" spans="1:38" s="2" customFormat="1" ht="26.25" customHeight="1" thickBot="1" x14ac:dyDescent="0.25">
      <c r="A112" s="65" t="s">
        <v>264</v>
      </c>
      <c r="B112" s="65" t="s">
        <v>265</v>
      </c>
      <c r="C112" s="66" t="s">
        <v>266</v>
      </c>
      <c r="D112" s="67"/>
      <c r="E112" s="138">
        <v>14.2405175231992</v>
      </c>
      <c r="F112" s="138" t="s">
        <v>429</v>
      </c>
      <c r="G112" s="138" t="s">
        <v>429</v>
      </c>
      <c r="H112" s="138">
        <v>13.745489844792838</v>
      </c>
      <c r="I112" s="138">
        <v>0.26650799999999997</v>
      </c>
      <c r="J112" s="138">
        <v>6.929208</v>
      </c>
      <c r="K112" s="138">
        <v>6.929208</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370121000</v>
      </c>
      <c r="AL112" s="45" t="s">
        <v>419</v>
      </c>
    </row>
    <row r="113" spans="1:38" s="2" customFormat="1" ht="26.25" customHeight="1" thickBot="1" x14ac:dyDescent="0.25">
      <c r="A113" s="65" t="s">
        <v>264</v>
      </c>
      <c r="B113" s="80" t="s">
        <v>267</v>
      </c>
      <c r="C113" s="81" t="s">
        <v>268</v>
      </c>
      <c r="D113" s="67"/>
      <c r="E113" s="138">
        <v>5.7391325681313852</v>
      </c>
      <c r="F113" s="138" t="s">
        <v>443</v>
      </c>
      <c r="G113" s="138" t="s">
        <v>429</v>
      </c>
      <c r="H113" s="138">
        <v>34.588095260798013</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149164065.26580718</v>
      </c>
      <c r="AL113" s="148" t="s">
        <v>437</v>
      </c>
    </row>
    <row r="114" spans="1:38" s="2" customFormat="1" ht="26.25" customHeight="1" thickBot="1" x14ac:dyDescent="0.25">
      <c r="A114" s="65" t="s">
        <v>264</v>
      </c>
      <c r="B114" s="80" t="s">
        <v>269</v>
      </c>
      <c r="C114" s="81" t="s">
        <v>388</v>
      </c>
      <c r="D114" s="67"/>
      <c r="E114" s="138">
        <v>6.3691169689151523E-3</v>
      </c>
      <c r="F114" s="138" t="s">
        <v>443</v>
      </c>
      <c r="G114" s="138" t="s">
        <v>429</v>
      </c>
      <c r="H114" s="138">
        <v>2.1519914000000005E-2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165537.80000000002</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11.605307785991027</v>
      </c>
      <c r="F116" s="138" t="s">
        <v>443</v>
      </c>
      <c r="G116" s="138" t="s">
        <v>429</v>
      </c>
      <c r="H116" s="138">
        <v>13.240883633192377</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301630057.76027513</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6.9781840000000001E-3</v>
      </c>
      <c r="J119" s="138">
        <v>5.5825472000000001E-2</v>
      </c>
      <c r="K119" s="138">
        <v>0.17445459999999999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1744.546</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7.8583999999999998E-3</v>
      </c>
      <c r="J120" s="138">
        <v>4.9114999999999999E-2</v>
      </c>
      <c r="K120" s="138">
        <v>0.19646</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1964.6</v>
      </c>
      <c r="AL120" s="148" t="s">
        <v>436</v>
      </c>
    </row>
    <row r="121" spans="1:38" s="2" customFormat="1" ht="26.25" customHeight="1" thickBot="1" x14ac:dyDescent="0.25">
      <c r="A121" s="65" t="s">
        <v>264</v>
      </c>
      <c r="B121" s="65" t="s">
        <v>280</v>
      </c>
      <c r="C121" s="71" t="s">
        <v>281</v>
      </c>
      <c r="D121" s="68"/>
      <c r="E121" s="138" t="s">
        <v>443</v>
      </c>
      <c r="F121" s="138">
        <v>4.5705944876515607</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7.1073989238708597</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0.88501904443174462</v>
      </c>
      <c r="G125" s="138" t="s">
        <v>429</v>
      </c>
      <c r="H125" s="138" t="s">
        <v>429</v>
      </c>
      <c r="I125" s="138">
        <v>6.2987978809153655E-5</v>
      </c>
      <c r="J125" s="138">
        <v>4.1801113209711057E-4</v>
      </c>
      <c r="K125" s="138">
        <v>8.8374042995873164E-4</v>
      </c>
      <c r="L125" s="138" t="s">
        <v>443</v>
      </c>
      <c r="M125" s="138" t="s">
        <v>429</v>
      </c>
      <c r="N125" s="138" t="s">
        <v>429</v>
      </c>
      <c r="O125" s="138" t="s">
        <v>429</v>
      </c>
      <c r="P125" s="138">
        <v>2.6818441943120309E-2</v>
      </c>
      <c r="Q125" s="138" t="s">
        <v>429</v>
      </c>
      <c r="R125" s="138" t="s">
        <v>429</v>
      </c>
      <c r="S125" s="138" t="s">
        <v>429</v>
      </c>
      <c r="T125" s="138" t="s">
        <v>429</v>
      </c>
      <c r="U125" s="138" t="s">
        <v>429</v>
      </c>
      <c r="V125" s="138" t="s">
        <v>429</v>
      </c>
      <c r="W125" s="138">
        <v>0.10662745250865394</v>
      </c>
      <c r="X125" s="138" t="s">
        <v>429</v>
      </c>
      <c r="Y125" s="138" t="s">
        <v>429</v>
      </c>
      <c r="Z125" s="138" t="s">
        <v>429</v>
      </c>
      <c r="AA125" s="138" t="s">
        <v>429</v>
      </c>
      <c r="AB125" s="138" t="s">
        <v>429</v>
      </c>
      <c r="AC125" s="138" t="s">
        <v>429</v>
      </c>
      <c r="AD125" s="138">
        <v>8.9285107137361847E-2</v>
      </c>
      <c r="AE125" s="55"/>
      <c r="AF125" s="147" t="s">
        <v>429</v>
      </c>
      <c r="AG125" s="147" t="s">
        <v>429</v>
      </c>
      <c r="AH125" s="147" t="s">
        <v>429</v>
      </c>
      <c r="AI125" s="147" t="s">
        <v>429</v>
      </c>
      <c r="AJ125" s="147" t="s">
        <v>429</v>
      </c>
      <c r="AK125" s="147">
        <v>1862.1723225174765</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t="s">
        <v>432</v>
      </c>
      <c r="I126" s="138" t="s">
        <v>443</v>
      </c>
      <c r="J126" s="138" t="s">
        <v>443</v>
      </c>
      <c r="K126" s="138" t="s">
        <v>443</v>
      </c>
      <c r="L126" s="138" t="s">
        <v>443</v>
      </c>
      <c r="M126" s="138" t="s">
        <v>432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429</v>
      </c>
      <c r="AH128" s="147" t="s">
        <v>429</v>
      </c>
      <c r="AI128" s="147" t="s">
        <v>429</v>
      </c>
      <c r="AJ128" s="147" t="s">
        <v>429</v>
      </c>
      <c r="AK128" s="147" t="s">
        <v>432</v>
      </c>
      <c r="AL128" s="45" t="s">
        <v>301</v>
      </c>
    </row>
    <row r="129" spans="1:38" s="2" customFormat="1" ht="26.25" customHeight="1" thickBot="1" x14ac:dyDescent="0.25">
      <c r="A129" s="65" t="s">
        <v>289</v>
      </c>
      <c r="B129" s="69" t="s">
        <v>299</v>
      </c>
      <c r="C129" s="77" t="s">
        <v>300</v>
      </c>
      <c r="D129" s="67"/>
      <c r="E129" s="138">
        <v>2.3563079999999997E-2</v>
      </c>
      <c r="F129" s="138">
        <v>0.20042160000000001</v>
      </c>
      <c r="G129" s="138">
        <v>1.2729480000000001E-3</v>
      </c>
      <c r="H129" s="138" t="s">
        <v>443</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0.55287098621683284</v>
      </c>
      <c r="R129" s="138">
        <v>0.53402305414293838</v>
      </c>
      <c r="S129" s="138">
        <v>0.29463340918231085</v>
      </c>
      <c r="T129" s="138">
        <v>3.79176E-4</v>
      </c>
      <c r="U129" s="138" t="s">
        <v>432</v>
      </c>
      <c r="V129" s="138" t="s">
        <v>443</v>
      </c>
      <c r="W129" s="138">
        <v>3.434975656666666E-2</v>
      </c>
      <c r="X129" s="138">
        <v>1.5127763109022551E-5</v>
      </c>
      <c r="Y129" s="138">
        <v>6.5553640139097723E-5</v>
      </c>
      <c r="Z129" s="138">
        <v>6.5553640139097723E-5</v>
      </c>
      <c r="AA129" s="138" t="s">
        <v>443</v>
      </c>
      <c r="AB129" s="138">
        <v>1.4623504338721801E-4</v>
      </c>
      <c r="AC129" s="138">
        <v>5.0425877030075159E-2</v>
      </c>
      <c r="AD129" s="138">
        <v>8.3797895999999997E-2</v>
      </c>
      <c r="AE129" s="55"/>
      <c r="AF129" s="147" t="s">
        <v>429</v>
      </c>
      <c r="AG129" s="147" t="s">
        <v>429</v>
      </c>
      <c r="AH129" s="147" t="s">
        <v>429</v>
      </c>
      <c r="AI129" s="147" t="s">
        <v>429</v>
      </c>
      <c r="AJ129" s="147" t="s">
        <v>429</v>
      </c>
      <c r="AK129" s="147">
        <v>27.084</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25">
      <c r="A131" s="65" t="s">
        <v>289</v>
      </c>
      <c r="B131" s="69" t="s">
        <v>304</v>
      </c>
      <c r="C131" s="77" t="s">
        <v>305</v>
      </c>
      <c r="D131" s="67"/>
      <c r="E131" s="138">
        <v>9.1999999999999998E-3</v>
      </c>
      <c r="F131" s="138">
        <v>2.8E-3</v>
      </c>
      <c r="G131" s="138">
        <v>2.16E-3</v>
      </c>
      <c r="H131" s="138" t="s">
        <v>432</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432</v>
      </c>
      <c r="V131" s="138">
        <v>7.4536340852130401E-2</v>
      </c>
      <c r="W131" s="138">
        <v>1.4883999999999999</v>
      </c>
      <c r="X131" s="138">
        <v>1.1294915254237287E-5</v>
      </c>
      <c r="Y131" s="138">
        <v>5.0827118644067789E-5</v>
      </c>
      <c r="Z131" s="138">
        <v>5.0827118644067789E-5</v>
      </c>
      <c r="AA131" s="138" t="s">
        <v>443</v>
      </c>
      <c r="AB131" s="138">
        <v>1.1294915254237286E-4</v>
      </c>
      <c r="AC131" s="138">
        <v>8.0677966101694917E-3</v>
      </c>
      <c r="AD131" s="138">
        <v>1.2376E-2</v>
      </c>
      <c r="AE131" s="55"/>
      <c r="AF131" s="147" t="s">
        <v>429</v>
      </c>
      <c r="AG131" s="147" t="s">
        <v>429</v>
      </c>
      <c r="AH131" s="147" t="s">
        <v>429</v>
      </c>
      <c r="AI131" s="147" t="s">
        <v>429</v>
      </c>
      <c r="AJ131" s="147" t="s">
        <v>429</v>
      </c>
      <c r="AK131" s="147">
        <v>4</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1.2375000000000001E-3</v>
      </c>
      <c r="F133" s="138">
        <v>1.95E-5</v>
      </c>
      <c r="G133" s="138">
        <v>1.695E-4</v>
      </c>
      <c r="H133" s="138" t="s">
        <v>443</v>
      </c>
      <c r="I133" s="138">
        <v>5.2050000000000005E-5</v>
      </c>
      <c r="J133" s="138">
        <v>5.2050000000000005E-5</v>
      </c>
      <c r="K133" s="138">
        <v>5.7839999999999995E-5</v>
      </c>
      <c r="L133" s="138" t="s">
        <v>443</v>
      </c>
      <c r="M133" s="138">
        <v>2.1000000000000004E-4</v>
      </c>
      <c r="N133" s="138">
        <v>4.5044999999999993E-5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429</v>
      </c>
      <c r="AG133" s="147" t="s">
        <v>429</v>
      </c>
      <c r="AH133" s="147" t="s">
        <v>429</v>
      </c>
      <c r="AI133" s="147" t="s">
        <v>429</v>
      </c>
      <c r="AJ133" s="147" t="s">
        <v>429</v>
      </c>
      <c r="AK133" s="147">
        <v>1500</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0.89839906987500007</v>
      </c>
      <c r="X135" s="138">
        <v>2.6802238917937501E-4</v>
      </c>
      <c r="Y135" s="138">
        <v>1.2128387443312502E-3</v>
      </c>
      <c r="Z135" s="138">
        <v>1.2128387443312502E-3</v>
      </c>
      <c r="AA135" s="138" t="s">
        <v>443</v>
      </c>
      <c r="AB135" s="138">
        <v>2.6936998778418755E-3</v>
      </c>
      <c r="AC135" s="138" t="s">
        <v>443</v>
      </c>
      <c r="AD135" s="138">
        <v>1.5272784187875001</v>
      </c>
      <c r="AE135" s="55"/>
      <c r="AF135" s="147" t="s">
        <v>429</v>
      </c>
      <c r="AG135" s="147" t="s">
        <v>429</v>
      </c>
      <c r="AH135" s="147" t="s">
        <v>429</v>
      </c>
      <c r="AI135" s="147" t="s">
        <v>429</v>
      </c>
      <c r="AJ135" s="147" t="s">
        <v>429</v>
      </c>
      <c r="AK135" s="147">
        <v>2.9946635662500003</v>
      </c>
      <c r="AL135" s="148" t="s">
        <v>434</v>
      </c>
    </row>
    <row r="136" spans="1:38" s="2" customFormat="1" ht="26.25" customHeight="1" thickBot="1" x14ac:dyDescent="0.25">
      <c r="A136" s="65" t="s">
        <v>289</v>
      </c>
      <c r="B136" s="65" t="s">
        <v>314</v>
      </c>
      <c r="C136" s="66" t="s">
        <v>315</v>
      </c>
      <c r="D136" s="67"/>
      <c r="E136" s="138" t="s">
        <v>429</v>
      </c>
      <c r="F136" s="138">
        <v>3.8687038553185805E-3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0.35940762000000004</v>
      </c>
      <c r="J139" s="138">
        <v>0.35940762000000004</v>
      </c>
      <c r="K139" s="138">
        <v>0.35940762000000004</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6.308692984919821</v>
      </c>
      <c r="X139" s="138">
        <v>1.3264671800100389E-2</v>
      </c>
      <c r="Y139" s="138">
        <v>2.0063997262529394E-2</v>
      </c>
      <c r="Z139" s="138">
        <v>1.0941082600422081E-2</v>
      </c>
      <c r="AA139" s="138">
        <v>8.3533922029130803E-4</v>
      </c>
      <c r="AB139" s="138">
        <v>4.510509088334317E-2</v>
      </c>
      <c r="AC139" s="138" t="s">
        <v>443</v>
      </c>
      <c r="AD139" s="138">
        <v>14.165832670337153</v>
      </c>
      <c r="AE139" s="55"/>
      <c r="AF139" s="147" t="s">
        <v>429</v>
      </c>
      <c r="AG139" s="147" t="s">
        <v>429</v>
      </c>
      <c r="AH139" s="147" t="s">
        <v>429</v>
      </c>
      <c r="AI139" s="147" t="s">
        <v>429</v>
      </c>
      <c r="AJ139" s="147" t="s">
        <v>429</v>
      </c>
      <c r="AK139" s="147">
        <v>1.9910000000000001</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173.16737189739899</v>
      </c>
      <c r="F141" s="19">
        <f t="shared" ref="F141:AD141" si="0">SUM(F14:F140)</f>
        <v>146.02359051891929</v>
      </c>
      <c r="G141" s="19">
        <f t="shared" si="0"/>
        <v>183.19891083415533</v>
      </c>
      <c r="H141" s="19">
        <f t="shared" si="0"/>
        <v>111.59461362413907</v>
      </c>
      <c r="I141" s="19">
        <f t="shared" si="0"/>
        <v>31.709637222427691</v>
      </c>
      <c r="J141" s="19">
        <f t="shared" si="0"/>
        <v>46.811920669764127</v>
      </c>
      <c r="K141" s="19">
        <f t="shared" si="0"/>
        <v>84.028213455395573</v>
      </c>
      <c r="L141" s="19">
        <f t="shared" si="0"/>
        <v>3.9504655758304326</v>
      </c>
      <c r="M141" s="19">
        <f t="shared" si="0"/>
        <v>341.16350260799152</v>
      </c>
      <c r="N141" s="19">
        <f t="shared" si="0"/>
        <v>142.254525127048</v>
      </c>
      <c r="O141" s="19">
        <f t="shared" si="0"/>
        <v>0.57949140744121774</v>
      </c>
      <c r="P141" s="19">
        <f t="shared" si="0"/>
        <v>0.79064707126412803</v>
      </c>
      <c r="Q141" s="19">
        <f t="shared" si="0"/>
        <v>1.6701804908646629</v>
      </c>
      <c r="R141" s="19">
        <f>SUM(R14:R140)</f>
        <v>4.3381943913563186</v>
      </c>
      <c r="S141" s="19">
        <f t="shared" si="0"/>
        <v>10.379354751540504</v>
      </c>
      <c r="T141" s="19">
        <f t="shared" si="0"/>
        <v>24.195264871967503</v>
      </c>
      <c r="U141" s="19">
        <f t="shared" si="0"/>
        <v>8.632262179128606</v>
      </c>
      <c r="V141" s="19">
        <f t="shared" si="0"/>
        <v>50.440068855328597</v>
      </c>
      <c r="W141" s="19">
        <f t="shared" si="0"/>
        <v>58.167391610309224</v>
      </c>
      <c r="X141" s="19">
        <f t="shared" si="0"/>
        <v>13.317520080222533</v>
      </c>
      <c r="Y141" s="19">
        <f t="shared" si="0"/>
        <v>19.644782175142932</v>
      </c>
      <c r="Z141" s="19">
        <f t="shared" si="0"/>
        <v>7.5349221824837551</v>
      </c>
      <c r="AA141" s="19">
        <f t="shared" si="0"/>
        <v>6.4294269523290017</v>
      </c>
      <c r="AB141" s="19">
        <f t="shared" si="0"/>
        <v>46.926651390178236</v>
      </c>
      <c r="AC141" s="19">
        <f t="shared" si="0"/>
        <v>47.71465114530546</v>
      </c>
      <c r="AD141" s="19">
        <f t="shared" si="0"/>
        <v>37.563176533531262</v>
      </c>
      <c r="AE141" s="56"/>
      <c r="AF141" s="145">
        <f>SUM(AF14:AF140)</f>
        <v>183921.25863251442</v>
      </c>
      <c r="AG141" s="145">
        <f t="shared" ref="AG141:AI141" si="1">SUM(AG14:AG140)</f>
        <v>143178.91790812707</v>
      </c>
      <c r="AH141" s="145">
        <f t="shared" si="1"/>
        <v>61839.535303853219</v>
      </c>
      <c r="AI141" s="145">
        <f t="shared" si="1"/>
        <v>2119.9657243340262</v>
      </c>
      <c r="AJ141" s="145" t="str">
        <f>IF(SUM(AJ14:AJ140)=0, "NA",SUM(AJ14:AJ140))</f>
        <v>NA</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40.510534177391449</v>
      </c>
      <c r="F143" s="139">
        <v>26.477417203874172</v>
      </c>
      <c r="G143" s="139">
        <v>2.2299079507451176</v>
      </c>
      <c r="H143" s="139">
        <v>3.4942271887518861E-2</v>
      </c>
      <c r="I143" s="139">
        <v>0.49068776012802962</v>
      </c>
      <c r="J143" s="139">
        <v>0.49068776012802984</v>
      </c>
      <c r="K143" s="139">
        <v>0.49068776012803006</v>
      </c>
      <c r="L143" s="139">
        <v>0.27292794130859138</v>
      </c>
      <c r="M143" s="139">
        <v>240.22360165633484</v>
      </c>
      <c r="N143" s="139">
        <v>128.33781689580388</v>
      </c>
      <c r="O143" s="139">
        <v>1.8570527891797022E-4</v>
      </c>
      <c r="P143" s="139">
        <v>8.4110860271865394E-3</v>
      </c>
      <c r="Q143" s="139">
        <v>2.8122116953099402E-4</v>
      </c>
      <c r="R143" s="139">
        <v>6.5874368555847761E-3</v>
      </c>
      <c r="S143" s="139">
        <v>4.6657437368434083E-3</v>
      </c>
      <c r="T143" s="139">
        <v>2.0956619402460767E-3</v>
      </c>
      <c r="U143" s="139">
        <v>1.9103178122604765E-4</v>
      </c>
      <c r="V143" s="139">
        <v>3.1680038971540175E-2</v>
      </c>
      <c r="W143" s="139">
        <v>0.52391710000000002</v>
      </c>
      <c r="X143" s="139">
        <v>1.15756301477E-2</v>
      </c>
      <c r="Y143" s="139">
        <v>1.8584112755900002E-2</v>
      </c>
      <c r="Z143" s="139">
        <v>8.1757650320999995E-3</v>
      </c>
      <c r="AA143" s="139">
        <v>2.0345180291199999E-2</v>
      </c>
      <c r="AB143" s="139">
        <v>5.86806882269E-2</v>
      </c>
      <c r="AC143" s="139">
        <v>5.2391690000000001E-4</v>
      </c>
      <c r="AD143" s="139">
        <v>1.089868E-4</v>
      </c>
      <c r="AE143" s="58"/>
      <c r="AF143" s="144">
        <v>45450.500489912913</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5.8670985397933197</v>
      </c>
      <c r="F144" s="139">
        <v>1.340784872096644</v>
      </c>
      <c r="G144" s="139">
        <v>0.96800156814212424</v>
      </c>
      <c r="H144" s="139">
        <v>4.2759757993884743E-3</v>
      </c>
      <c r="I144" s="139">
        <v>1.231507558097922</v>
      </c>
      <c r="J144" s="139">
        <v>1.231507558097922</v>
      </c>
      <c r="K144" s="139">
        <v>1.231507558097922</v>
      </c>
      <c r="L144" s="139">
        <v>0.6825626573901532</v>
      </c>
      <c r="M144" s="139">
        <v>14.336459792187853</v>
      </c>
      <c r="N144" s="139">
        <v>5.944478137109507</v>
      </c>
      <c r="O144" s="139">
        <v>1.9410479176181348E-5</v>
      </c>
      <c r="P144" s="139">
        <v>1.5353351087891659E-3</v>
      </c>
      <c r="Q144" s="139">
        <v>3.4643552881274237E-5</v>
      </c>
      <c r="R144" s="139">
        <v>2.1426401444593277E-3</v>
      </c>
      <c r="S144" s="139">
        <v>1.4483294248754863E-3</v>
      </c>
      <c r="T144" s="139">
        <v>1.4030299877105219E-4</v>
      </c>
      <c r="U144" s="139">
        <v>3.0466147410185786E-5</v>
      </c>
      <c r="V144" s="139">
        <v>5.3585843697007869E-3</v>
      </c>
      <c r="W144" s="139">
        <v>2.2805499999999999E-2</v>
      </c>
      <c r="X144" s="139">
        <v>5.7147700839000008E-3</v>
      </c>
      <c r="Y144" s="139">
        <v>6.6012221497000001E-3</v>
      </c>
      <c r="Z144" s="139">
        <v>4.9548493907E-3</v>
      </c>
      <c r="AA144" s="139">
        <v>5.6560156437999998E-3</v>
      </c>
      <c r="AB144" s="139">
        <v>2.2926857268100002E-2</v>
      </c>
      <c r="AC144" s="139">
        <v>2.28055E-5</v>
      </c>
      <c r="AD144" s="139">
        <v>1.8270700000000001E-5</v>
      </c>
      <c r="AE144" s="58"/>
      <c r="AF144" s="144">
        <v>11451.031869521912</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18.241238008951651</v>
      </c>
      <c r="F145" s="139">
        <v>1.1241210676477851</v>
      </c>
      <c r="G145" s="139">
        <v>1.6984807511631534</v>
      </c>
      <c r="H145" s="139">
        <v>2.3125941670335385E-2</v>
      </c>
      <c r="I145" s="139">
        <v>0.64972967862982667</v>
      </c>
      <c r="J145" s="139">
        <v>0.64972967862982667</v>
      </c>
      <c r="K145" s="139">
        <v>0.64972967862982667</v>
      </c>
      <c r="L145" s="139">
        <v>0.33091184663555301</v>
      </c>
      <c r="M145" s="139">
        <v>4.008261328266685</v>
      </c>
      <c r="N145" s="139">
        <v>0.68169534829751488</v>
      </c>
      <c r="O145" s="139">
        <v>2.2069107452405292E-5</v>
      </c>
      <c r="P145" s="139">
        <v>2.2794612426073981E-3</v>
      </c>
      <c r="Q145" s="139">
        <v>4.3659301726030083E-5</v>
      </c>
      <c r="R145" s="139">
        <v>3.6190893163867014E-3</v>
      </c>
      <c r="S145" s="139">
        <v>2.428237137857372E-3</v>
      </c>
      <c r="T145" s="139">
        <v>9.5460127491328649E-5</v>
      </c>
      <c r="U145" s="139">
        <v>4.3180388547249581E-5</v>
      </c>
      <c r="V145" s="139">
        <v>7.7581025431415094E-3</v>
      </c>
      <c r="W145" s="139">
        <v>0.1219508</v>
      </c>
      <c r="X145" s="139">
        <v>1.7421557515E-3</v>
      </c>
      <c r="Y145" s="139">
        <v>1.05497209387E-2</v>
      </c>
      <c r="Z145" s="139">
        <v>1.1788587251E-2</v>
      </c>
      <c r="AA145" s="139">
        <v>2.7100200577000002E-3</v>
      </c>
      <c r="AB145" s="139">
        <v>2.6790483998900001E-2</v>
      </c>
      <c r="AC145" s="139">
        <v>2.10994E-5</v>
      </c>
      <c r="AD145" s="139">
        <v>2.10994E-5</v>
      </c>
      <c r="AE145" s="58"/>
      <c r="AF145" s="144">
        <v>18499.424992078228</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3.3903801723644676E-2</v>
      </c>
      <c r="F146" s="139">
        <v>0.23976876912110306</v>
      </c>
      <c r="G146" s="139">
        <v>7.0280157033203164E-3</v>
      </c>
      <c r="H146" s="139">
        <v>1.988481078519277E-4</v>
      </c>
      <c r="I146" s="139">
        <v>4.818096748598167E-3</v>
      </c>
      <c r="J146" s="139">
        <v>4.8180967485981687E-3</v>
      </c>
      <c r="K146" s="139">
        <v>4.818096748598167E-3</v>
      </c>
      <c r="L146" s="139">
        <v>6.6310765729609984E-4</v>
      </c>
      <c r="M146" s="139">
        <v>1.9854928529449993</v>
      </c>
      <c r="N146" s="139">
        <v>0.50003700416158181</v>
      </c>
      <c r="O146" s="139">
        <v>6.2576488849640094E-5</v>
      </c>
      <c r="P146" s="139">
        <v>3.0571868309443372E-5</v>
      </c>
      <c r="Q146" s="139">
        <v>1.0542023554980471E-6</v>
      </c>
      <c r="R146" s="139">
        <v>2.8265903800991406E-4</v>
      </c>
      <c r="S146" s="139">
        <v>1.0572332487810908E-2</v>
      </c>
      <c r="T146" s="139">
        <v>4.4079096528187422E-4</v>
      </c>
      <c r="U146" s="139">
        <v>6.2305113028239634E-5</v>
      </c>
      <c r="V146" s="139">
        <v>6.2246319988294553E-3</v>
      </c>
      <c r="W146" s="139">
        <v>2.9131999999999999E-3</v>
      </c>
      <c r="X146" s="139">
        <v>4.4393861700000003E-5</v>
      </c>
      <c r="Y146" s="139">
        <v>8.1388746699999996E-5</v>
      </c>
      <c r="Z146" s="139">
        <v>2.7746163699999999E-5</v>
      </c>
      <c r="AA146" s="139">
        <v>9.5261828599999996E-5</v>
      </c>
      <c r="AB146" s="139">
        <v>2.4879060069999998E-4</v>
      </c>
      <c r="AC146" s="139">
        <v>2.9133999999999999E-6</v>
      </c>
      <c r="AD146" s="139">
        <v>2.9133999999999999E-6</v>
      </c>
      <c r="AE146" s="58"/>
      <c r="AF146" s="144">
        <v>157.71422768958982</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6.507402810146897</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0.24644204341475151</v>
      </c>
      <c r="J148" s="139">
        <v>0.45431997258113144</v>
      </c>
      <c r="K148" s="139">
        <v>0.60404040357567301</v>
      </c>
      <c r="L148" s="139">
        <v>2.3945940659277534E-2</v>
      </c>
      <c r="M148" s="139" t="s">
        <v>429</v>
      </c>
      <c r="N148" s="139">
        <v>0.59944937435975887</v>
      </c>
      <c r="O148" s="139">
        <v>2.8276360966751988E-3</v>
      </c>
      <c r="P148" s="139">
        <v>0</v>
      </c>
      <c r="Q148" s="139">
        <v>6.9442840576465397E-3</v>
      </c>
      <c r="R148" s="139">
        <v>0.22158039093462017</v>
      </c>
      <c r="S148" s="139">
        <v>4.8470494408296627</v>
      </c>
      <c r="T148" s="139">
        <v>3.5389318124041412E-2</v>
      </c>
      <c r="U148" s="139">
        <v>4.9288408682950308E-3</v>
      </c>
      <c r="V148" s="139">
        <v>1.9491881873464665</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0.13043434630296091</v>
      </c>
      <c r="J149" s="139">
        <v>0.24154508574622383</v>
      </c>
      <c r="K149" s="139">
        <v>0.48309017149244765</v>
      </c>
      <c r="L149" s="139">
        <v>4.5005269483367099E-3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179.20891503250385</v>
      </c>
      <c r="F152" s="13">
        <f t="shared" ref="F152:AD152" si="2">SUM(F$141, F$151, IF(AND(ISNUMBER(SEARCH($B$4,"AT|BE|CH|GB|IE|LT|LU|NL")),SUM(F$143:F$149)&gt;0),SUM(F$143:F$149)-SUM(F$27:F$33),0))</f>
        <v>148.14433923586645</v>
      </c>
      <c r="G152" s="13">
        <f t="shared" si="2"/>
        <v>183.7397963147684</v>
      </c>
      <c r="H152" s="13">
        <f t="shared" si="2"/>
        <v>111.60120849013254</v>
      </c>
      <c r="I152" s="13">
        <f t="shared" si="2"/>
        <v>32.073531708848066</v>
      </c>
      <c r="J152" s="13">
        <f t="shared" si="2"/>
        <v>47.206817927267039</v>
      </c>
      <c r="K152" s="13">
        <f t="shared" si="2"/>
        <v>84.460188754457434</v>
      </c>
      <c r="L152" s="13">
        <f t="shared" si="2"/>
        <v>4.127349710106075</v>
      </c>
      <c r="M152" s="13">
        <f t="shared" si="2"/>
        <v>356.93735021181021</v>
      </c>
      <c r="N152" s="13">
        <f t="shared" si="2"/>
        <v>150.09876008877848</v>
      </c>
      <c r="O152" s="13">
        <f t="shared" si="2"/>
        <v>0.5797879665889869</v>
      </c>
      <c r="P152" s="13">
        <f t="shared" si="2"/>
        <v>0.7916947069092215</v>
      </c>
      <c r="Q152" s="13">
        <f t="shared" si="2"/>
        <v>1.670898280222719</v>
      </c>
      <c r="R152" s="13">
        <f t="shared" si="2"/>
        <v>4.3616465673866438</v>
      </c>
      <c r="S152" s="13">
        <f t="shared" si="2"/>
        <v>10.866411480791896</v>
      </c>
      <c r="T152" s="13">
        <f t="shared" si="2"/>
        <v>24.198941364812217</v>
      </c>
      <c r="U152" s="13">
        <f t="shared" si="2"/>
        <v>8.6327527352016897</v>
      </c>
      <c r="V152" s="13">
        <f t="shared" si="2"/>
        <v>50.628855660820648</v>
      </c>
      <c r="W152" s="13">
        <f t="shared" si="2"/>
        <v>58.218962210309222</v>
      </c>
      <c r="X152" s="13">
        <f t="shared" si="2"/>
        <v>13.319234900883732</v>
      </c>
      <c r="Y152" s="13">
        <f t="shared" si="2"/>
        <v>19.648437796432432</v>
      </c>
      <c r="Z152" s="13">
        <f t="shared" si="2"/>
        <v>7.5379783055816549</v>
      </c>
      <c r="AA152" s="13">
        <f t="shared" si="2"/>
        <v>6.4317726315944022</v>
      </c>
      <c r="AB152" s="13">
        <f t="shared" si="2"/>
        <v>46.937423634492234</v>
      </c>
      <c r="AC152" s="13">
        <f t="shared" si="2"/>
        <v>47.714686314505457</v>
      </c>
      <c r="AD152" s="13">
        <f t="shared" si="2"/>
        <v>37.563187775231263</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179.20891503250385</v>
      </c>
      <c r="F154" s="13">
        <f>SUM(F$141, F$153, -1 * IF(OR($B$6=2005,$B$6&gt;=2020),SUM(F$99:F$122),0), IF(AND(ISNUMBER(SEARCH($B$4,"AT|BE|CH|GB|IE|LT|LU|NL")),SUM(F$143:F$149)&gt;0),SUM(F$143:F$149)-SUM(F$27:F$33),0))</f>
        <v>148.14433923586645</v>
      </c>
      <c r="G154" s="13">
        <f>SUM(G$141, G$153, IF(AND(ISNUMBER(SEARCH($B$4,"AT|BE|CH|GB|IE|LT|LU|NL")),SUM(G$143:G$149)&gt;0),SUM(G$143:G$149)-SUM(G$27:G$33),0))</f>
        <v>183.7397963147684</v>
      </c>
      <c r="H154" s="13">
        <f>SUM(H$141, H$153, IF(AND(ISNUMBER(SEARCH($B$4,"AT|BE|CH|GB|IE|LT|LU|NL")),SUM(H$143:H$149)&gt;0),SUM(H$143:H$149)-SUM(H$27:H$33),0))</f>
        <v>111.60120849013254</v>
      </c>
      <c r="I154" s="13">
        <f t="shared" ref="I154:AD154" si="3">SUM(I$141, I$153, IF(AND(ISNUMBER(SEARCH($B$4,"AT|BE|CH|GB|IE|LT|LU|NL")),SUM(I$143:I$149)&gt;0),SUM(I$143:I$149)-SUM(I$27:I$33),0))</f>
        <v>32.073531708848066</v>
      </c>
      <c r="J154" s="13">
        <f t="shared" si="3"/>
        <v>47.206817927267039</v>
      </c>
      <c r="K154" s="13">
        <f t="shared" si="3"/>
        <v>84.460188754457434</v>
      </c>
      <c r="L154" s="13">
        <f t="shared" si="3"/>
        <v>4.127349710106075</v>
      </c>
      <c r="M154" s="13">
        <f t="shared" si="3"/>
        <v>356.93735021181021</v>
      </c>
      <c r="N154" s="13">
        <f t="shared" si="3"/>
        <v>150.09876008877848</v>
      </c>
      <c r="O154" s="13">
        <f t="shared" si="3"/>
        <v>0.5797879665889869</v>
      </c>
      <c r="P154" s="13">
        <f t="shared" si="3"/>
        <v>0.7916947069092215</v>
      </c>
      <c r="Q154" s="13">
        <f t="shared" si="3"/>
        <v>1.670898280222719</v>
      </c>
      <c r="R154" s="13">
        <f t="shared" si="3"/>
        <v>4.3616465673866438</v>
      </c>
      <c r="S154" s="13">
        <f t="shared" si="3"/>
        <v>10.866411480791896</v>
      </c>
      <c r="T154" s="13">
        <f t="shared" si="3"/>
        <v>24.198941364812217</v>
      </c>
      <c r="U154" s="13">
        <f t="shared" si="3"/>
        <v>8.6327527352016897</v>
      </c>
      <c r="V154" s="13">
        <f t="shared" si="3"/>
        <v>50.628855660820648</v>
      </c>
      <c r="W154" s="13">
        <f t="shared" si="3"/>
        <v>58.218962210309222</v>
      </c>
      <c r="X154" s="13">
        <f t="shared" si="3"/>
        <v>13.319234900883732</v>
      </c>
      <c r="Y154" s="13">
        <f t="shared" si="3"/>
        <v>19.648437796432432</v>
      </c>
      <c r="Z154" s="13">
        <f t="shared" si="3"/>
        <v>7.5379783055816549</v>
      </c>
      <c r="AA154" s="13">
        <f t="shared" si="3"/>
        <v>6.4317726315944022</v>
      </c>
      <c r="AB154" s="13">
        <f t="shared" si="3"/>
        <v>46.937423634492234</v>
      </c>
      <c r="AC154" s="13">
        <f t="shared" si="3"/>
        <v>47.714686314505457</v>
      </c>
      <c r="AD154" s="13">
        <f t="shared" si="3"/>
        <v>37.563187775231263</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3.5680647773264003</v>
      </c>
      <c r="F157" s="141">
        <v>0.12079594354516308</v>
      </c>
      <c r="G157" s="141">
        <v>0.22121790003520711</v>
      </c>
      <c r="H157" s="141" t="s">
        <v>443</v>
      </c>
      <c r="I157" s="141">
        <v>4.5063897281450743E-2</v>
      </c>
      <c r="J157" s="141">
        <v>4.5063897281450743E-2</v>
      </c>
      <c r="K157" s="141">
        <v>4.5063897281450743E-2</v>
      </c>
      <c r="L157" s="141">
        <v>2.1630670695096357E-2</v>
      </c>
      <c r="M157" s="141">
        <v>0.97063163225067162</v>
      </c>
      <c r="N157" s="141">
        <v>9.2910604172901528E-4</v>
      </c>
      <c r="O157" s="141">
        <v>6.9682953129676151E-5</v>
      </c>
      <c r="P157" s="141">
        <v>1.3936590625935228E-3</v>
      </c>
      <c r="Q157" s="141">
        <v>3.484147656483807E-4</v>
      </c>
      <c r="R157" s="141">
        <v>2.3227651043225385E-3</v>
      </c>
      <c r="S157" s="141">
        <v>2.5550416147547923E-3</v>
      </c>
      <c r="T157" s="141">
        <v>9.2910604172901531E-5</v>
      </c>
      <c r="U157" s="141">
        <v>1.2775208073773961E-3</v>
      </c>
      <c r="V157" s="141">
        <v>0.33680094012676803</v>
      </c>
      <c r="W157" s="141" t="s">
        <v>443</v>
      </c>
      <c r="X157" s="141" t="s">
        <v>443</v>
      </c>
      <c r="Y157" s="141" t="s">
        <v>443</v>
      </c>
      <c r="Z157" s="141" t="s">
        <v>443</v>
      </c>
      <c r="AA157" s="141" t="s">
        <v>443</v>
      </c>
      <c r="AB157" s="141" t="s">
        <v>443</v>
      </c>
      <c r="AC157" s="141" t="s">
        <v>443</v>
      </c>
      <c r="AD157" s="141" t="s">
        <v>443</v>
      </c>
      <c r="AE157" s="58"/>
      <c r="AF157" s="142">
        <v>11613.825521612691</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0.1439535295541505</v>
      </c>
      <c r="F158" s="141">
        <v>3.5526377105657104E-3</v>
      </c>
      <c r="G158" s="141">
        <v>7.1633975489701551E-3</v>
      </c>
      <c r="H158" s="141" t="s">
        <v>443</v>
      </c>
      <c r="I158" s="141">
        <v>7.6952029846447784E-4</v>
      </c>
      <c r="J158" s="141">
        <v>7.6952029846447784E-4</v>
      </c>
      <c r="K158" s="141">
        <v>7.6952029846447784E-4</v>
      </c>
      <c r="L158" s="141">
        <v>3.6936974326294938E-4</v>
      </c>
      <c r="M158" s="141">
        <v>5.0004896286582216E-2</v>
      </c>
      <c r="N158" s="141">
        <v>3.0109757996581056E-5</v>
      </c>
      <c r="O158" s="141">
        <v>2.2582318497435794E-6</v>
      </c>
      <c r="P158" s="141">
        <v>4.516463699487158E-5</v>
      </c>
      <c r="Q158" s="141">
        <v>1.1291159248717895E-5</v>
      </c>
      <c r="R158" s="141">
        <v>7.5274394991452643E-5</v>
      </c>
      <c r="S158" s="141">
        <v>8.2801834490597916E-5</v>
      </c>
      <c r="T158" s="141">
        <v>3.0109757996581057E-6</v>
      </c>
      <c r="U158" s="141">
        <v>4.1400917245298958E-5</v>
      </c>
      <c r="V158" s="141">
        <v>1.0914787273760633E-2</v>
      </c>
      <c r="W158" s="141" t="s">
        <v>443</v>
      </c>
      <c r="X158" s="141" t="s">
        <v>443</v>
      </c>
      <c r="Y158" s="141" t="s">
        <v>443</v>
      </c>
      <c r="Z158" s="141" t="s">
        <v>443</v>
      </c>
      <c r="AA158" s="141" t="s">
        <v>443</v>
      </c>
      <c r="AB158" s="141" t="s">
        <v>443</v>
      </c>
      <c r="AC158" s="141" t="s">
        <v>443</v>
      </c>
      <c r="AD158" s="141" t="s">
        <v>443</v>
      </c>
      <c r="AE158" s="58"/>
      <c r="AF158" s="143">
        <v>376.37197495726321</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2.6865999999999999</v>
      </c>
      <c r="F159" s="141">
        <v>9.2999999999999999E-2</v>
      </c>
      <c r="G159" s="141">
        <v>1.2966242179282561</v>
      </c>
      <c r="H159" s="141" t="s">
        <v>443</v>
      </c>
      <c r="I159" s="141">
        <v>0.14000000000000001</v>
      </c>
      <c r="J159" s="141">
        <v>0.15440000000000001</v>
      </c>
      <c r="K159" s="141">
        <v>0.15440000000000001</v>
      </c>
      <c r="L159" s="141">
        <v>2.1947999999999999E-2</v>
      </c>
      <c r="M159" s="141">
        <v>0.25160000000000005</v>
      </c>
      <c r="N159" s="141">
        <v>6.926196800000008E-3</v>
      </c>
      <c r="O159" s="141">
        <v>1.1562094565333331E-2</v>
      </c>
      <c r="P159" s="141">
        <v>7.5519272000000007E-4</v>
      </c>
      <c r="Q159" s="141">
        <v>6.926196800000008E-3</v>
      </c>
      <c r="R159" s="141">
        <v>1.2762852133333339E-2</v>
      </c>
      <c r="S159" s="141">
        <v>1.8825691733333337E-2</v>
      </c>
      <c r="T159" s="141">
        <v>0.72972044533333436</v>
      </c>
      <c r="U159" s="141">
        <v>1.1140114179999999E-2</v>
      </c>
      <c r="V159" s="141">
        <v>2.9840747555555647E-2</v>
      </c>
      <c r="W159" s="141">
        <v>1.1900000000000001E-2</v>
      </c>
      <c r="X159" s="141" t="s">
        <v>443</v>
      </c>
      <c r="Y159" s="141" t="s">
        <v>443</v>
      </c>
      <c r="Z159" s="141" t="s">
        <v>443</v>
      </c>
      <c r="AA159" s="141" t="s">
        <v>443</v>
      </c>
      <c r="AB159" s="141" t="s">
        <v>443</v>
      </c>
      <c r="AC159" s="141" t="s">
        <v>443</v>
      </c>
      <c r="AD159" s="141">
        <v>1.2817085065114989E-2</v>
      </c>
      <c r="AE159" s="58"/>
      <c r="AF159" s="143">
        <v>1426.8865608000001</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0.24753748417020699</v>
      </c>
      <c r="X163" s="22">
        <v>1.7822698860254902</v>
      </c>
      <c r="Y163" s="22">
        <v>1.1634261755999729</v>
      </c>
      <c r="Z163" s="22">
        <v>0.56933621359147613</v>
      </c>
      <c r="AA163" s="22">
        <v>0.66835120725955888</v>
      </c>
      <c r="AB163" s="22">
        <v>4.1833834824764979</v>
      </c>
      <c r="AC163" s="22" t="s">
        <v>443</v>
      </c>
      <c r="AD163" s="22">
        <v>7.178587040936002E-2</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dimension ref="A1:AL170"/>
  <sheetViews>
    <sheetView zoomScale="75" zoomScaleNormal="75" workbookViewId="0">
      <pane xSplit="4" ySplit="13" topLeftCell="R113"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2018</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2018</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6.7376102471207284</v>
      </c>
      <c r="F14" s="138">
        <v>0.29326843839564493</v>
      </c>
      <c r="G14" s="138">
        <v>2.83948329</v>
      </c>
      <c r="H14" s="138" t="s">
        <v>443</v>
      </c>
      <c r="I14" s="138">
        <v>0.28070864988709771</v>
      </c>
      <c r="J14" s="138">
        <v>0.43288890057719015</v>
      </c>
      <c r="K14" s="138">
        <v>0.53632047204470967</v>
      </c>
      <c r="L14" s="138">
        <v>5.9644875858439117E-3</v>
      </c>
      <c r="M14" s="138">
        <v>10.404258305944145</v>
      </c>
      <c r="N14" s="138">
        <v>0.40897829442285288</v>
      </c>
      <c r="O14" s="138">
        <v>4.6942937239259311E-2</v>
      </c>
      <c r="P14" s="138">
        <v>7.296615395771075E-2</v>
      </c>
      <c r="Q14" s="138">
        <v>0.33402515101224373</v>
      </c>
      <c r="R14" s="138">
        <v>0.22430804619411499</v>
      </c>
      <c r="S14" s="138">
        <v>0.3941457838124941</v>
      </c>
      <c r="T14" s="138">
        <v>0.53368728136575805</v>
      </c>
      <c r="U14" s="138">
        <v>0.93927158878555883</v>
      </c>
      <c r="V14" s="138">
        <v>1.4255422691323811</v>
      </c>
      <c r="W14" s="138">
        <v>0.4138073823819286</v>
      </c>
      <c r="X14" s="138">
        <v>3.4860509873777291E-3</v>
      </c>
      <c r="Y14" s="138">
        <v>1.6254659737738385E-3</v>
      </c>
      <c r="Z14" s="138">
        <v>1.3352456936788566E-3</v>
      </c>
      <c r="AA14" s="138">
        <v>2.5646161182642908E-4</v>
      </c>
      <c r="AB14" s="138">
        <v>6.7032242666568535E-3</v>
      </c>
      <c r="AC14" s="138">
        <v>0.32912297075588715</v>
      </c>
      <c r="AD14" s="138">
        <v>1.0758239160308143E-2</v>
      </c>
      <c r="AE14" s="55"/>
      <c r="AF14" s="147">
        <v>1427.4806427865396</v>
      </c>
      <c r="AG14" s="147">
        <v>76759.230034389606</v>
      </c>
      <c r="AH14" s="147">
        <v>92994.48885459431</v>
      </c>
      <c r="AI14" s="147">
        <v>3034.0508552708784</v>
      </c>
      <c r="AJ14" s="147">
        <v>3798.0205921645797</v>
      </c>
      <c r="AK14" s="147" t="s">
        <v>429</v>
      </c>
      <c r="AL14" s="45" t="s">
        <v>50</v>
      </c>
    </row>
    <row r="15" spans="1:38" s="1" customFormat="1" ht="26.25" customHeight="1" thickBot="1" x14ac:dyDescent="0.25">
      <c r="A15" s="65" t="s">
        <v>54</v>
      </c>
      <c r="B15" s="65" t="s">
        <v>55</v>
      </c>
      <c r="C15" s="66" t="s">
        <v>56</v>
      </c>
      <c r="D15" s="67"/>
      <c r="E15" s="138">
        <v>0.32882972999999999</v>
      </c>
      <c r="F15" s="138">
        <v>1.477389663777064E-2</v>
      </c>
      <c r="G15" s="138">
        <v>3.2811239999999998E-2</v>
      </c>
      <c r="H15" s="138" t="s">
        <v>443</v>
      </c>
      <c r="I15" s="138">
        <v>5.1698878773448588E-3</v>
      </c>
      <c r="J15" s="138">
        <v>5.4746885319930444E-3</v>
      </c>
      <c r="K15" s="138">
        <v>5.8824317694249686E-3</v>
      </c>
      <c r="L15" s="138">
        <v>8.1784686379743202E-4</v>
      </c>
      <c r="M15" s="138">
        <v>1.0315669999999999E-2</v>
      </c>
      <c r="N15" s="138">
        <v>6.9369813525575075E-3</v>
      </c>
      <c r="O15" s="138">
        <v>8.9074020591070162E-3</v>
      </c>
      <c r="P15" s="138">
        <v>1.8176319966615646E-3</v>
      </c>
      <c r="Q15" s="138">
        <v>1.8365747106049973E-3</v>
      </c>
      <c r="R15" s="138">
        <v>2.6858595565732828E-2</v>
      </c>
      <c r="S15" s="138">
        <v>1.3466113644479258E-2</v>
      </c>
      <c r="T15" s="138">
        <v>2.9570662500976553E-2</v>
      </c>
      <c r="U15" s="138">
        <v>7.0963810836106095E-3</v>
      </c>
      <c r="V15" s="138">
        <v>6.8042674657428207E-2</v>
      </c>
      <c r="W15" s="138">
        <v>9.1574842022804212E-4</v>
      </c>
      <c r="X15" s="138">
        <v>3.623778869775428E-6</v>
      </c>
      <c r="Y15" s="138">
        <v>5.9801614546227819E-6</v>
      </c>
      <c r="Z15" s="138">
        <v>3.9497804045901324E-6</v>
      </c>
      <c r="AA15" s="138">
        <v>4.820639417870662E-6</v>
      </c>
      <c r="AB15" s="138">
        <v>1.8374360146859005E-5</v>
      </c>
      <c r="AC15" s="138" t="s">
        <v>429</v>
      </c>
      <c r="AD15" s="138">
        <v>2.9058529190849184E-3</v>
      </c>
      <c r="AE15" s="55"/>
      <c r="AF15" s="147">
        <v>4114.9820451100559</v>
      </c>
      <c r="AG15" s="147" t="s">
        <v>432</v>
      </c>
      <c r="AH15" s="147">
        <v>1705.4756009111545</v>
      </c>
      <c r="AI15" s="147" t="s">
        <v>432</v>
      </c>
      <c r="AJ15" s="147" t="s">
        <v>432</v>
      </c>
      <c r="AK15" s="147" t="s">
        <v>429</v>
      </c>
      <c r="AL15" s="45" t="s">
        <v>50</v>
      </c>
    </row>
    <row r="16" spans="1:38" s="1" customFormat="1" ht="26.25" customHeight="1" thickBot="1" x14ac:dyDescent="0.25">
      <c r="A16" s="65" t="s">
        <v>54</v>
      </c>
      <c r="B16" s="65" t="s">
        <v>57</v>
      </c>
      <c r="C16" s="66" t="s">
        <v>58</v>
      </c>
      <c r="D16" s="67"/>
      <c r="E16" s="138">
        <v>0.53162235452336692</v>
      </c>
      <c r="F16" s="138">
        <v>2.44679223718608E-3</v>
      </c>
      <c r="G16" s="138">
        <v>0.36582959191627812</v>
      </c>
      <c r="H16" s="138" t="s">
        <v>443</v>
      </c>
      <c r="I16" s="138">
        <v>3.7792474726349265E-2</v>
      </c>
      <c r="J16" s="138">
        <v>5.3337228873374512E-2</v>
      </c>
      <c r="K16" s="138">
        <v>5.6089835895143478E-2</v>
      </c>
      <c r="L16" s="138">
        <v>1.9440525027103108E-2</v>
      </c>
      <c r="M16" s="138">
        <v>0.2349086929430543</v>
      </c>
      <c r="N16" s="138">
        <v>1.9204330039318075E-2</v>
      </c>
      <c r="O16" s="138">
        <v>1.0849392451855004E-3</v>
      </c>
      <c r="P16" s="138">
        <v>2.0256207733231904E-2</v>
      </c>
      <c r="Q16" s="138">
        <v>7.4423413271895011E-3</v>
      </c>
      <c r="R16" s="138">
        <v>4.0485560665965521E-3</v>
      </c>
      <c r="S16" s="138">
        <v>1.6991467619854306E-2</v>
      </c>
      <c r="T16" s="138">
        <v>7.5768338324405998E-3</v>
      </c>
      <c r="U16" s="138">
        <v>1.9579489080099504E-3</v>
      </c>
      <c r="V16" s="138">
        <v>3.118222919116501E-2</v>
      </c>
      <c r="W16" s="138">
        <v>1.8018639636596046E-2</v>
      </c>
      <c r="X16" s="138">
        <v>6.3411412634477438E-7</v>
      </c>
      <c r="Y16" s="138">
        <v>8.4951297563161535E-7</v>
      </c>
      <c r="Z16" s="138">
        <v>6.4016964954218435E-7</v>
      </c>
      <c r="AA16" s="138">
        <v>7.1948362162422034E-7</v>
      </c>
      <c r="AB16" s="138">
        <v>2.8432803731427943E-6</v>
      </c>
      <c r="AC16" s="138">
        <v>3.4404859871799991E-9</v>
      </c>
      <c r="AD16" s="138">
        <v>2.0330144469699997E-9</v>
      </c>
      <c r="AE16" s="55"/>
      <c r="AF16" s="147">
        <v>11.9135385283</v>
      </c>
      <c r="AG16" s="147">
        <v>675.1547958655002</v>
      </c>
      <c r="AH16" s="147">
        <v>729.65347762978445</v>
      </c>
      <c r="AI16" s="147" t="s">
        <v>432</v>
      </c>
      <c r="AJ16" s="147" t="s">
        <v>432</v>
      </c>
      <c r="AK16" s="147" t="s">
        <v>429</v>
      </c>
      <c r="AL16" s="45" t="s">
        <v>50</v>
      </c>
    </row>
    <row r="17" spans="1:38" s="2" customFormat="1" ht="26.25" customHeight="1" thickBot="1" x14ac:dyDescent="0.25">
      <c r="A17" s="65" t="s">
        <v>54</v>
      </c>
      <c r="B17" s="65" t="s">
        <v>59</v>
      </c>
      <c r="C17" s="66" t="s">
        <v>60</v>
      </c>
      <c r="D17" s="67"/>
      <c r="E17" s="138">
        <v>3.0982319999999998E-3</v>
      </c>
      <c r="F17" s="138">
        <v>9.6296400000000007E-4</v>
      </c>
      <c r="G17" s="138">
        <v>1.8373171437677994E-6</v>
      </c>
      <c r="H17" s="138" t="s">
        <v>432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432</v>
      </c>
      <c r="AD17" s="138" t="s">
        <v>432</v>
      </c>
      <c r="AE17" s="55"/>
      <c r="AF17" s="147" t="s">
        <v>432</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1.0665930767561227</v>
      </c>
      <c r="F18" s="138">
        <v>0.56116186035870996</v>
      </c>
      <c r="G18" s="138">
        <v>5.9633562298518378E-2</v>
      </c>
      <c r="H18" s="138" t="s">
        <v>443</v>
      </c>
      <c r="I18" s="138">
        <v>2.3134818978152231E-2</v>
      </c>
      <c r="J18" s="138">
        <v>2.4261962769640783E-2</v>
      </c>
      <c r="K18" s="138">
        <v>2.5591455251509448E-2</v>
      </c>
      <c r="L18" s="138">
        <v>2.7815122861423172E-3</v>
      </c>
      <c r="M18" s="138">
        <v>0.71840181195988528</v>
      </c>
      <c r="N18" s="138">
        <v>4.2458138574824238E-3</v>
      </c>
      <c r="O18" s="138">
        <v>7.5281513839544007E-5</v>
      </c>
      <c r="P18" s="138">
        <v>1.3118669701254183E-2</v>
      </c>
      <c r="Q18" s="138">
        <v>2.3879331676215977E-4</v>
      </c>
      <c r="R18" s="138">
        <v>2.8275453021378428E-3</v>
      </c>
      <c r="S18" s="138">
        <v>1.6506617299638397E-3</v>
      </c>
      <c r="T18" s="138">
        <v>5.5847943023181836E-2</v>
      </c>
      <c r="U18" s="138">
        <v>3.2383673255902259E-5</v>
      </c>
      <c r="V18" s="138">
        <v>2.9307267944216563E-3</v>
      </c>
      <c r="W18" s="138">
        <v>1.4159705117396141E-2</v>
      </c>
      <c r="X18" s="138">
        <v>1.816667164883885E-2</v>
      </c>
      <c r="Y18" s="138">
        <v>7.3991917624750228E-2</v>
      </c>
      <c r="Z18" s="138">
        <v>2.7218386192938832E-2</v>
      </c>
      <c r="AA18" s="138">
        <v>2.6658271066961548E-2</v>
      </c>
      <c r="AB18" s="138">
        <v>0.14603524653348945</v>
      </c>
      <c r="AC18" s="138" t="s">
        <v>432</v>
      </c>
      <c r="AD18" s="138" t="s">
        <v>432</v>
      </c>
      <c r="AE18" s="55"/>
      <c r="AF18" s="147">
        <v>357.3230785428085</v>
      </c>
      <c r="AG18" s="147">
        <v>6.0737020835761069</v>
      </c>
      <c r="AH18" s="147">
        <v>24138.805827666019</v>
      </c>
      <c r="AI18" s="147" t="s">
        <v>432</v>
      </c>
      <c r="AJ18" s="147" t="s">
        <v>432</v>
      </c>
      <c r="AK18" s="147" t="s">
        <v>429</v>
      </c>
      <c r="AL18" s="45" t="s">
        <v>50</v>
      </c>
    </row>
    <row r="19" spans="1:38" s="2" customFormat="1" ht="26.25" customHeight="1" thickBot="1" x14ac:dyDescent="0.25">
      <c r="A19" s="65" t="s">
        <v>54</v>
      </c>
      <c r="B19" s="65" t="s">
        <v>63</v>
      </c>
      <c r="C19" s="66" t="s">
        <v>64</v>
      </c>
      <c r="D19" s="67"/>
      <c r="E19" s="138">
        <v>0.54133782067489034</v>
      </c>
      <c r="F19" s="138">
        <v>0.15257780370592436</v>
      </c>
      <c r="G19" s="138">
        <v>4.9788444142177771E-2</v>
      </c>
      <c r="H19" s="138" t="s">
        <v>432</v>
      </c>
      <c r="I19" s="138">
        <v>1.7191563018580238E-2</v>
      </c>
      <c r="J19" s="138">
        <v>1.2071950265827481E-2</v>
      </c>
      <c r="K19" s="138">
        <v>2.5371137643019213E-2</v>
      </c>
      <c r="L19" s="138">
        <v>3.2696174599879772E-3</v>
      </c>
      <c r="M19" s="138">
        <v>0.21274881974540091</v>
      </c>
      <c r="N19" s="138">
        <v>1.1966978746376571E-2</v>
      </c>
      <c r="O19" s="138">
        <v>2.2875877072607768E-4</v>
      </c>
      <c r="P19" s="138">
        <v>3.4820374414127669E-3</v>
      </c>
      <c r="Q19" s="138">
        <v>1.3746491138900173E-3</v>
      </c>
      <c r="R19" s="138">
        <v>9.6000871567731468E-3</v>
      </c>
      <c r="S19" s="138">
        <v>5.3703107274816171E-3</v>
      </c>
      <c r="T19" s="138">
        <v>0.19341743689871091</v>
      </c>
      <c r="U19" s="138">
        <v>4.4036959335341818E-4</v>
      </c>
      <c r="V19" s="138">
        <v>1.0555456916588697E-2</v>
      </c>
      <c r="W19" s="138">
        <v>4.3225041583309868E-3</v>
      </c>
      <c r="X19" s="138">
        <v>5.9564058464147973E-3</v>
      </c>
      <c r="Y19" s="138">
        <v>2.9454456598979072E-2</v>
      </c>
      <c r="Z19" s="138">
        <v>8.2056817066735975E-3</v>
      </c>
      <c r="AA19" s="138">
        <v>7.9307518838955954E-3</v>
      </c>
      <c r="AB19" s="138">
        <v>5.1547296035963058E-2</v>
      </c>
      <c r="AC19" s="138" t="s">
        <v>432</v>
      </c>
      <c r="AD19" s="138" t="s">
        <v>432</v>
      </c>
      <c r="AE19" s="55"/>
      <c r="AF19" s="147">
        <v>857.94660660822046</v>
      </c>
      <c r="AG19" s="147" t="s">
        <v>432</v>
      </c>
      <c r="AH19" s="147">
        <v>6196.1652941146049</v>
      </c>
      <c r="AI19" s="147" t="s">
        <v>432</v>
      </c>
      <c r="AJ19" s="147" t="s">
        <v>432</v>
      </c>
      <c r="AK19" s="147" t="s">
        <v>429</v>
      </c>
      <c r="AL19" s="45" t="s">
        <v>50</v>
      </c>
    </row>
    <row r="20" spans="1:38" s="2" customFormat="1" ht="26.25" customHeight="1" thickBot="1" x14ac:dyDescent="0.25">
      <c r="A20" s="65" t="s">
        <v>54</v>
      </c>
      <c r="B20" s="65" t="s">
        <v>65</v>
      </c>
      <c r="C20" s="66" t="s">
        <v>66</v>
      </c>
      <c r="D20" s="67"/>
      <c r="E20" s="138">
        <v>1.7688215043473798E-2</v>
      </c>
      <c r="F20" s="138">
        <v>4.8027126407318016E-3</v>
      </c>
      <c r="G20" s="138">
        <v>8.5948293005974727E-4</v>
      </c>
      <c r="H20" s="138" t="s">
        <v>432</v>
      </c>
      <c r="I20" s="138">
        <v>6.9564678416843685E-4</v>
      </c>
      <c r="J20" s="138">
        <v>8.6048079245607824E-4</v>
      </c>
      <c r="K20" s="138">
        <v>1.0582816024012473E-3</v>
      </c>
      <c r="L20" s="138">
        <v>3.1068102958832971E-4</v>
      </c>
      <c r="M20" s="138">
        <v>6.9585978967593486E-3</v>
      </c>
      <c r="N20" s="138">
        <v>5.2960810873200483E-4</v>
      </c>
      <c r="O20" s="138">
        <v>1.0065072678203726E-5</v>
      </c>
      <c r="P20" s="138">
        <v>1.0831598873290587E-4</v>
      </c>
      <c r="Q20" s="138">
        <v>5.2414821762556579E-5</v>
      </c>
      <c r="R20" s="138">
        <v>4.2450330383001509E-4</v>
      </c>
      <c r="S20" s="138">
        <v>2.3786662045693403E-4</v>
      </c>
      <c r="T20" s="138">
        <v>8.5738966735709916E-3</v>
      </c>
      <c r="U20" s="138">
        <v>1.4576531826669262E-5</v>
      </c>
      <c r="V20" s="138">
        <v>4.0570496002693274E-4</v>
      </c>
      <c r="W20" s="138">
        <v>1.472832268666869E-4</v>
      </c>
      <c r="X20" s="138">
        <v>2.0266266790550769E-4</v>
      </c>
      <c r="Y20" s="138">
        <v>1.0584946079087454E-3</v>
      </c>
      <c r="Z20" s="138">
        <v>2.6997178397310977E-4</v>
      </c>
      <c r="AA20" s="138">
        <v>2.5948881962059849E-4</v>
      </c>
      <c r="AB20" s="138">
        <v>1.7906178794079614E-3</v>
      </c>
      <c r="AC20" s="138" t="s">
        <v>432</v>
      </c>
      <c r="AD20" s="138" t="s">
        <v>432</v>
      </c>
      <c r="AE20" s="55"/>
      <c r="AF20" s="147">
        <v>35.101444081374552</v>
      </c>
      <c r="AG20" s="147" t="s">
        <v>432</v>
      </c>
      <c r="AH20" s="147">
        <v>192.34555862643711</v>
      </c>
      <c r="AI20" s="147" t="s">
        <v>432</v>
      </c>
      <c r="AJ20" s="147" t="s">
        <v>432</v>
      </c>
      <c r="AK20" s="147" t="s">
        <v>429</v>
      </c>
      <c r="AL20" s="45" t="s">
        <v>50</v>
      </c>
    </row>
    <row r="21" spans="1:38" s="2" customFormat="1" ht="26.25" customHeight="1" thickBot="1" x14ac:dyDescent="0.25">
      <c r="A21" s="65" t="s">
        <v>54</v>
      </c>
      <c r="B21" s="65" t="s">
        <v>67</v>
      </c>
      <c r="C21" s="66" t="s">
        <v>68</v>
      </c>
      <c r="D21" s="67"/>
      <c r="E21" s="138">
        <v>1.541056212242955</v>
      </c>
      <c r="F21" s="138">
        <v>0.74211296006541994</v>
      </c>
      <c r="G21" s="138">
        <v>0.97581137452975408</v>
      </c>
      <c r="H21" s="138">
        <v>1.1971577991432114E-3</v>
      </c>
      <c r="I21" s="138">
        <v>0.26738146359582521</v>
      </c>
      <c r="J21" s="138">
        <v>0.28626851437883566</v>
      </c>
      <c r="K21" s="138">
        <v>0.30924867853640647</v>
      </c>
      <c r="L21" s="138">
        <v>6.1923878948564576E-2</v>
      </c>
      <c r="M21" s="138">
        <v>1.8371909072023755</v>
      </c>
      <c r="N21" s="138">
        <v>0.15847523183757362</v>
      </c>
      <c r="O21" s="138">
        <v>1.4894192340021517E-2</v>
      </c>
      <c r="P21" s="138">
        <v>1.5156500304154467E-2</v>
      </c>
      <c r="Q21" s="138">
        <v>6.5483317801368476E-3</v>
      </c>
      <c r="R21" s="138">
        <v>5.5642561138249662E-2</v>
      </c>
      <c r="S21" s="138">
        <v>3.1980775360744569E-2</v>
      </c>
      <c r="T21" s="138">
        <v>0.45990001809448838</v>
      </c>
      <c r="U21" s="138">
        <v>2.9576141200223739E-3</v>
      </c>
      <c r="V21" s="138">
        <v>0.69074769550153636</v>
      </c>
      <c r="W21" s="138">
        <v>0.18302174716496275</v>
      </c>
      <c r="X21" s="138">
        <v>5.1027619571184658E-2</v>
      </c>
      <c r="Y21" s="138">
        <v>0.11807889331583896</v>
      </c>
      <c r="Z21" s="138">
        <v>3.8807640624156148E-2</v>
      </c>
      <c r="AA21" s="138">
        <v>3.3975742611352742E-2</v>
      </c>
      <c r="AB21" s="138">
        <v>0.24188989612253251</v>
      </c>
      <c r="AC21" s="138">
        <v>1.2508618483729275E-3</v>
      </c>
      <c r="AD21" s="138">
        <v>0.13172550120632068</v>
      </c>
      <c r="AE21" s="55"/>
      <c r="AF21" s="147">
        <v>3005.4564630704585</v>
      </c>
      <c r="AG21" s="147">
        <v>809.53786305634617</v>
      </c>
      <c r="AH21" s="147">
        <v>14095.333466759601</v>
      </c>
      <c r="AI21" s="147">
        <v>997.63149928600956</v>
      </c>
      <c r="AJ21" s="147" t="s">
        <v>432</v>
      </c>
      <c r="AK21" s="147" t="s">
        <v>429</v>
      </c>
      <c r="AL21" s="45" t="s">
        <v>50</v>
      </c>
    </row>
    <row r="22" spans="1:38" s="2" customFormat="1" ht="26.25" customHeight="1" thickBot="1" x14ac:dyDescent="0.25">
      <c r="A22" s="65" t="s">
        <v>54</v>
      </c>
      <c r="B22" s="69" t="s">
        <v>69</v>
      </c>
      <c r="C22" s="66" t="s">
        <v>70</v>
      </c>
      <c r="D22" s="67"/>
      <c r="E22" s="138">
        <v>4.7630484025322666</v>
      </c>
      <c r="F22" s="138">
        <v>0.9525939262390819</v>
      </c>
      <c r="G22" s="138">
        <v>1.3535736907656795</v>
      </c>
      <c r="H22" s="138">
        <v>2.1563030683282099E-3</v>
      </c>
      <c r="I22" s="138">
        <v>0.7578192640158754</v>
      </c>
      <c r="J22" s="138">
        <v>0.83004444288892953</v>
      </c>
      <c r="K22" s="138">
        <v>0.90899547532630531</v>
      </c>
      <c r="L22" s="138">
        <v>0.15860697859982129</v>
      </c>
      <c r="M22" s="138">
        <v>4.7129246794041553</v>
      </c>
      <c r="N22" s="138">
        <v>0.11448077481415053</v>
      </c>
      <c r="O22" s="138">
        <v>7.7434574810613744E-3</v>
      </c>
      <c r="P22" s="138">
        <v>7.3704785312824983E-2</v>
      </c>
      <c r="Q22" s="138">
        <v>0.1645988323032701</v>
      </c>
      <c r="R22" s="138">
        <v>0.27680385006376512</v>
      </c>
      <c r="S22" s="138">
        <v>0.41313274502924952</v>
      </c>
      <c r="T22" s="138">
        <v>0.74278930805019128</v>
      </c>
      <c r="U22" s="138">
        <v>0.15476265393031116</v>
      </c>
      <c r="V22" s="138">
        <v>2.6800301248850738</v>
      </c>
      <c r="W22" s="138">
        <v>0.13803803391864616</v>
      </c>
      <c r="X22" s="138">
        <v>2.4641748373243375E-2</v>
      </c>
      <c r="Y22" s="138">
        <v>5.6173083634643503E-2</v>
      </c>
      <c r="Z22" s="138">
        <v>1.4997202165504863E-2</v>
      </c>
      <c r="AA22" s="138">
        <v>1.2108618890076025E-2</v>
      </c>
      <c r="AB22" s="138">
        <v>0.10792065306346776</v>
      </c>
      <c r="AC22" s="138">
        <v>2.8228644297403613E-2</v>
      </c>
      <c r="AD22" s="138">
        <v>0.70187325253042221</v>
      </c>
      <c r="AE22" s="55"/>
      <c r="AF22" s="147">
        <v>6918.9066486349739</v>
      </c>
      <c r="AG22" s="147">
        <v>3639.1335711979691</v>
      </c>
      <c r="AH22" s="147">
        <v>862.69629025304118</v>
      </c>
      <c r="AI22" s="147">
        <v>93.188709550874847</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0.1824776524616496</v>
      </c>
      <c r="X23" s="138">
        <v>2.8547479772930533E-2</v>
      </c>
      <c r="Y23" s="138">
        <v>0.100581072234839</v>
      </c>
      <c r="Z23" s="138">
        <v>2.1123747393007122E-2</v>
      </c>
      <c r="AA23" s="138">
        <v>1.8512029092655029E-2</v>
      </c>
      <c r="AB23" s="138">
        <v>0.1687643284934317</v>
      </c>
      <c r="AC23" s="138">
        <v>8.7173056681186835E-3</v>
      </c>
      <c r="AD23" s="138">
        <v>1.2988011215464305E-4</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1.2672181930955622</v>
      </c>
      <c r="F24" s="138">
        <v>0.72867606339385615</v>
      </c>
      <c r="G24" s="138">
        <v>0.22731251235457001</v>
      </c>
      <c r="H24" s="138">
        <v>0.13567507237136231</v>
      </c>
      <c r="I24" s="138">
        <v>0.44459671273396723</v>
      </c>
      <c r="J24" s="138">
        <v>0.47244158639685258</v>
      </c>
      <c r="K24" s="138">
        <v>0.51467148197660351</v>
      </c>
      <c r="L24" s="138">
        <v>0.12366938981716297</v>
      </c>
      <c r="M24" s="138">
        <v>2.3856434316818773</v>
      </c>
      <c r="N24" s="138">
        <v>0.20542557985034057</v>
      </c>
      <c r="O24" s="138">
        <v>7.0744646433583247E-2</v>
      </c>
      <c r="P24" s="138">
        <v>6.2966877019447823E-3</v>
      </c>
      <c r="Q24" s="138">
        <v>5.3585097898976464E-3</v>
      </c>
      <c r="R24" s="138">
        <v>0.17185849751456617</v>
      </c>
      <c r="S24" s="138">
        <v>5.9502876857816626E-2</v>
      </c>
      <c r="T24" s="138">
        <v>0.99899321725877599</v>
      </c>
      <c r="U24" s="138">
        <v>3.3704533859967973E-3</v>
      </c>
      <c r="V24" s="138">
        <v>2.7755028379343107</v>
      </c>
      <c r="W24" s="138" t="s">
        <v>430</v>
      </c>
      <c r="X24" s="138" t="s">
        <v>430</v>
      </c>
      <c r="Y24" s="138" t="s">
        <v>430</v>
      </c>
      <c r="Z24" s="138" t="s">
        <v>430</v>
      </c>
      <c r="AA24" s="138" t="s">
        <v>430</v>
      </c>
      <c r="AB24" s="138" t="s">
        <v>430</v>
      </c>
      <c r="AC24" s="138" t="s">
        <v>429</v>
      </c>
      <c r="AD24" s="138" t="s">
        <v>429</v>
      </c>
      <c r="AE24" s="55"/>
      <c r="AF24" s="147">
        <v>4496.0725473951552</v>
      </c>
      <c r="AG24" s="147" t="s">
        <v>432</v>
      </c>
      <c r="AH24" s="147">
        <v>4709.3318098247737</v>
      </c>
      <c r="AI24" s="147">
        <v>1743.4611336237367</v>
      </c>
      <c r="AJ24" s="147" t="s">
        <v>432</v>
      </c>
      <c r="AK24" s="147" t="s">
        <v>429</v>
      </c>
      <c r="AL24" s="45" t="s">
        <v>50</v>
      </c>
    </row>
    <row r="25" spans="1:38" s="2" customFormat="1" ht="26.25" customHeight="1" thickBot="1" x14ac:dyDescent="0.25">
      <c r="A25" s="65" t="s">
        <v>74</v>
      </c>
      <c r="B25" s="69" t="s">
        <v>75</v>
      </c>
      <c r="C25" s="71" t="s">
        <v>76</v>
      </c>
      <c r="D25" s="67"/>
      <c r="E25" s="138">
        <v>1.4553731110926202</v>
      </c>
      <c r="F25" s="138">
        <v>0.16864094735768001</v>
      </c>
      <c r="G25" s="138">
        <v>9.6507059965471986E-2</v>
      </c>
      <c r="H25" s="138" t="s">
        <v>443</v>
      </c>
      <c r="I25" s="138">
        <v>1.1040518559821999E-2</v>
      </c>
      <c r="J25" s="138">
        <v>1.1040518559821999E-2</v>
      </c>
      <c r="K25" s="138">
        <v>1.1040518559821999E-2</v>
      </c>
      <c r="L25" s="138">
        <v>5.2994489087145593E-3</v>
      </c>
      <c r="M25" s="138">
        <v>1.4242838680974994</v>
      </c>
      <c r="N25" s="138">
        <v>4.0532565678936714E-4</v>
      </c>
      <c r="O25" s="138">
        <v>3.0399424259202536E-5</v>
      </c>
      <c r="P25" s="138">
        <v>6.0798848518405066E-4</v>
      </c>
      <c r="Q25" s="138">
        <v>1.5199712129601266E-4</v>
      </c>
      <c r="R25" s="138">
        <v>1.013314141973418E-3</v>
      </c>
      <c r="S25" s="138">
        <v>1.1146455561707597E-3</v>
      </c>
      <c r="T25" s="138">
        <v>4.0532565678936714E-5</v>
      </c>
      <c r="U25" s="138">
        <v>5.5732277808537983E-4</v>
      </c>
      <c r="V25" s="138">
        <v>0.1469305505861456</v>
      </c>
      <c r="W25" s="138" t="s">
        <v>443</v>
      </c>
      <c r="X25" s="138" t="s">
        <v>443</v>
      </c>
      <c r="Y25" s="138" t="s">
        <v>443</v>
      </c>
      <c r="Z25" s="138" t="s">
        <v>443</v>
      </c>
      <c r="AA25" s="138" t="s">
        <v>443</v>
      </c>
      <c r="AB25" s="138" t="s">
        <v>443</v>
      </c>
      <c r="AC25" s="138" t="s">
        <v>429</v>
      </c>
      <c r="AD25" s="138" t="s">
        <v>429</v>
      </c>
      <c r="AE25" s="55"/>
      <c r="AF25" s="147">
        <v>5066.5707098670891</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2.2653871096268003E-2</v>
      </c>
      <c r="F26" s="138">
        <v>2.750319038675E-3</v>
      </c>
      <c r="G26" s="138">
        <v>1.4993346389719996E-3</v>
      </c>
      <c r="H26" s="138" t="s">
        <v>443</v>
      </c>
      <c r="I26" s="138">
        <v>1.2659141636299997E-4</v>
      </c>
      <c r="J26" s="138">
        <v>1.2659141636299997E-4</v>
      </c>
      <c r="K26" s="138">
        <v>1.2659141636299997E-4</v>
      </c>
      <c r="L26" s="138">
        <v>6.0763879854239983E-5</v>
      </c>
      <c r="M26" s="138">
        <v>2.4754162973559996E-2</v>
      </c>
      <c r="N26" s="138">
        <v>0.46554489866145538</v>
      </c>
      <c r="O26" s="138">
        <v>1.7277229327612433E-6</v>
      </c>
      <c r="P26" s="138">
        <v>1.4916606803373019E-5</v>
      </c>
      <c r="Q26" s="138">
        <v>2.5527628119543658E-6</v>
      </c>
      <c r="R26" s="138">
        <v>1.9716270598214296E-5</v>
      </c>
      <c r="S26" s="138">
        <v>2.0163297658035725E-5</v>
      </c>
      <c r="T26" s="138">
        <v>2.0735811942989422E-6</v>
      </c>
      <c r="U26" s="138">
        <v>8.7954636438326768E-6</v>
      </c>
      <c r="V26" s="138">
        <v>2.3064270145188507E-3</v>
      </c>
      <c r="W26" s="138" t="s">
        <v>443</v>
      </c>
      <c r="X26" s="138" t="s">
        <v>443</v>
      </c>
      <c r="Y26" s="138" t="s">
        <v>443</v>
      </c>
      <c r="Z26" s="138" t="s">
        <v>443</v>
      </c>
      <c r="AA26" s="138" t="s">
        <v>443</v>
      </c>
      <c r="AB26" s="138" t="s">
        <v>443</v>
      </c>
      <c r="AC26" s="138" t="s">
        <v>429</v>
      </c>
      <c r="AD26" s="138" t="s">
        <v>429</v>
      </c>
      <c r="AE26" s="55"/>
      <c r="AF26" s="147">
        <v>78.818019657738134</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11.11479227394778</v>
      </c>
      <c r="F27" s="138">
        <v>1.6375541830007332</v>
      </c>
      <c r="G27" s="138">
        <v>2.4164334964479693E-2</v>
      </c>
      <c r="H27" s="138">
        <v>0.51738456934984101</v>
      </c>
      <c r="I27" s="138">
        <v>0.25344677860862552</v>
      </c>
      <c r="J27" s="138">
        <v>0.25344677860862519</v>
      </c>
      <c r="K27" s="138">
        <v>0.25344677860862608</v>
      </c>
      <c r="L27" s="138">
        <v>0.22038547249691562</v>
      </c>
      <c r="M27" s="138">
        <v>27.034419798417858</v>
      </c>
      <c r="N27" s="138">
        <v>1.7865366369452229E-3</v>
      </c>
      <c r="O27" s="138">
        <v>2.0839251308057708E-4</v>
      </c>
      <c r="P27" s="138">
        <v>1.2836109715132951E-2</v>
      </c>
      <c r="Q27" s="138">
        <v>3.427570527898882E-4</v>
      </c>
      <c r="R27" s="138">
        <v>1.4920978599857495E-2</v>
      </c>
      <c r="S27" s="138">
        <v>1.0209627364244158E-2</v>
      </c>
      <c r="T27" s="138">
        <v>1.9439896528912935E-3</v>
      </c>
      <c r="U27" s="138">
        <v>2.6872907941862255E-4</v>
      </c>
      <c r="V27" s="138">
        <v>4.6150395094214085E-2</v>
      </c>
      <c r="W27" s="138">
        <v>0.46719619999999995</v>
      </c>
      <c r="X27" s="138">
        <v>4.2448529494600006E-2</v>
      </c>
      <c r="Y27" s="138">
        <v>4.96884033126E-2</v>
      </c>
      <c r="Z27" s="138">
        <v>3.62671506867E-2</v>
      </c>
      <c r="AA27" s="138">
        <v>4.4430681096300002E-2</v>
      </c>
      <c r="AB27" s="138">
        <v>0.1728347645902</v>
      </c>
      <c r="AC27" s="138">
        <v>4.671958E-4</v>
      </c>
      <c r="AD27" s="138">
        <v>9.3480599999999994E-5</v>
      </c>
      <c r="AE27" s="55"/>
      <c r="AF27" s="147">
        <v>92561.030689749547</v>
      </c>
      <c r="AG27" s="147" t="s">
        <v>429</v>
      </c>
      <c r="AH27" s="147" t="s">
        <v>432</v>
      </c>
      <c r="AI27" s="147">
        <v>3834.9638243136365</v>
      </c>
      <c r="AJ27" s="147" t="s">
        <v>432</v>
      </c>
      <c r="AK27" s="147" t="s">
        <v>429</v>
      </c>
      <c r="AL27" s="45" t="s">
        <v>50</v>
      </c>
    </row>
    <row r="28" spans="1:38" s="2" customFormat="1" ht="26.25" customHeight="1" thickBot="1" x14ac:dyDescent="0.25">
      <c r="A28" s="65" t="s">
        <v>79</v>
      </c>
      <c r="B28" s="65" t="s">
        <v>82</v>
      </c>
      <c r="C28" s="66" t="s">
        <v>83</v>
      </c>
      <c r="D28" s="67"/>
      <c r="E28" s="138">
        <v>8.4390337022942887</v>
      </c>
      <c r="F28" s="138">
        <v>0.21321898027200512</v>
      </c>
      <c r="G28" s="138">
        <v>7.3338885978544537E-3</v>
      </c>
      <c r="H28" s="138">
        <v>3.2931657298931334E-2</v>
      </c>
      <c r="I28" s="138">
        <v>0.17538055918951095</v>
      </c>
      <c r="J28" s="138">
        <v>0.17538055918951101</v>
      </c>
      <c r="K28" s="138">
        <v>0.17538055918951112</v>
      </c>
      <c r="L28" s="138">
        <v>0.15787601209993529</v>
      </c>
      <c r="M28" s="138">
        <v>1.2113029259006369</v>
      </c>
      <c r="N28" s="138">
        <v>2.8540201736702972E-4</v>
      </c>
      <c r="O28" s="138">
        <v>2.8640190808374834E-5</v>
      </c>
      <c r="P28" s="138">
        <v>3.0234185461838359E-3</v>
      </c>
      <c r="Q28" s="138">
        <v>5.7180848180718468E-5</v>
      </c>
      <c r="R28" s="138">
        <v>4.8412616756430852E-3</v>
      </c>
      <c r="S28" s="138">
        <v>3.2467671333610251E-3</v>
      </c>
      <c r="T28" s="138">
        <v>1.1605376477396704E-4</v>
      </c>
      <c r="U28" s="138">
        <v>5.7081314744687295E-5</v>
      </c>
      <c r="V28" s="138">
        <v>1.0271650650962775E-2</v>
      </c>
      <c r="W28" s="138">
        <v>0.2108507</v>
      </c>
      <c r="X28" s="138">
        <v>1.5343624994800001E-2</v>
      </c>
      <c r="Y28" s="138">
        <v>1.72503025491E-2</v>
      </c>
      <c r="Z28" s="138">
        <v>1.34719452662E-2</v>
      </c>
      <c r="AA28" s="138">
        <v>1.4380188362700001E-2</v>
      </c>
      <c r="AB28" s="138">
        <v>6.0446061172800006E-2</v>
      </c>
      <c r="AC28" s="138">
        <v>2.1085130000000001E-4</v>
      </c>
      <c r="AD28" s="138">
        <v>4.2184999999999997E-5</v>
      </c>
      <c r="AE28" s="55"/>
      <c r="AF28" s="147">
        <v>26782.317678015177</v>
      </c>
      <c r="AG28" s="147" t="s">
        <v>429</v>
      </c>
      <c r="AH28" s="147" t="s">
        <v>432</v>
      </c>
      <c r="AI28" s="147">
        <v>1060.9135162696173</v>
      </c>
      <c r="AJ28" s="147" t="s">
        <v>432</v>
      </c>
      <c r="AK28" s="147" t="s">
        <v>429</v>
      </c>
      <c r="AL28" s="45" t="s">
        <v>50</v>
      </c>
    </row>
    <row r="29" spans="1:38" s="2" customFormat="1" ht="26.25" customHeight="1" thickBot="1" x14ac:dyDescent="0.25">
      <c r="A29" s="65" t="s">
        <v>79</v>
      </c>
      <c r="B29" s="65" t="s">
        <v>84</v>
      </c>
      <c r="C29" s="66" t="s">
        <v>85</v>
      </c>
      <c r="D29" s="67"/>
      <c r="E29" s="138">
        <v>15.180145321132597</v>
      </c>
      <c r="F29" s="138">
        <v>0.3972920422369805</v>
      </c>
      <c r="G29" s="138">
        <v>1.2693766485012819E-2</v>
      </c>
      <c r="H29" s="138">
        <v>5.6105035685024847E-2</v>
      </c>
      <c r="I29" s="138">
        <v>0.22178303331406379</v>
      </c>
      <c r="J29" s="138">
        <v>0.22178303331406379</v>
      </c>
      <c r="K29" s="138">
        <v>0.22178303331406346</v>
      </c>
      <c r="L29" s="138">
        <v>0.1705398948570816</v>
      </c>
      <c r="M29" s="138">
        <v>3.8096395664476077</v>
      </c>
      <c r="N29" s="138">
        <v>4.9208507472305464E-4</v>
      </c>
      <c r="O29" s="138">
        <v>4.9315559433981593E-5</v>
      </c>
      <c r="P29" s="138">
        <v>5.2265933202728107E-3</v>
      </c>
      <c r="Q29" s="138">
        <v>9.8624271030129271E-5</v>
      </c>
      <c r="R29" s="138">
        <v>8.3817482526968769E-3</v>
      </c>
      <c r="S29" s="138">
        <v>5.6207206211502953E-3</v>
      </c>
      <c r="T29" s="138">
        <v>1.9736495530343518E-4</v>
      </c>
      <c r="U29" s="138">
        <v>9.8617423192295356E-5</v>
      </c>
      <c r="V29" s="138">
        <v>1.7750930739478143E-2</v>
      </c>
      <c r="W29" s="138">
        <v>0.17139979999999999</v>
      </c>
      <c r="X29" s="138">
        <v>4.3897401912999998E-3</v>
      </c>
      <c r="Y29" s="138">
        <v>2.6582315600800002E-2</v>
      </c>
      <c r="Z29" s="138">
        <v>2.97039086256E-2</v>
      </c>
      <c r="AA29" s="138">
        <v>6.8284847417000001E-3</v>
      </c>
      <c r="AB29" s="138">
        <v>6.7504449159400001E-2</v>
      </c>
      <c r="AC29" s="138">
        <v>1.4660810000000001E-4</v>
      </c>
      <c r="AD29" s="138">
        <v>2.93369E-5</v>
      </c>
      <c r="AE29" s="55"/>
      <c r="AF29" s="147">
        <v>45797.835254997306</v>
      </c>
      <c r="AG29" s="147" t="s">
        <v>429</v>
      </c>
      <c r="AH29" s="147" t="s">
        <v>432</v>
      </c>
      <c r="AI29" s="147">
        <v>1247.5355927664348</v>
      </c>
      <c r="AJ29" s="147" t="s">
        <v>432</v>
      </c>
      <c r="AK29" s="147" t="s">
        <v>429</v>
      </c>
      <c r="AL29" s="45" t="s">
        <v>50</v>
      </c>
    </row>
    <row r="30" spans="1:38" s="2" customFormat="1" ht="26.25" customHeight="1" thickBot="1" x14ac:dyDescent="0.25">
      <c r="A30" s="65" t="s">
        <v>79</v>
      </c>
      <c r="B30" s="65" t="s">
        <v>86</v>
      </c>
      <c r="C30" s="66" t="s">
        <v>87</v>
      </c>
      <c r="D30" s="67"/>
      <c r="E30" s="138">
        <v>2.1976484794910888E-2</v>
      </c>
      <c r="F30" s="138">
        <v>0.13261513284490964</v>
      </c>
      <c r="G30" s="138">
        <v>5.2634666880544416E-5</v>
      </c>
      <c r="H30" s="138">
        <v>2.6609068279098377E-4</v>
      </c>
      <c r="I30" s="138">
        <v>3.4091312501183233E-3</v>
      </c>
      <c r="J30" s="138">
        <v>3.4091312501183242E-3</v>
      </c>
      <c r="K30" s="138">
        <v>3.4091312501183242E-3</v>
      </c>
      <c r="L30" s="138">
        <v>5.63162372972687E-4</v>
      </c>
      <c r="M30" s="138">
        <v>0.76763330093318483</v>
      </c>
      <c r="N30" s="138">
        <v>7.6623437547216776E-6</v>
      </c>
      <c r="O30" s="138">
        <v>6.1161313777679843E-5</v>
      </c>
      <c r="P30" s="138">
        <v>3.9278437004863705E-5</v>
      </c>
      <c r="Q30" s="138">
        <v>1.3544288622366792E-6</v>
      </c>
      <c r="R30" s="138">
        <v>2.8216242169794037E-4</v>
      </c>
      <c r="S30" s="138">
        <v>1.0301238585525984E-2</v>
      </c>
      <c r="T30" s="138">
        <v>4.317960464436081E-4</v>
      </c>
      <c r="U30" s="138">
        <v>6.0897022719772586E-5</v>
      </c>
      <c r="V30" s="138">
        <v>6.0981788883384689E-3</v>
      </c>
      <c r="W30" s="138">
        <v>2.4667999999999999E-3</v>
      </c>
      <c r="X30" s="138">
        <v>4.3112391700000001E-5</v>
      </c>
      <c r="Y30" s="138">
        <v>5.4231739200000001E-5</v>
      </c>
      <c r="Z30" s="138">
        <v>3.3511974299999997E-5</v>
      </c>
      <c r="AA30" s="138">
        <v>6.0043177000000005E-5</v>
      </c>
      <c r="AB30" s="138">
        <v>1.9089928220000004E-4</v>
      </c>
      <c r="AC30" s="138">
        <v>2.4673000000000001E-6</v>
      </c>
      <c r="AD30" s="138">
        <v>9.1829999999999996E-7</v>
      </c>
      <c r="AE30" s="55"/>
      <c r="AF30" s="147">
        <v>215.30728150900043</v>
      </c>
      <c r="AG30" s="147" t="s">
        <v>429</v>
      </c>
      <c r="AH30" s="147" t="s">
        <v>432</v>
      </c>
      <c r="AI30" s="147">
        <v>6.9234953141970399</v>
      </c>
      <c r="AJ30" s="147" t="s">
        <v>432</v>
      </c>
      <c r="AK30" s="147" t="s">
        <v>429</v>
      </c>
      <c r="AL30" s="45" t="s">
        <v>50</v>
      </c>
    </row>
    <row r="31" spans="1:38" s="2" customFormat="1" ht="26.25" customHeight="1" thickBot="1" x14ac:dyDescent="0.25">
      <c r="A31" s="65" t="s">
        <v>79</v>
      </c>
      <c r="B31" s="65" t="s">
        <v>88</v>
      </c>
      <c r="C31" s="66" t="s">
        <v>89</v>
      </c>
      <c r="D31" s="67"/>
      <c r="E31" s="138" t="s">
        <v>429</v>
      </c>
      <c r="F31" s="138">
        <v>1.5387035372077684</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0.57722213060897232</v>
      </c>
      <c r="J32" s="138">
        <v>1.0593762598336696</v>
      </c>
      <c r="K32" s="138">
        <v>1.4139960440676775</v>
      </c>
      <c r="L32" s="138">
        <v>6.2821487942100254E-2</v>
      </c>
      <c r="M32" s="138" t="s">
        <v>429</v>
      </c>
      <c r="N32" s="138">
        <v>1.3782561180644026</v>
      </c>
      <c r="O32" s="138">
        <v>6.5455374515261634E-3</v>
      </c>
      <c r="P32" s="138" t="s">
        <v>429</v>
      </c>
      <c r="Q32" s="138">
        <v>1.5986449857850589E-2</v>
      </c>
      <c r="R32" s="138">
        <v>0.50898690990764983</v>
      </c>
      <c r="S32" s="138">
        <v>11.130077584495915</v>
      </c>
      <c r="T32" s="138">
        <v>8.1590213475263101E-2</v>
      </c>
      <c r="U32" s="138">
        <v>1.1544442612179445E-2</v>
      </c>
      <c r="V32" s="138">
        <v>4.5600004516916597</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54655.893075347733</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0.30135879244271613</v>
      </c>
      <c r="J33" s="138">
        <v>0.55807183785688153</v>
      </c>
      <c r="K33" s="138">
        <v>1.1161436757137631</v>
      </c>
      <c r="L33" s="138">
        <v>1.1520860821937113E-2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54655.893075347733</v>
      </c>
      <c r="AL33" s="45" t="s">
        <v>414</v>
      </c>
    </row>
    <row r="34" spans="1:38" s="2" customFormat="1" ht="26.25" customHeight="1" thickBot="1" x14ac:dyDescent="0.25">
      <c r="A34" s="65" t="s">
        <v>71</v>
      </c>
      <c r="B34" s="65" t="s">
        <v>94</v>
      </c>
      <c r="C34" s="66" t="s">
        <v>95</v>
      </c>
      <c r="D34" s="67"/>
      <c r="E34" s="138">
        <v>1.9271701677092137</v>
      </c>
      <c r="F34" s="138">
        <v>0.17101796335587491</v>
      </c>
      <c r="G34" s="138">
        <v>4.2660830921125798E-4</v>
      </c>
      <c r="H34" s="138">
        <v>2.5744639644970411E-4</v>
      </c>
      <c r="I34" s="138">
        <v>5.0385937590870671E-2</v>
      </c>
      <c r="J34" s="138">
        <v>5.2960401555367707E-2</v>
      </c>
      <c r="K34" s="138">
        <v>5.5902646086221468E-2</v>
      </c>
      <c r="L34" s="138">
        <v>3.6336719956043956E-2</v>
      </c>
      <c r="M34" s="138">
        <v>0.39352520600169055</v>
      </c>
      <c r="N34" s="138" t="s">
        <v>443</v>
      </c>
      <c r="O34" s="138">
        <v>3.6778056635672026E-4</v>
      </c>
      <c r="P34" s="138" t="s">
        <v>443</v>
      </c>
      <c r="Q34" s="138" t="s">
        <v>443</v>
      </c>
      <c r="R34" s="138">
        <v>1.8389028317836013E-3</v>
      </c>
      <c r="S34" s="138">
        <v>6.2522696280642429E-2</v>
      </c>
      <c r="T34" s="138">
        <v>2.5744639644970421E-3</v>
      </c>
      <c r="U34" s="138">
        <v>3.6778056635672026E-4</v>
      </c>
      <c r="V34" s="138">
        <v>3.6778056635672025E-2</v>
      </c>
      <c r="W34" s="138">
        <v>9.5989347076034532E-3</v>
      </c>
      <c r="X34" s="138">
        <v>1.1033416990701606E-3</v>
      </c>
      <c r="Y34" s="138">
        <v>1.8389028317836013E-3</v>
      </c>
      <c r="Z34" s="138">
        <v>1.6266189828110971E-3</v>
      </c>
      <c r="AA34" s="138">
        <v>3.7393539834737819E-4</v>
      </c>
      <c r="AB34" s="138">
        <v>4.9427989120122374E-3</v>
      </c>
      <c r="AC34" s="138" t="s">
        <v>429</v>
      </c>
      <c r="AD34" s="138" t="s">
        <v>429</v>
      </c>
      <c r="AE34" s="55"/>
      <c r="AF34" s="147">
        <v>1592.7936096499639</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6.3681625648237929</v>
      </c>
      <c r="F36" s="138">
        <v>0.22714465199371489</v>
      </c>
      <c r="G36" s="138">
        <v>0.11113416619618957</v>
      </c>
      <c r="H36" s="138" t="s">
        <v>443</v>
      </c>
      <c r="I36" s="138">
        <v>0.11357232599685745</v>
      </c>
      <c r="J36" s="138">
        <v>0.121684634996633</v>
      </c>
      <c r="K36" s="138">
        <v>0.121684634996633</v>
      </c>
      <c r="L36" s="138">
        <v>3.7722236848956231E-2</v>
      </c>
      <c r="M36" s="138">
        <v>0.60031086598338945</v>
      </c>
      <c r="N36" s="138">
        <v>1.0546001699708192E-2</v>
      </c>
      <c r="O36" s="138">
        <v>8.1123089997755323E-4</v>
      </c>
      <c r="P36" s="138">
        <v>2.433692699932659E-3</v>
      </c>
      <c r="Q36" s="138">
        <v>3.2449235999102129E-3</v>
      </c>
      <c r="R36" s="138">
        <v>4.0561544998877659E-3</v>
      </c>
      <c r="S36" s="138">
        <v>1.6224617999551064E-2</v>
      </c>
      <c r="T36" s="138">
        <v>8.1123089997755318E-2</v>
      </c>
      <c r="U36" s="138">
        <v>8.1123089997755323E-4</v>
      </c>
      <c r="V36" s="138">
        <v>9.7347707997306368E-2</v>
      </c>
      <c r="W36" s="138">
        <v>1.0546001699708192E-2</v>
      </c>
      <c r="X36" s="138">
        <v>1.6224617999551063E-4</v>
      </c>
      <c r="Y36" s="138">
        <v>1.6224617999551063E-4</v>
      </c>
      <c r="Z36" s="138">
        <v>8.1123089997755323E-4</v>
      </c>
      <c r="AA36" s="138">
        <v>8.1123089997755317E-5</v>
      </c>
      <c r="AB36" s="138">
        <v>1.2168463499663297E-3</v>
      </c>
      <c r="AC36" s="138">
        <v>6.4898471998204258E-3</v>
      </c>
      <c r="AD36" s="138">
        <v>3.0826774199147022E-3</v>
      </c>
      <c r="AE36" s="55"/>
      <c r="AF36" s="147">
        <v>3513.2998087277151</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0.12038635186078078</v>
      </c>
      <c r="F37" s="138">
        <v>4.0128783953593591E-3</v>
      </c>
      <c r="G37" s="138">
        <v>1.1006213384400329E-4</v>
      </c>
      <c r="H37" s="138" t="s">
        <v>443</v>
      </c>
      <c r="I37" s="138">
        <v>5.0160979941991988E-4</v>
      </c>
      <c r="J37" s="138">
        <v>5.0160979941991988E-4</v>
      </c>
      <c r="K37" s="138">
        <v>5.0160979941991988E-4</v>
      </c>
      <c r="L37" s="138">
        <v>1.2540244985497998E-5</v>
      </c>
      <c r="M37" s="138">
        <v>1.2038635186078079E-2</v>
      </c>
      <c r="N37" s="138">
        <v>3.7620734956493995E-6</v>
      </c>
      <c r="O37" s="138">
        <v>6.2701224927489994E-7</v>
      </c>
      <c r="P37" s="138">
        <v>2.5080489970996E-4</v>
      </c>
      <c r="Q37" s="138">
        <v>3.0096587965195191E-4</v>
      </c>
      <c r="R37" s="138">
        <v>1.9061172377956958E-6</v>
      </c>
      <c r="S37" s="138">
        <v>1.9061172377956959E-7</v>
      </c>
      <c r="T37" s="138">
        <v>1.2791049885207957E-6</v>
      </c>
      <c r="U37" s="138">
        <v>2.7588538968095595E-5</v>
      </c>
      <c r="V37" s="138">
        <v>3.7620734956493995E-6</v>
      </c>
      <c r="W37" s="138">
        <v>1.2540244985497998E-3</v>
      </c>
      <c r="X37" s="138" t="s">
        <v>443</v>
      </c>
      <c r="Y37" s="138" t="s">
        <v>443</v>
      </c>
      <c r="Z37" s="138" t="s">
        <v>443</v>
      </c>
      <c r="AA37" s="138" t="s">
        <v>443</v>
      </c>
      <c r="AB37" s="138" t="s">
        <v>443</v>
      </c>
      <c r="AC37" s="138" t="s">
        <v>443</v>
      </c>
      <c r="AD37" s="138" t="s">
        <v>443</v>
      </c>
      <c r="AE37" s="55"/>
      <c r="AF37" s="147" t="s">
        <v>432</v>
      </c>
      <c r="AG37" s="147" t="s">
        <v>429</v>
      </c>
      <c r="AH37" s="147">
        <v>2508.0489970995995</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2.3992769679242723</v>
      </c>
      <c r="F39" s="138">
        <v>0.56316316747464212</v>
      </c>
      <c r="G39" s="138">
        <v>0.21070157744150378</v>
      </c>
      <c r="H39" s="138">
        <v>2.7873435112271441E-2</v>
      </c>
      <c r="I39" s="138">
        <v>0.1771783424720586</v>
      </c>
      <c r="J39" s="138">
        <v>0.21871244502373524</v>
      </c>
      <c r="K39" s="138">
        <v>0.26907013673630803</v>
      </c>
      <c r="L39" s="138">
        <v>7.9511015367442581E-2</v>
      </c>
      <c r="M39" s="138">
        <v>1.1654855009750158</v>
      </c>
      <c r="N39" s="138">
        <v>0.15344184893823412</v>
      </c>
      <c r="O39" s="138">
        <v>1.2287126699361078E-2</v>
      </c>
      <c r="P39" s="138">
        <v>3.459653759909248E-3</v>
      </c>
      <c r="Q39" s="138">
        <v>1.0396676005485044E-2</v>
      </c>
      <c r="R39" s="138">
        <v>0.12177603276667925</v>
      </c>
      <c r="S39" s="138">
        <v>6.3400187457595361E-2</v>
      </c>
      <c r="T39" s="138">
        <v>2.1120873032235354</v>
      </c>
      <c r="U39" s="138">
        <v>2.4165451380298688E-3</v>
      </c>
      <c r="V39" s="138">
        <v>0.47010074604937202</v>
      </c>
      <c r="W39" s="138">
        <v>0.13926308790176328</v>
      </c>
      <c r="X39" s="138">
        <v>3.8724415463812722E-2</v>
      </c>
      <c r="Y39" s="138">
        <v>0.19449884385812594</v>
      </c>
      <c r="Z39" s="138">
        <v>4.0622943495562461E-2</v>
      </c>
      <c r="AA39" s="138">
        <v>3.7719435572699474E-2</v>
      </c>
      <c r="AB39" s="138">
        <v>0.31156563839020057</v>
      </c>
      <c r="AC39" s="138">
        <v>5.5660977368730286E-3</v>
      </c>
      <c r="AD39" s="138">
        <v>3.8492327955938449E-3</v>
      </c>
      <c r="AE39" s="55"/>
      <c r="AF39" s="147">
        <v>11034.538717175072</v>
      </c>
      <c r="AG39" s="147">
        <v>22.605320192481205</v>
      </c>
      <c r="AH39" s="147">
        <v>17557.496515664901</v>
      </c>
      <c r="AI39" s="147">
        <v>753.33608411544435</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429</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5.7348930917391643</v>
      </c>
      <c r="F41" s="138">
        <v>9.4584253776580383</v>
      </c>
      <c r="G41" s="138">
        <v>8.2276116387381837</v>
      </c>
      <c r="H41" s="138">
        <v>6.7312480809946049E-2</v>
      </c>
      <c r="I41" s="138">
        <v>7.9928427888707496</v>
      </c>
      <c r="J41" s="138">
        <v>8.1173810228214549</v>
      </c>
      <c r="K41" s="138">
        <v>8.8854215954542415</v>
      </c>
      <c r="L41" s="138">
        <v>0.55357080181390661</v>
      </c>
      <c r="M41" s="138">
        <v>23.864254322789481</v>
      </c>
      <c r="N41" s="138">
        <v>2.4400719624007965</v>
      </c>
      <c r="O41" s="138">
        <v>4.4452647359121661E-2</v>
      </c>
      <c r="P41" s="138">
        <v>0.10359963998711255</v>
      </c>
      <c r="Q41" s="138">
        <v>4.9892853000857607E-2</v>
      </c>
      <c r="R41" s="138">
        <v>0.24630396465088367</v>
      </c>
      <c r="S41" s="138">
        <v>0.42647924368413459</v>
      </c>
      <c r="T41" s="138">
        <v>0.23775403934215056</v>
      </c>
      <c r="U41" s="138">
        <v>2.2209230724788394</v>
      </c>
      <c r="V41" s="138">
        <v>4.7457827316822474</v>
      </c>
      <c r="W41" s="138">
        <v>15.6061947392486</v>
      </c>
      <c r="X41" s="138">
        <v>4.3585924131847067</v>
      </c>
      <c r="Y41" s="138">
        <v>6.2016989836126086</v>
      </c>
      <c r="Z41" s="138">
        <v>2.4437196622279598</v>
      </c>
      <c r="AA41" s="138">
        <v>2.1003464246656494</v>
      </c>
      <c r="AB41" s="138">
        <v>15.104357483690922</v>
      </c>
      <c r="AC41" s="138">
        <v>1.7872870056810826E-2</v>
      </c>
      <c r="AD41" s="138">
        <v>3.1448867830750373</v>
      </c>
      <c r="AE41" s="55"/>
      <c r="AF41" s="147">
        <v>50443.952361706499</v>
      </c>
      <c r="AG41" s="147">
        <v>18499.027791560686</v>
      </c>
      <c r="AH41" s="147">
        <v>25292.197479166734</v>
      </c>
      <c r="AI41" s="147">
        <v>1280.6945652086404</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7.3463892017197496E-2</v>
      </c>
      <c r="F43" s="138">
        <v>7.3463892017197486E-3</v>
      </c>
      <c r="G43" s="138">
        <v>2.3238405001976579E-2</v>
      </c>
      <c r="H43" s="138" t="s">
        <v>443</v>
      </c>
      <c r="I43" s="138">
        <v>1.2121542182837584E-2</v>
      </c>
      <c r="J43" s="138">
        <v>1.5794736783697458E-2</v>
      </c>
      <c r="K43" s="138">
        <v>2.0202570304729311E-2</v>
      </c>
      <c r="L43" s="138">
        <v>6.7880636223890478E-3</v>
      </c>
      <c r="M43" s="138">
        <v>2.9385556806878994E-2</v>
      </c>
      <c r="N43" s="138">
        <v>1.1754222722751598E-2</v>
      </c>
      <c r="O43" s="138">
        <v>2.2039167605159246E-4</v>
      </c>
      <c r="P43" s="138">
        <v>7.3463892017197491E-5</v>
      </c>
      <c r="Q43" s="138">
        <v>7.3463892017197488E-4</v>
      </c>
      <c r="R43" s="138">
        <v>9.4033781782012788E-3</v>
      </c>
      <c r="S43" s="138">
        <v>5.2894002252382192E-3</v>
      </c>
      <c r="T43" s="138">
        <v>0.19100611924471345</v>
      </c>
      <c r="U43" s="138">
        <v>7.3463892017197491E-5</v>
      </c>
      <c r="V43" s="138">
        <v>5.877111361375799E-3</v>
      </c>
      <c r="W43" s="138">
        <v>4.4078335210318495E-3</v>
      </c>
      <c r="X43" s="138">
        <v>1.3958139483267521E-3</v>
      </c>
      <c r="Y43" s="138">
        <v>1.1019583802579624E-2</v>
      </c>
      <c r="Z43" s="138">
        <v>1.2488861642923573E-3</v>
      </c>
      <c r="AA43" s="138">
        <v>1.1019583802579624E-3</v>
      </c>
      <c r="AB43" s="138">
        <v>1.4766242295456694E-2</v>
      </c>
      <c r="AC43" s="138">
        <v>1.6162056243783447E-4</v>
      </c>
      <c r="AD43" s="138">
        <v>9.5503059622356737E-8</v>
      </c>
      <c r="AE43" s="55"/>
      <c r="AF43" s="147">
        <v>734.63892017197486</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2.3542396752535972</v>
      </c>
      <c r="F44" s="138">
        <v>0.2185669973052374</v>
      </c>
      <c r="G44" s="138">
        <v>1.7708682351871203E-3</v>
      </c>
      <c r="H44" s="138">
        <v>1.2181925843046193E-3</v>
      </c>
      <c r="I44" s="138">
        <v>9.3404057859563377E-2</v>
      </c>
      <c r="J44" s="138">
        <v>9.3404057859563377E-2</v>
      </c>
      <c r="K44" s="138">
        <v>9.3418783211853498E-2</v>
      </c>
      <c r="L44" s="138">
        <v>5.2306272401355498E-2</v>
      </c>
      <c r="M44" s="138">
        <v>1.1329590460962438</v>
      </c>
      <c r="N44" s="138" t="s">
        <v>443</v>
      </c>
      <c r="O44" s="138">
        <v>1.5266719105504417E-3</v>
      </c>
      <c r="P44" s="138" t="s">
        <v>443</v>
      </c>
      <c r="Q44" s="138" t="s">
        <v>443</v>
      </c>
      <c r="R44" s="138">
        <v>7.6333595527522079E-3</v>
      </c>
      <c r="S44" s="138">
        <v>0.25953422479357507</v>
      </c>
      <c r="T44" s="138">
        <v>1.0686703373853091E-2</v>
      </c>
      <c r="U44" s="138">
        <v>1.5266719105504417E-3</v>
      </c>
      <c r="V44" s="138">
        <v>0.15266719105504417</v>
      </c>
      <c r="W44" s="138" t="s">
        <v>443</v>
      </c>
      <c r="X44" s="138">
        <v>4.5800157316513252E-3</v>
      </c>
      <c r="Y44" s="138">
        <v>7.6333595527522079E-3</v>
      </c>
      <c r="Z44" s="138" t="s">
        <v>443</v>
      </c>
      <c r="AA44" s="138" t="s">
        <v>443</v>
      </c>
      <c r="AB44" s="138">
        <v>1.2213375284403534E-2</v>
      </c>
      <c r="AC44" s="138" t="s">
        <v>430</v>
      </c>
      <c r="AD44" s="138" t="s">
        <v>430</v>
      </c>
      <c r="AE44" s="55"/>
      <c r="AF44" s="147">
        <v>6611.7502815477737</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2.0679760828428817</v>
      </c>
      <c r="F45" s="138">
        <v>7.3762204228790665E-2</v>
      </c>
      <c r="G45" s="138">
        <v>3.0557399194250845E-4</v>
      </c>
      <c r="H45" s="138" t="s">
        <v>443</v>
      </c>
      <c r="I45" s="138">
        <v>3.6881102114395332E-2</v>
      </c>
      <c r="J45" s="138">
        <v>3.9515466551137864E-2</v>
      </c>
      <c r="K45" s="138">
        <v>3.9515466551137864E-2</v>
      </c>
      <c r="L45" s="138">
        <v>1.2249794630852736E-2</v>
      </c>
      <c r="M45" s="138">
        <v>0.19494296831894681</v>
      </c>
      <c r="N45" s="138">
        <v>3.4246737677652815E-3</v>
      </c>
      <c r="O45" s="138">
        <v>2.6343644367425242E-4</v>
      </c>
      <c r="P45" s="138">
        <v>7.9030933102275706E-4</v>
      </c>
      <c r="Q45" s="138">
        <v>1.0537457746970097E-3</v>
      </c>
      <c r="R45" s="138">
        <v>1.3171822183712619E-3</v>
      </c>
      <c r="S45" s="138">
        <v>5.2687288734850476E-3</v>
      </c>
      <c r="T45" s="138">
        <v>2.6343644367425239E-2</v>
      </c>
      <c r="U45" s="138">
        <v>2.6343644367425242E-4</v>
      </c>
      <c r="V45" s="138">
        <v>3.1612373240910284E-2</v>
      </c>
      <c r="W45" s="138">
        <v>3.4246737677652815E-3</v>
      </c>
      <c r="X45" s="138" t="s">
        <v>443</v>
      </c>
      <c r="Y45" s="138" t="s">
        <v>443</v>
      </c>
      <c r="Z45" s="138" t="s">
        <v>443</v>
      </c>
      <c r="AA45" s="138" t="s">
        <v>443</v>
      </c>
      <c r="AB45" s="138" t="s">
        <v>443</v>
      </c>
      <c r="AC45" s="138">
        <v>2.1074915493940194E-3</v>
      </c>
      <c r="AD45" s="138">
        <v>1.0010584859621592E-3</v>
      </c>
      <c r="AE45" s="55"/>
      <c r="AF45" s="147">
        <v>1140.8973785370724</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1.3012955036255939E-2</v>
      </c>
      <c r="J48" s="138">
        <v>0.13012955036255941</v>
      </c>
      <c r="K48" s="138">
        <v>0.32532387590639855</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2.7287620000000001</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3.0241767454136967</v>
      </c>
      <c r="AL52" s="45" t="s">
        <v>133</v>
      </c>
    </row>
    <row r="53" spans="1:38" s="2" customFormat="1" ht="26.25" customHeight="1" thickBot="1" x14ac:dyDescent="0.25">
      <c r="A53" s="65" t="s">
        <v>120</v>
      </c>
      <c r="B53" s="69" t="s">
        <v>134</v>
      </c>
      <c r="C53" s="71" t="s">
        <v>135</v>
      </c>
      <c r="D53" s="68"/>
      <c r="E53" s="138" t="s">
        <v>429</v>
      </c>
      <c r="F53" s="138">
        <v>1.3664578817726247</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0.77136974659433077</v>
      </c>
      <c r="AL53" s="45" t="s">
        <v>136</v>
      </c>
    </row>
    <row r="54" spans="1:38" s="2" customFormat="1" ht="37.5" customHeight="1" thickBot="1" x14ac:dyDescent="0.25">
      <c r="A54" s="65" t="s">
        <v>120</v>
      </c>
      <c r="B54" s="69" t="s">
        <v>137</v>
      </c>
      <c r="C54" s="71" t="s">
        <v>138</v>
      </c>
      <c r="D54" s="68"/>
      <c r="E54" s="138" t="s">
        <v>429</v>
      </c>
      <c r="F54" s="138">
        <v>0.18697877554541098</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3512.5520674999998</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238.3203483826</v>
      </c>
      <c r="AL58" s="45" t="s">
        <v>149</v>
      </c>
    </row>
    <row r="59" spans="1:38" s="2" customFormat="1" ht="26.25" customHeight="1" thickBot="1" x14ac:dyDescent="0.25">
      <c r="A59" s="65" t="s">
        <v>54</v>
      </c>
      <c r="B59" s="73" t="s">
        <v>150</v>
      </c>
      <c r="C59" s="66" t="s">
        <v>403</v>
      </c>
      <c r="D59" s="67"/>
      <c r="E59" s="138" t="s">
        <v>432</v>
      </c>
      <c r="F59" s="138" t="s">
        <v>432</v>
      </c>
      <c r="G59" s="138" t="s">
        <v>432</v>
      </c>
      <c r="H59" s="138" t="s">
        <v>429</v>
      </c>
      <c r="I59" s="138" t="s">
        <v>432</v>
      </c>
      <c r="J59" s="138" t="s">
        <v>432</v>
      </c>
      <c r="K59" s="138" t="s">
        <v>432</v>
      </c>
      <c r="L59" s="138" t="s">
        <v>432</v>
      </c>
      <c r="M59" s="138" t="s">
        <v>432</v>
      </c>
      <c r="N59" s="138" t="s">
        <v>432</v>
      </c>
      <c r="O59" s="138" t="s">
        <v>432</v>
      </c>
      <c r="P59" s="138" t="s">
        <v>432</v>
      </c>
      <c r="Q59" s="138" t="s">
        <v>432</v>
      </c>
      <c r="R59" s="138" t="s">
        <v>432</v>
      </c>
      <c r="S59" s="138" t="s">
        <v>432</v>
      </c>
      <c r="T59" s="138" t="s">
        <v>432</v>
      </c>
      <c r="U59" s="138" t="s">
        <v>432</v>
      </c>
      <c r="V59" s="138" t="s">
        <v>432</v>
      </c>
      <c r="W59" s="138" t="s">
        <v>432</v>
      </c>
      <c r="X59" s="138" t="s">
        <v>432</v>
      </c>
      <c r="Y59" s="138" t="s">
        <v>432</v>
      </c>
      <c r="Z59" s="138" t="s">
        <v>432</v>
      </c>
      <c r="AA59" s="138" t="s">
        <v>432</v>
      </c>
      <c r="AB59" s="138" t="s">
        <v>432</v>
      </c>
      <c r="AC59" s="138" t="s">
        <v>432</v>
      </c>
      <c r="AD59" s="138" t="s">
        <v>429</v>
      </c>
      <c r="AE59" s="55"/>
      <c r="AF59" s="147" t="s">
        <v>429</v>
      </c>
      <c r="AG59" s="147" t="s">
        <v>429</v>
      </c>
      <c r="AH59" s="147" t="s">
        <v>429</v>
      </c>
      <c r="AI59" s="147" t="s">
        <v>429</v>
      </c>
      <c r="AJ59" s="147" t="s">
        <v>429</v>
      </c>
      <c r="AK59" s="147" t="s">
        <v>432</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0.23647204058823529</v>
      </c>
      <c r="J60" s="138">
        <v>2.3647204058823523</v>
      </c>
      <c r="K60" s="138">
        <v>4.824029627999999</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47.294408117647052</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2.9149042360352151E-2</v>
      </c>
      <c r="J61" s="138">
        <v>0.29149042360352151</v>
      </c>
      <c r="K61" s="138">
        <v>0.96678041809402571</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4437078.877893148</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2.8376644870588231E-8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47.294408117647052</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1.78970941E-2</v>
      </c>
      <c r="X63" s="138">
        <v>1.1328299999999999E-2</v>
      </c>
      <c r="Y63" s="138" t="s">
        <v>429</v>
      </c>
      <c r="Z63" s="138">
        <v>1.8839500000000001E-3</v>
      </c>
      <c r="AA63" s="138" t="s">
        <v>429</v>
      </c>
      <c r="AB63" s="138">
        <v>1.321225E-2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t="s">
        <v>432</v>
      </c>
      <c r="F65" s="138" t="s">
        <v>429</v>
      </c>
      <c r="G65" s="138" t="s">
        <v>429</v>
      </c>
      <c r="H65" s="138" t="s">
        <v>443</v>
      </c>
      <c r="I65" s="138" t="s">
        <v>432</v>
      </c>
      <c r="J65" s="138" t="s">
        <v>432</v>
      </c>
      <c r="K65" s="138" t="s">
        <v>432</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432</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0.23400000000000001</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t="s">
        <v>432</v>
      </c>
      <c r="O72" s="138" t="s">
        <v>432</v>
      </c>
      <c r="P72" s="138" t="s">
        <v>432</v>
      </c>
      <c r="Q72" s="138" t="s">
        <v>432</v>
      </c>
      <c r="R72" s="138" t="s">
        <v>432</v>
      </c>
      <c r="S72" s="138" t="s">
        <v>432</v>
      </c>
      <c r="T72" s="138" t="s">
        <v>432</v>
      </c>
      <c r="U72" s="138" t="s">
        <v>432</v>
      </c>
      <c r="V72" s="138" t="s">
        <v>432</v>
      </c>
      <c r="W72" s="138" t="s">
        <v>432</v>
      </c>
      <c r="X72" s="138" t="s">
        <v>432</v>
      </c>
      <c r="Y72" s="138" t="s">
        <v>432</v>
      </c>
      <c r="Z72" s="138" t="s">
        <v>432</v>
      </c>
      <c r="AA72" s="138" t="s">
        <v>432</v>
      </c>
      <c r="AB72" s="138" t="s">
        <v>432</v>
      </c>
      <c r="AC72" s="138" t="s">
        <v>430</v>
      </c>
      <c r="AD72" s="138" t="s">
        <v>432</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8.9999999999999999E-8</v>
      </c>
      <c r="J73" s="138">
        <v>1.275E-7</v>
      </c>
      <c r="K73" s="138">
        <v>1.4999999999999999E-7</v>
      </c>
      <c r="L73" s="138" t="s">
        <v>432</v>
      </c>
      <c r="M73" s="138" t="s">
        <v>432</v>
      </c>
      <c r="N73" s="138">
        <v>2.0000000000000002E-5</v>
      </c>
      <c r="O73" s="138">
        <v>1E-4</v>
      </c>
      <c r="P73" s="138" t="s">
        <v>432</v>
      </c>
      <c r="Q73" s="138" t="s">
        <v>432</v>
      </c>
      <c r="R73" s="138" t="s">
        <v>432</v>
      </c>
      <c r="S73" s="138" t="s">
        <v>432</v>
      </c>
      <c r="T73" s="138" t="s">
        <v>432</v>
      </c>
      <c r="U73" s="138" t="s">
        <v>432</v>
      </c>
      <c r="V73" s="138">
        <v>1.0000000000000001E-5</v>
      </c>
      <c r="W73" s="138" t="s">
        <v>430</v>
      </c>
      <c r="X73" s="138" t="s">
        <v>430</v>
      </c>
      <c r="Y73" s="138" t="s">
        <v>430</v>
      </c>
      <c r="Z73" s="138" t="s">
        <v>430</v>
      </c>
      <c r="AA73" s="138" t="s">
        <v>430</v>
      </c>
      <c r="AB73" s="138" t="s">
        <v>430</v>
      </c>
      <c r="AC73" s="138" t="s">
        <v>432</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t="s">
        <v>432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t="s">
        <v>432</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t="s">
        <v>432</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1.7000000000000001E-4</v>
      </c>
      <c r="O80" s="138">
        <v>1E-4</v>
      </c>
      <c r="P80" s="138" t="s">
        <v>432</v>
      </c>
      <c r="Q80" s="138" t="s">
        <v>432</v>
      </c>
      <c r="R80" s="138" t="s">
        <v>432</v>
      </c>
      <c r="S80" s="138" t="s">
        <v>432</v>
      </c>
      <c r="T80" s="138" t="s">
        <v>432</v>
      </c>
      <c r="U80" s="138" t="s">
        <v>432</v>
      </c>
      <c r="V80" s="138">
        <v>2.1000000000000001E-4</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10.869257818999998</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3.2799999999999996E-2</v>
      </c>
      <c r="G83" s="138" t="s">
        <v>443</v>
      </c>
      <c r="H83" s="138" t="s">
        <v>429</v>
      </c>
      <c r="I83" s="138">
        <v>0.20499999999999996</v>
      </c>
      <c r="J83" s="138">
        <v>4.0999999999999996</v>
      </c>
      <c r="K83" s="138">
        <v>30.749999999999996</v>
      </c>
      <c r="L83" s="138">
        <v>1.1684999999999997E-2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2.0499999999999998</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2.5827405077468177</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1.7083301797253534</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3.278</v>
      </c>
      <c r="AL86" s="45" t="s">
        <v>220</v>
      </c>
    </row>
    <row r="87" spans="1:38" s="2" customFormat="1" ht="26.25" customHeight="1" thickBot="1" x14ac:dyDescent="0.25">
      <c r="A87" s="65" t="s">
        <v>209</v>
      </c>
      <c r="B87" s="71" t="s">
        <v>221</v>
      </c>
      <c r="C87" s="75" t="s">
        <v>222</v>
      </c>
      <c r="D87" s="67"/>
      <c r="E87" s="138" t="s">
        <v>429</v>
      </c>
      <c r="F87" s="138">
        <v>7.1612565603261388E-2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0.22900000000000001</v>
      </c>
      <c r="AL87" s="45" t="s">
        <v>220</v>
      </c>
    </row>
    <row r="88" spans="1:38" s="2" customFormat="1" ht="26.25" customHeight="1" thickBot="1" x14ac:dyDescent="0.25">
      <c r="A88" s="65" t="s">
        <v>209</v>
      </c>
      <c r="B88" s="71" t="s">
        <v>223</v>
      </c>
      <c r="C88" s="75" t="s">
        <v>224</v>
      </c>
      <c r="D88" s="67"/>
      <c r="E88" s="138" t="s">
        <v>443</v>
      </c>
      <c r="F88" s="138">
        <v>1.2304755855999998</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1.3679778571428571</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1.7064335311898751</v>
      </c>
      <c r="G90" s="138" t="s">
        <v>429</v>
      </c>
      <c r="H90" s="138" t="s">
        <v>429</v>
      </c>
      <c r="I90" s="138">
        <v>2.4539999999999999E-2</v>
      </c>
      <c r="J90" s="138">
        <v>3.6810000000000002E-2</v>
      </c>
      <c r="K90" s="138">
        <v>4.4990000000000002E-2</v>
      </c>
      <c r="L90" s="138" t="s">
        <v>429</v>
      </c>
      <c r="M90" s="138" t="s">
        <v>429</v>
      </c>
      <c r="N90" s="138">
        <v>2.6103559201009005E-4</v>
      </c>
      <c r="O90" s="138">
        <v>3.5853081312229231E-2</v>
      </c>
      <c r="P90" s="138" t="s">
        <v>432</v>
      </c>
      <c r="Q90" s="138" t="s">
        <v>432</v>
      </c>
      <c r="R90" s="138">
        <v>0.15096034236728104</v>
      </c>
      <c r="S90" s="138">
        <v>6.1170388730075347</v>
      </c>
      <c r="T90" s="138">
        <v>0.25073569365065568</v>
      </c>
      <c r="U90" s="138">
        <v>3.5695830955596648E-2</v>
      </c>
      <c r="V90" s="138">
        <v>3.5397055277994749</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40.9</v>
      </c>
      <c r="AL90" s="148" t="s">
        <v>441</v>
      </c>
    </row>
    <row r="91" spans="1:38" s="2" customFormat="1" ht="26.25" customHeight="1" thickBot="1" x14ac:dyDescent="0.25">
      <c r="A91" s="65" t="s">
        <v>209</v>
      </c>
      <c r="B91" s="69" t="s">
        <v>405</v>
      </c>
      <c r="C91" s="71" t="s">
        <v>229</v>
      </c>
      <c r="D91" s="67"/>
      <c r="E91" s="138">
        <v>4.1583866839999999E-3</v>
      </c>
      <c r="F91" s="138">
        <v>1.1156837331199999E-2</v>
      </c>
      <c r="G91" s="138">
        <v>1.0627682000000001E-4</v>
      </c>
      <c r="H91" s="138">
        <v>9.566296472E-3</v>
      </c>
      <c r="I91" s="138">
        <v>6.40663759E-2</v>
      </c>
      <c r="J91" s="138">
        <v>6.5754840080000002E-2</v>
      </c>
      <c r="K91" s="138">
        <v>6.6103582889999998E-2</v>
      </c>
      <c r="L91" s="138">
        <v>2.4895422144E-2</v>
      </c>
      <c r="M91" s="138">
        <v>0.12726437121800002</v>
      </c>
      <c r="N91" s="138">
        <v>2.7589744000000006E-2</v>
      </c>
      <c r="O91" s="138">
        <v>1.2499793751999999E-2</v>
      </c>
      <c r="P91" s="138">
        <v>2.0058870000000008E-6</v>
      </c>
      <c r="Q91" s="138">
        <v>4.680403000000001E-5</v>
      </c>
      <c r="R91" s="138">
        <v>5.489796000000001E-4</v>
      </c>
      <c r="S91" s="138">
        <v>2.8072515072000002E-2</v>
      </c>
      <c r="T91" s="138">
        <v>7.2795855360000003E-3</v>
      </c>
      <c r="U91" s="138" t="s">
        <v>443</v>
      </c>
      <c r="V91" s="138">
        <v>1.5373515536E-2</v>
      </c>
      <c r="W91" s="138">
        <v>2.3051316800000004E-4</v>
      </c>
      <c r="X91" s="138">
        <v>3.0104859648000004E-4</v>
      </c>
      <c r="Y91" s="138">
        <v>1.2653555360000001E-4</v>
      </c>
      <c r="Z91" s="138">
        <v>1.2653555360000001E-4</v>
      </c>
      <c r="AA91" s="138">
        <v>1.2653555360000001E-4</v>
      </c>
      <c r="AB91" s="138">
        <v>6.806552572800001E-4</v>
      </c>
      <c r="AC91" s="138" t="s">
        <v>443</v>
      </c>
      <c r="AD91" s="138" t="s">
        <v>443</v>
      </c>
      <c r="AE91" s="55"/>
      <c r="AF91" s="147" t="s">
        <v>429</v>
      </c>
      <c r="AG91" s="147" t="s">
        <v>429</v>
      </c>
      <c r="AH91" s="147" t="s">
        <v>429</v>
      </c>
      <c r="AI91" s="147" t="s">
        <v>429</v>
      </c>
      <c r="AJ91" s="147" t="s">
        <v>429</v>
      </c>
      <c r="AK91" s="147">
        <v>2305.13168</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27.0167677061822</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3.2143231285152745E-8</v>
      </c>
      <c r="X98" s="138" t="s">
        <v>443</v>
      </c>
      <c r="Y98" s="138" t="s">
        <v>443</v>
      </c>
      <c r="Z98" s="138" t="s">
        <v>443</v>
      </c>
      <c r="AA98" s="138" t="s">
        <v>443</v>
      </c>
      <c r="AB98" s="138" t="s">
        <v>443</v>
      </c>
      <c r="AC98" s="138" t="s">
        <v>443</v>
      </c>
      <c r="AD98" s="138">
        <v>3.8494887766649994E-4</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7.0752012853358137E-2</v>
      </c>
      <c r="F99" s="138">
        <v>10.215318998054645</v>
      </c>
      <c r="G99" s="138" t="s">
        <v>429</v>
      </c>
      <c r="H99" s="138">
        <v>14.098322902964361</v>
      </c>
      <c r="I99" s="138">
        <v>0.21757424007163487</v>
      </c>
      <c r="J99" s="138">
        <v>0.33297274517817066</v>
      </c>
      <c r="K99" s="138">
        <v>0.73022386309136</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1425</v>
      </c>
      <c r="AL99" s="45" t="s">
        <v>246</v>
      </c>
    </row>
    <row r="100" spans="1:38" s="2" customFormat="1" ht="26.25" customHeight="1" thickBot="1" x14ac:dyDescent="0.25">
      <c r="A100" s="65" t="s">
        <v>244</v>
      </c>
      <c r="B100" s="65" t="s">
        <v>247</v>
      </c>
      <c r="C100" s="66" t="s">
        <v>409</v>
      </c>
      <c r="D100" s="79"/>
      <c r="E100" s="138">
        <v>0.7365405185016789</v>
      </c>
      <c r="F100" s="138">
        <v>24.256421943158742</v>
      </c>
      <c r="G100" s="138" t="s">
        <v>429</v>
      </c>
      <c r="H100" s="138">
        <v>38.915925053246717</v>
      </c>
      <c r="I100" s="138">
        <v>0.32919747701336477</v>
      </c>
      <c r="J100" s="138">
        <v>0.49550657387431379</v>
      </c>
      <c r="K100" s="138">
        <v>1.0891205023146011</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5817.4550848212912</v>
      </c>
      <c r="AL100" s="45" t="s">
        <v>246</v>
      </c>
    </row>
    <row r="101" spans="1:38" s="2" customFormat="1" ht="26.25" customHeight="1" thickBot="1" x14ac:dyDescent="0.25">
      <c r="A101" s="65" t="s">
        <v>244</v>
      </c>
      <c r="B101" s="65" t="s">
        <v>248</v>
      </c>
      <c r="C101" s="66" t="s">
        <v>249</v>
      </c>
      <c r="D101" s="79"/>
      <c r="E101" s="138">
        <v>5.0706475154581113E-2</v>
      </c>
      <c r="F101" s="138">
        <v>0.36631881973410135</v>
      </c>
      <c r="G101" s="138" t="s">
        <v>429</v>
      </c>
      <c r="H101" s="138">
        <v>1.0126155565463062</v>
      </c>
      <c r="I101" s="138">
        <v>9.1794433934931502E-3</v>
      </c>
      <c r="J101" s="138">
        <v>2.7538330180479451E-2</v>
      </c>
      <c r="K101" s="138">
        <v>6.4256103754452065E-2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5142.9684999999999</v>
      </c>
      <c r="AL101" s="45" t="s">
        <v>246</v>
      </c>
    </row>
    <row r="102" spans="1:38" s="2" customFormat="1" ht="26.25" customHeight="1" thickBot="1" x14ac:dyDescent="0.25">
      <c r="A102" s="65" t="s">
        <v>244</v>
      </c>
      <c r="B102" s="65" t="s">
        <v>250</v>
      </c>
      <c r="C102" s="66" t="s">
        <v>387</v>
      </c>
      <c r="D102" s="79"/>
      <c r="E102" s="138">
        <v>2.3571445474857141E-3</v>
      </c>
      <c r="F102" s="138">
        <v>2.8547438841438533</v>
      </c>
      <c r="G102" s="138" t="s">
        <v>429</v>
      </c>
      <c r="H102" s="138">
        <v>4.6813598752112764</v>
      </c>
      <c r="I102" s="138">
        <v>8.244099999999999E-3</v>
      </c>
      <c r="J102" s="138">
        <v>0.18688650000000001</v>
      </c>
      <c r="K102" s="138">
        <v>1.2830350000000001</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1597.0500000000002</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1.3295578431199244E-3</v>
      </c>
      <c r="F104" s="138">
        <v>1.4772660723135669E-3</v>
      </c>
      <c r="G104" s="138" t="s">
        <v>429</v>
      </c>
      <c r="H104" s="138">
        <v>1.8195248354743041E-2</v>
      </c>
      <c r="I104" s="138">
        <v>2.0148539178082194E-5</v>
      </c>
      <c r="J104" s="138">
        <v>6.0445617534246586E-5</v>
      </c>
      <c r="K104" s="138">
        <v>1.4103977424657538E-4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9.3000000000000007</v>
      </c>
      <c r="AL104" s="45" t="s">
        <v>246</v>
      </c>
    </row>
    <row r="105" spans="1:38" s="2" customFormat="1" ht="26.25" customHeight="1" thickBot="1" x14ac:dyDescent="0.25">
      <c r="A105" s="65" t="s">
        <v>244</v>
      </c>
      <c r="B105" s="65" t="s">
        <v>255</v>
      </c>
      <c r="C105" s="66" t="s">
        <v>256</v>
      </c>
      <c r="D105" s="79"/>
      <c r="E105" s="138">
        <v>3.0733262222755072E-2</v>
      </c>
      <c r="F105" s="138">
        <v>0.15540239878331885</v>
      </c>
      <c r="G105" s="138" t="s">
        <v>429</v>
      </c>
      <c r="H105" s="138">
        <v>0.72004119103027164</v>
      </c>
      <c r="I105" s="138">
        <v>5.8201643835616443E-3</v>
      </c>
      <c r="J105" s="138">
        <v>9.1459726027397249E-3</v>
      </c>
      <c r="K105" s="138">
        <v>1.9954849315068489E-2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84.3</v>
      </c>
      <c r="AL105" s="45" t="s">
        <v>246</v>
      </c>
    </row>
    <row r="106" spans="1:38" s="2" customFormat="1" ht="26.25" customHeight="1" thickBot="1" x14ac:dyDescent="0.25">
      <c r="A106" s="65" t="s">
        <v>244</v>
      </c>
      <c r="B106" s="65" t="s">
        <v>257</v>
      </c>
      <c r="C106" s="66" t="s">
        <v>258</v>
      </c>
      <c r="D106" s="79"/>
      <c r="E106" s="138">
        <v>2.2868490168986293E-3</v>
      </c>
      <c r="F106" s="138">
        <v>9.2481544094302759E-3</v>
      </c>
      <c r="G106" s="138" t="s">
        <v>429</v>
      </c>
      <c r="H106" s="138">
        <v>5.357795986313893E-2</v>
      </c>
      <c r="I106" s="138">
        <v>4.5369863013698626E-4</v>
      </c>
      <c r="J106" s="138">
        <v>7.2591780821917808E-4</v>
      </c>
      <c r="K106" s="138">
        <v>1.5425753424657533E-3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9.1999999999999993</v>
      </c>
      <c r="AL106" s="45" t="s">
        <v>246</v>
      </c>
    </row>
    <row r="107" spans="1:38" s="2" customFormat="1" ht="26.25" customHeight="1" thickBot="1" x14ac:dyDescent="0.25">
      <c r="A107" s="65" t="s">
        <v>244</v>
      </c>
      <c r="B107" s="65" t="s">
        <v>259</v>
      </c>
      <c r="C107" s="66" t="s">
        <v>380</v>
      </c>
      <c r="D107" s="79"/>
      <c r="E107" s="138">
        <v>4.0134857909860773E-2</v>
      </c>
      <c r="F107" s="138">
        <v>0.59429914500000003</v>
      </c>
      <c r="G107" s="138" t="s">
        <v>429</v>
      </c>
      <c r="H107" s="138">
        <v>0.48947076711808463</v>
      </c>
      <c r="I107" s="138">
        <v>1.0805439E-2</v>
      </c>
      <c r="J107" s="138">
        <v>0.14407252000000001</v>
      </c>
      <c r="K107" s="138">
        <v>0.68434446999999998</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3601.8130000000001</v>
      </c>
      <c r="AL107" s="45" t="s">
        <v>246</v>
      </c>
    </row>
    <row r="108" spans="1:38" s="2" customFormat="1" ht="26.25" customHeight="1" thickBot="1" x14ac:dyDescent="0.25">
      <c r="A108" s="65" t="s">
        <v>244</v>
      </c>
      <c r="B108" s="65" t="s">
        <v>260</v>
      </c>
      <c r="C108" s="66" t="s">
        <v>381</v>
      </c>
      <c r="D108" s="79"/>
      <c r="E108" s="138">
        <v>7.7359937880000007E-2</v>
      </c>
      <c r="F108" s="138">
        <v>1.2967200000000001</v>
      </c>
      <c r="G108" s="138" t="s">
        <v>429</v>
      </c>
      <c r="H108" s="138">
        <v>1.6176614417999999</v>
      </c>
      <c r="I108" s="138">
        <v>2.4013333333333331E-2</v>
      </c>
      <c r="J108" s="138">
        <v>0.24013333333333334</v>
      </c>
      <c r="K108" s="138">
        <v>0.48026666666666668</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12006.666666666666</v>
      </c>
      <c r="AL108" s="45" t="s">
        <v>246</v>
      </c>
    </row>
    <row r="109" spans="1:38" s="2" customFormat="1" ht="26.25" customHeight="1" thickBot="1" x14ac:dyDescent="0.25">
      <c r="A109" s="65" t="s">
        <v>244</v>
      </c>
      <c r="B109" s="65" t="s">
        <v>261</v>
      </c>
      <c r="C109" s="66" t="s">
        <v>382</v>
      </c>
      <c r="D109" s="79"/>
      <c r="E109" s="138">
        <v>3.1689216000000006E-2</v>
      </c>
      <c r="F109" s="138">
        <v>0.67481999999999986</v>
      </c>
      <c r="G109" s="138" t="s">
        <v>429</v>
      </c>
      <c r="H109" s="138">
        <v>0.91167436800000001</v>
      </c>
      <c r="I109" s="138">
        <v>2.7599999999999993E-2</v>
      </c>
      <c r="J109" s="138">
        <v>0.15179999999999999</v>
      </c>
      <c r="K109" s="138">
        <v>0.15179999999999999</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1379.9999999999998</v>
      </c>
      <c r="AL109" s="45" t="s">
        <v>246</v>
      </c>
    </row>
    <row r="110" spans="1:38" s="2" customFormat="1" ht="26.25" customHeight="1" thickBot="1" x14ac:dyDescent="0.25">
      <c r="A110" s="65" t="s">
        <v>244</v>
      </c>
      <c r="B110" s="65" t="s">
        <v>262</v>
      </c>
      <c r="C110" s="66" t="s">
        <v>383</v>
      </c>
      <c r="D110" s="79"/>
      <c r="E110" s="138">
        <v>4.579950106707001E-3</v>
      </c>
      <c r="F110" s="138">
        <v>0.15917341199999999</v>
      </c>
      <c r="G110" s="138" t="s">
        <v>429</v>
      </c>
      <c r="H110" s="138">
        <v>9.5637394128936015E-2</v>
      </c>
      <c r="I110" s="138">
        <v>6.5938899999999998E-3</v>
      </c>
      <c r="J110" s="138">
        <v>4.6408420000000006E-2</v>
      </c>
      <c r="K110" s="138">
        <v>4.6408420000000006E-2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325.50799999999998</v>
      </c>
      <c r="AL110" s="45" t="s">
        <v>246</v>
      </c>
    </row>
    <row r="111" spans="1:38" s="2" customFormat="1" ht="26.25" customHeight="1" thickBot="1" x14ac:dyDescent="0.25">
      <c r="A111" s="65" t="s">
        <v>244</v>
      </c>
      <c r="B111" s="65" t="s">
        <v>263</v>
      </c>
      <c r="C111" s="66" t="s">
        <v>377</v>
      </c>
      <c r="D111" s="79"/>
      <c r="E111" s="138">
        <v>3.9016128320851127E-3</v>
      </c>
      <c r="F111" s="138">
        <v>0.23326578431372552</v>
      </c>
      <c r="G111" s="138" t="s">
        <v>429</v>
      </c>
      <c r="H111" s="138">
        <v>0.13779027002111244</v>
      </c>
      <c r="I111" s="138">
        <v>4.8060130718954251E-4</v>
      </c>
      <c r="J111" s="138">
        <v>9.6120261437908502E-4</v>
      </c>
      <c r="K111" s="138">
        <v>2.1627058823529412E-3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121.35032679738563</v>
      </c>
      <c r="AL111" s="45" t="s">
        <v>246</v>
      </c>
    </row>
    <row r="112" spans="1:38" s="2" customFormat="1" ht="26.25" customHeight="1" thickBot="1" x14ac:dyDescent="0.25">
      <c r="A112" s="65" t="s">
        <v>264</v>
      </c>
      <c r="B112" s="65" t="s">
        <v>265</v>
      </c>
      <c r="C112" s="66" t="s">
        <v>266</v>
      </c>
      <c r="D112" s="67"/>
      <c r="E112" s="138">
        <v>15.717040536481884</v>
      </c>
      <c r="F112" s="138" t="s">
        <v>429</v>
      </c>
      <c r="G112" s="138" t="s">
        <v>429</v>
      </c>
      <c r="H112" s="138">
        <v>12.571376124999999</v>
      </c>
      <c r="I112" s="138">
        <v>0.270978</v>
      </c>
      <c r="J112" s="138">
        <v>7.0454280000000002</v>
      </c>
      <c r="K112" s="138">
        <v>7.0454280000000002</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408496864.7330696</v>
      </c>
      <c r="AL112" s="45" t="s">
        <v>419</v>
      </c>
    </row>
    <row r="113" spans="1:38" s="2" customFormat="1" ht="26.25" customHeight="1" thickBot="1" x14ac:dyDescent="0.25">
      <c r="A113" s="65" t="s">
        <v>264</v>
      </c>
      <c r="B113" s="80" t="s">
        <v>267</v>
      </c>
      <c r="C113" s="81" t="s">
        <v>268</v>
      </c>
      <c r="D113" s="67"/>
      <c r="E113" s="138">
        <v>7.5415486417341988</v>
      </c>
      <c r="F113" s="138" t="s">
        <v>443</v>
      </c>
      <c r="G113" s="138" t="s">
        <v>429</v>
      </c>
      <c r="H113" s="138">
        <v>44.903401044080354</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196010118.3317267</v>
      </c>
      <c r="AL113" s="148" t="s">
        <v>437</v>
      </c>
    </row>
    <row r="114" spans="1:38" s="2" customFormat="1" ht="26.25" customHeight="1" thickBot="1" x14ac:dyDescent="0.25">
      <c r="A114" s="65" t="s">
        <v>264</v>
      </c>
      <c r="B114" s="80" t="s">
        <v>269</v>
      </c>
      <c r="C114" s="81" t="s">
        <v>388</v>
      </c>
      <c r="D114" s="67"/>
      <c r="E114" s="138">
        <v>8.4651437310141076E-2</v>
      </c>
      <c r="F114" s="138" t="s">
        <v>443</v>
      </c>
      <c r="G114" s="138" t="s">
        <v>429</v>
      </c>
      <c r="H114" s="138">
        <v>0.28601949999999998</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2200150</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11.639877991434627</v>
      </c>
      <c r="F116" s="138" t="s">
        <v>443</v>
      </c>
      <c r="G116" s="138" t="s">
        <v>429</v>
      </c>
      <c r="H116" s="138">
        <v>13.819426453900052</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302528561.5532831</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6.8589159999999996E-3</v>
      </c>
      <c r="J119" s="138">
        <v>5.4871327999999997E-2</v>
      </c>
      <c r="K119" s="138">
        <v>0.17147290000000001</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1714.729</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7.4160000000000007E-3</v>
      </c>
      <c r="J120" s="138">
        <v>4.6350000000000002E-2</v>
      </c>
      <c r="K120" s="138">
        <v>0.18540000000000001</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1854</v>
      </c>
      <c r="AL120" s="148" t="s">
        <v>436</v>
      </c>
    </row>
    <row r="121" spans="1:38" s="2" customFormat="1" ht="26.25" customHeight="1" thickBot="1" x14ac:dyDescent="0.25">
      <c r="A121" s="65" t="s">
        <v>264</v>
      </c>
      <c r="B121" s="65" t="s">
        <v>280</v>
      </c>
      <c r="C121" s="71" t="s">
        <v>281</v>
      </c>
      <c r="D121" s="68"/>
      <c r="E121" s="138" t="s">
        <v>443</v>
      </c>
      <c r="F121" s="138">
        <v>4.6849619964971208</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2.0410160581603307</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0.4383464734461795</v>
      </c>
      <c r="G125" s="138" t="s">
        <v>429</v>
      </c>
      <c r="H125" s="138" t="s">
        <v>429</v>
      </c>
      <c r="I125" s="138">
        <v>1.528717212E-5</v>
      </c>
      <c r="J125" s="138">
        <v>1.0145123316E-4</v>
      </c>
      <c r="K125" s="138">
        <v>2.1448365731999998E-4</v>
      </c>
      <c r="L125" s="138" t="s">
        <v>443</v>
      </c>
      <c r="M125" s="138" t="s">
        <v>429</v>
      </c>
      <c r="N125" s="138" t="s">
        <v>429</v>
      </c>
      <c r="O125" s="138" t="s">
        <v>429</v>
      </c>
      <c r="P125" s="138">
        <v>2.1030952821282874E-2</v>
      </c>
      <c r="Q125" s="138" t="s">
        <v>429</v>
      </c>
      <c r="R125" s="138" t="s">
        <v>429</v>
      </c>
      <c r="S125" s="138" t="s">
        <v>429</v>
      </c>
      <c r="T125" s="138" t="s">
        <v>429</v>
      </c>
      <c r="U125" s="138" t="s">
        <v>429</v>
      </c>
      <c r="V125" s="138" t="s">
        <v>429</v>
      </c>
      <c r="W125" s="138">
        <v>7.0299117688614729E-2</v>
      </c>
      <c r="X125" s="138" t="s">
        <v>429</v>
      </c>
      <c r="Y125" s="138" t="s">
        <v>429</v>
      </c>
      <c r="Z125" s="138" t="s">
        <v>429</v>
      </c>
      <c r="AA125" s="138" t="s">
        <v>429</v>
      </c>
      <c r="AB125" s="138" t="s">
        <v>429</v>
      </c>
      <c r="AC125" s="138" t="s">
        <v>429</v>
      </c>
      <c r="AD125" s="138">
        <v>4.4222564577756154E-2</v>
      </c>
      <c r="AE125" s="55"/>
      <c r="AF125" s="147" t="s">
        <v>429</v>
      </c>
      <c r="AG125" s="147" t="s">
        <v>429</v>
      </c>
      <c r="AH125" s="147" t="s">
        <v>429</v>
      </c>
      <c r="AI125" s="147" t="s">
        <v>429</v>
      </c>
      <c r="AJ125" s="147" t="s">
        <v>429</v>
      </c>
      <c r="AK125" s="147">
        <v>463.24763999999999</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v>3.7805999999999999E-2</v>
      </c>
      <c r="I126" s="138" t="s">
        <v>443</v>
      </c>
      <c r="J126" s="138" t="s">
        <v>443</v>
      </c>
      <c r="K126" s="138" t="s">
        <v>443</v>
      </c>
      <c r="L126" s="138" t="s">
        <v>443</v>
      </c>
      <c r="M126" s="138">
        <v>8.8214000000000015E-2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430</v>
      </c>
      <c r="AH128" s="147" t="s">
        <v>429</v>
      </c>
      <c r="AI128" s="147" t="s">
        <v>430</v>
      </c>
      <c r="AJ128" s="147" t="s">
        <v>430</v>
      </c>
      <c r="AK128" s="147" t="s">
        <v>432</v>
      </c>
      <c r="AL128" s="45" t="s">
        <v>301</v>
      </c>
    </row>
    <row r="129" spans="1:38" s="2" customFormat="1" ht="26.25" customHeight="1" thickBot="1" x14ac:dyDescent="0.25">
      <c r="A129" s="65" t="s">
        <v>289</v>
      </c>
      <c r="B129" s="69" t="s">
        <v>299</v>
      </c>
      <c r="C129" s="77" t="s">
        <v>300</v>
      </c>
      <c r="D129" s="67"/>
      <c r="E129" s="138">
        <v>5.9568900000000003E-3</v>
      </c>
      <c r="F129" s="138">
        <v>5.0667800000000006E-2</v>
      </c>
      <c r="G129" s="138">
        <v>3.2180900000000005E-4</v>
      </c>
      <c r="H129" s="138" t="s">
        <v>443</v>
      </c>
      <c r="I129" s="138">
        <v>2.7388000000000003E-5</v>
      </c>
      <c r="J129" s="138">
        <v>4.7929000000000001E-5</v>
      </c>
      <c r="K129" s="138">
        <v>6.847E-5</v>
      </c>
      <c r="L129" s="138">
        <v>9.585800000000001E-7</v>
      </c>
      <c r="M129" s="138">
        <v>4.7929E-4</v>
      </c>
      <c r="N129" s="138">
        <v>8.9011000000000003E-3</v>
      </c>
      <c r="O129" s="138">
        <v>6.8470000000000011E-4</v>
      </c>
      <c r="P129" s="138">
        <v>3.8343200000000001E-4</v>
      </c>
      <c r="Q129" s="138">
        <v>0.65134941436294991</v>
      </c>
      <c r="R129" s="138">
        <v>0.62953186695085173</v>
      </c>
      <c r="S129" s="138">
        <v>0.34732792659357331</v>
      </c>
      <c r="T129" s="138">
        <v>9.5858000000000003E-5</v>
      </c>
      <c r="U129" s="138" t="s">
        <v>432</v>
      </c>
      <c r="V129" s="138" t="s">
        <v>443</v>
      </c>
      <c r="W129" s="138">
        <v>1.306048244613</v>
      </c>
      <c r="X129" s="138">
        <v>1.02705E-6</v>
      </c>
      <c r="Y129" s="138">
        <v>4.4505500000000001E-6</v>
      </c>
      <c r="Z129" s="138">
        <v>4.4505500000000001E-6</v>
      </c>
      <c r="AA129" s="138" t="s">
        <v>443</v>
      </c>
      <c r="AB129" s="138">
        <v>9.9281500000000008E-6</v>
      </c>
      <c r="AC129" s="138">
        <v>3.4234999999999999E-3</v>
      </c>
      <c r="AD129" s="138">
        <v>5.2516489999999997E-3</v>
      </c>
      <c r="AE129" s="55"/>
      <c r="AF129" s="147" t="s">
        <v>429</v>
      </c>
      <c r="AG129" s="147" t="s">
        <v>429</v>
      </c>
      <c r="AH129" s="147" t="s">
        <v>429</v>
      </c>
      <c r="AI129" s="147" t="s">
        <v>429</v>
      </c>
      <c r="AJ129" s="147" t="s">
        <v>429</v>
      </c>
      <c r="AK129" s="147">
        <v>12.904999999999999</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430</v>
      </c>
      <c r="AH130" s="147" t="s">
        <v>429</v>
      </c>
      <c r="AI130" s="147" t="s">
        <v>430</v>
      </c>
      <c r="AJ130" s="147" t="s">
        <v>430</v>
      </c>
      <c r="AK130" s="147" t="s">
        <v>430</v>
      </c>
      <c r="AL130" s="45" t="s">
        <v>301</v>
      </c>
    </row>
    <row r="131" spans="1:38" s="2" customFormat="1" ht="26.25" customHeight="1" thickBot="1" x14ac:dyDescent="0.25">
      <c r="A131" s="65" t="s">
        <v>289</v>
      </c>
      <c r="B131" s="69" t="s">
        <v>304</v>
      </c>
      <c r="C131" s="77" t="s">
        <v>305</v>
      </c>
      <c r="D131" s="67"/>
      <c r="E131" s="138" t="s">
        <v>432</v>
      </c>
      <c r="F131" s="138" t="s">
        <v>432</v>
      </c>
      <c r="G131" s="138" t="s">
        <v>432</v>
      </c>
      <c r="H131" s="138" t="s">
        <v>432</v>
      </c>
      <c r="I131" s="138" t="s">
        <v>432</v>
      </c>
      <c r="J131" s="138" t="s">
        <v>432</v>
      </c>
      <c r="K131" s="138" t="s">
        <v>432</v>
      </c>
      <c r="L131" s="138" t="s">
        <v>432</v>
      </c>
      <c r="M131" s="138" t="s">
        <v>432</v>
      </c>
      <c r="N131" s="138" t="s">
        <v>432</v>
      </c>
      <c r="O131" s="138" t="s">
        <v>432</v>
      </c>
      <c r="P131" s="138" t="s">
        <v>432</v>
      </c>
      <c r="Q131" s="138" t="s">
        <v>432</v>
      </c>
      <c r="R131" s="138" t="s">
        <v>432</v>
      </c>
      <c r="S131" s="138" t="s">
        <v>432</v>
      </c>
      <c r="T131" s="138" t="s">
        <v>432</v>
      </c>
      <c r="U131" s="138" t="s">
        <v>432</v>
      </c>
      <c r="V131" s="138" t="s">
        <v>432</v>
      </c>
      <c r="W131" s="138" t="s">
        <v>432</v>
      </c>
      <c r="X131" s="138" t="s">
        <v>432</v>
      </c>
      <c r="Y131" s="138" t="s">
        <v>432</v>
      </c>
      <c r="Z131" s="138" t="s">
        <v>432</v>
      </c>
      <c r="AA131" s="138" t="s">
        <v>432</v>
      </c>
      <c r="AB131" s="138" t="s">
        <v>432</v>
      </c>
      <c r="AC131" s="138" t="s">
        <v>432</v>
      </c>
      <c r="AD131" s="138" t="s">
        <v>432</v>
      </c>
      <c r="AE131" s="55"/>
      <c r="AF131" s="147" t="s">
        <v>429</v>
      </c>
      <c r="AG131" s="147" t="s">
        <v>429</v>
      </c>
      <c r="AH131" s="147" t="s">
        <v>429</v>
      </c>
      <c r="AI131" s="147" t="s">
        <v>429</v>
      </c>
      <c r="AJ131" s="147" t="s">
        <v>429</v>
      </c>
      <c r="AK131" s="147" t="s">
        <v>432</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5.3443499999999994E-3</v>
      </c>
      <c r="F133" s="138">
        <v>8.4214000000000004E-5</v>
      </c>
      <c r="G133" s="138">
        <v>7.3201400000000002E-4</v>
      </c>
      <c r="H133" s="138" t="s">
        <v>443</v>
      </c>
      <c r="I133" s="138">
        <v>2.2478660000000003E-4</v>
      </c>
      <c r="J133" s="138">
        <v>2.2478660000000003E-4</v>
      </c>
      <c r="K133" s="138">
        <v>2.4979167999999996E-4</v>
      </c>
      <c r="L133" s="138" t="s">
        <v>443</v>
      </c>
      <c r="M133" s="138">
        <v>9.0692000000000008E-4</v>
      </c>
      <c r="N133" s="138">
        <v>2.1156135000000001E-4</v>
      </c>
      <c r="O133" s="138">
        <v>3.5436350000000002E-5</v>
      </c>
      <c r="P133" s="138">
        <v>1.0497050000000001E-2</v>
      </c>
      <c r="Q133" s="138">
        <v>9.5882449999999992E-5</v>
      </c>
      <c r="R133" s="138">
        <v>9.5530200000000016E-5</v>
      </c>
      <c r="S133" s="138">
        <v>8.7569349999999985E-5</v>
      </c>
      <c r="T133" s="138">
        <v>1.2208984999999999E-4</v>
      </c>
      <c r="U133" s="138">
        <v>1.3935010000000001E-4</v>
      </c>
      <c r="V133" s="138">
        <v>1.1280454E-3</v>
      </c>
      <c r="W133" s="138">
        <v>1.7490600000000001E-4</v>
      </c>
      <c r="X133" s="138">
        <v>8.5509599999999994E-8</v>
      </c>
      <c r="Y133" s="138">
        <v>4.6706380000000003E-8</v>
      </c>
      <c r="Z133" s="138">
        <v>4.171832E-8</v>
      </c>
      <c r="AA133" s="138">
        <v>4.5281219999999998E-8</v>
      </c>
      <c r="AB133" s="138">
        <v>2.1921552E-7</v>
      </c>
      <c r="AC133" s="138">
        <v>9.7169999999999993E-4</v>
      </c>
      <c r="AD133" s="138">
        <v>2.6559800000000001E-3</v>
      </c>
      <c r="AE133" s="55"/>
      <c r="AF133" s="147" t="s">
        <v>429</v>
      </c>
      <c r="AG133" s="147" t="s">
        <v>429</v>
      </c>
      <c r="AH133" s="147" t="s">
        <v>429</v>
      </c>
      <c r="AI133" s="147" t="s">
        <v>429</v>
      </c>
      <c r="AJ133" s="147" t="s">
        <v>429</v>
      </c>
      <c r="AK133" s="147">
        <v>4180</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0.59374080000000007</v>
      </c>
      <c r="X135" s="138">
        <v>1.7713267200000001E-4</v>
      </c>
      <c r="Y135" s="138">
        <v>8.0155008000000005E-4</v>
      </c>
      <c r="Z135" s="138">
        <v>8.0155008000000005E-4</v>
      </c>
      <c r="AA135" s="138" t="s">
        <v>443</v>
      </c>
      <c r="AB135" s="138">
        <v>1.7802328320000002E-3</v>
      </c>
      <c r="AC135" s="138" t="s">
        <v>443</v>
      </c>
      <c r="AD135" s="138">
        <v>1.0093593600000001</v>
      </c>
      <c r="AE135" s="55"/>
      <c r="AF135" s="147" t="s">
        <v>429</v>
      </c>
      <c r="AG135" s="147" t="s">
        <v>429</v>
      </c>
      <c r="AH135" s="147" t="s">
        <v>429</v>
      </c>
      <c r="AI135" s="147" t="s">
        <v>429</v>
      </c>
      <c r="AJ135" s="147" t="s">
        <v>429</v>
      </c>
      <c r="AK135" s="147">
        <v>1.9791360000000002</v>
      </c>
      <c r="AL135" s="148" t="s">
        <v>434</v>
      </c>
    </row>
    <row r="136" spans="1:38" s="2" customFormat="1" ht="26.25" customHeight="1" thickBot="1" x14ac:dyDescent="0.25">
      <c r="A136" s="65" t="s">
        <v>289</v>
      </c>
      <c r="B136" s="65" t="s">
        <v>314</v>
      </c>
      <c r="C136" s="66" t="s">
        <v>315</v>
      </c>
      <c r="D136" s="67"/>
      <c r="E136" s="138" t="s">
        <v>429</v>
      </c>
      <c r="F136" s="138">
        <v>5.260141728E-3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0.28673771999999997</v>
      </c>
      <c r="J139" s="138">
        <v>0.28673771999999997</v>
      </c>
      <c r="K139" s="138">
        <v>0.28673771999999997</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3.416377007268339</v>
      </c>
      <c r="X139" s="138">
        <v>1.3314393313598297E-2</v>
      </c>
      <c r="Y139" s="138">
        <v>1.5515030473992813E-2</v>
      </c>
      <c r="Z139" s="138">
        <v>5.30520403599924E-3</v>
      </c>
      <c r="AA139" s="138">
        <v>9.2652906574636445E-4</v>
      </c>
      <c r="AB139" s="138">
        <v>3.5061156889336711E-2</v>
      </c>
      <c r="AC139" s="138" t="s">
        <v>443</v>
      </c>
      <c r="AD139" s="138">
        <v>3.5416487226705917</v>
      </c>
      <c r="AE139" s="55"/>
      <c r="AF139" s="147" t="s">
        <v>429</v>
      </c>
      <c r="AG139" s="147" t="s">
        <v>429</v>
      </c>
      <c r="AH139" s="147" t="s">
        <v>429</v>
      </c>
      <c r="AI139" s="147" t="s">
        <v>429</v>
      </c>
      <c r="AJ139" s="147" t="s">
        <v>429</v>
      </c>
      <c r="AK139" s="147">
        <v>2.0179999999999998</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110.12859567103212</v>
      </c>
      <c r="F141" s="19">
        <f t="shared" ref="F141:AD141" si="0">SUM(F14:F140)</f>
        <v>115.14387386742747</v>
      </c>
      <c r="G141" s="19">
        <f t="shared" si="0"/>
        <v>14.623815045440891</v>
      </c>
      <c r="H141" s="19">
        <f t="shared" si="0"/>
        <v>135.22224488889574</v>
      </c>
      <c r="I141" s="19">
        <f t="shared" si="0"/>
        <v>13.639659546639807</v>
      </c>
      <c r="J141" s="19">
        <f t="shared" si="0"/>
        <v>29.119150021405929</v>
      </c>
      <c r="K141" s="19">
        <f t="shared" si="0"/>
        <v>64.284360898714965</v>
      </c>
      <c r="L141" s="19">
        <f t="shared" si="0"/>
        <v>1.8209321528890554</v>
      </c>
      <c r="M141" s="19">
        <f t="shared" si="0"/>
        <v>82.406365394923725</v>
      </c>
      <c r="N141" s="19">
        <f t="shared" si="0"/>
        <v>5.4334179945775833</v>
      </c>
      <c r="O141" s="19">
        <f t="shared" si="0"/>
        <v>0.2667598159940523</v>
      </c>
      <c r="P141" s="19">
        <f t="shared" si="0"/>
        <v>0.3711989092464974</v>
      </c>
      <c r="Q141" s="19">
        <f t="shared" si="0"/>
        <v>1.2552366053423027</v>
      </c>
      <c r="R141" s="19">
        <f>SUM(R14:R140)</f>
        <v>2.4842864777938125</v>
      </c>
      <c r="S141" s="19">
        <f t="shared" si="0"/>
        <v>19.428315631262418</v>
      </c>
      <c r="T141" s="19">
        <f t="shared" si="0"/>
        <v>6.0344890356792167</v>
      </c>
      <c r="U141" s="19">
        <f t="shared" si="0"/>
        <v>3.3847472549739401</v>
      </c>
      <c r="V141" s="19">
        <f t="shared" si="0"/>
        <v>21.57107563710915</v>
      </c>
      <c r="W141" s="19">
        <f t="shared" si="0"/>
        <v>22.986300978172807</v>
      </c>
      <c r="X141" s="19">
        <f t="shared" si="0"/>
        <v>4.623968282142533</v>
      </c>
      <c r="Y141" s="19">
        <f t="shared" si="0"/>
        <v>6.9079664172686828</v>
      </c>
      <c r="Z141" s="19">
        <f t="shared" si="0"/>
        <v>2.6876361105713089</v>
      </c>
      <c r="AA141" s="19">
        <f t="shared" si="0"/>
        <v>2.3061275059246462</v>
      </c>
      <c r="AB141" s="19">
        <f t="shared" si="0"/>
        <v>16.525698315907167</v>
      </c>
      <c r="AC141" s="19">
        <f t="shared" si="0"/>
        <v>2.4457560937759353</v>
      </c>
      <c r="AD141" s="19">
        <f t="shared" si="0"/>
        <v>8.6039017211668884</v>
      </c>
      <c r="AE141" s="56"/>
      <c r="AF141" s="145">
        <f>SUM(AF14:AF140)</f>
        <v>266798.93372606981</v>
      </c>
      <c r="AG141" s="145">
        <f t="shared" ref="AG141:AI141" si="1">SUM(AG14:AG140)</f>
        <v>100410.76307834616</v>
      </c>
      <c r="AH141" s="145">
        <f t="shared" si="1"/>
        <v>191023.90717231095</v>
      </c>
      <c r="AI141" s="145">
        <f t="shared" si="1"/>
        <v>14052.699275719468</v>
      </c>
      <c r="AJ141" s="145">
        <f>IF(SUM(AJ14:AJ140)=0, "NA",SUM(AJ14:AJ140))</f>
        <v>3798.0205921645797</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10.981463155595291</v>
      </c>
      <c r="F143" s="139">
        <v>1.6426674251724451</v>
      </c>
      <c r="G143" s="139">
        <v>2.3985589195186317E-2</v>
      </c>
      <c r="H143" s="139">
        <v>0.51748905748351881</v>
      </c>
      <c r="I143" s="139">
        <v>0.25024085886397796</v>
      </c>
      <c r="J143" s="139">
        <v>0.25024085886397773</v>
      </c>
      <c r="K143" s="139">
        <v>0.25024085886397818</v>
      </c>
      <c r="L143" s="139">
        <v>0.2176556443234145</v>
      </c>
      <c r="M143" s="139">
        <v>27.129602127371026</v>
      </c>
      <c r="N143" s="139">
        <v>1.7831150128679884E-3</v>
      </c>
      <c r="O143" s="139">
        <v>2.0817075360193683E-4</v>
      </c>
      <c r="P143" s="139">
        <v>1.2774426802544352E-2</v>
      </c>
      <c r="Q143" s="139">
        <v>3.4200812256978601E-4</v>
      </c>
      <c r="R143" s="139">
        <v>1.4798680568687004E-2</v>
      </c>
      <c r="S143" s="139">
        <v>1.0128456522582778E-2</v>
      </c>
      <c r="T143" s="139">
        <v>1.9476837839190596E-3</v>
      </c>
      <c r="U143" s="139">
        <v>2.6767473793569858E-4</v>
      </c>
      <c r="V143" s="139">
        <v>4.595145128940311E-2</v>
      </c>
      <c r="W143" s="139">
        <v>0.46285449999999995</v>
      </c>
      <c r="X143" s="139">
        <v>4.1945958607400004E-2</v>
      </c>
      <c r="Y143" s="139">
        <v>4.9096331824599999E-2</v>
      </c>
      <c r="Z143" s="139">
        <v>3.5834279271000004E-2</v>
      </c>
      <c r="AA143" s="139">
        <v>4.39189653305E-2</v>
      </c>
      <c r="AB143" s="139">
        <v>0.17079553503350001</v>
      </c>
      <c r="AC143" s="139">
        <v>4.6285439999999998E-4</v>
      </c>
      <c r="AD143" s="139">
        <v>9.2612099999999994E-5</v>
      </c>
      <c r="AE143" s="58"/>
      <c r="AF143" s="144">
        <v>91384.826672817886</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7.6420024286282127</v>
      </c>
      <c r="F144" s="139">
        <v>0.19318838383370426</v>
      </c>
      <c r="G144" s="139">
        <v>6.6422859979084958E-3</v>
      </c>
      <c r="H144" s="139">
        <v>2.985201170339247E-2</v>
      </c>
      <c r="I144" s="139">
        <v>0.15881671317169499</v>
      </c>
      <c r="J144" s="139">
        <v>0.15881671317169505</v>
      </c>
      <c r="K144" s="139">
        <v>0.15881671317169493</v>
      </c>
      <c r="L144" s="139">
        <v>0.14296601495288611</v>
      </c>
      <c r="M144" s="139">
        <v>1.0998220571313906</v>
      </c>
      <c r="N144" s="139">
        <v>2.5860042967540512E-4</v>
      </c>
      <c r="O144" s="139">
        <v>2.5954512200697701E-5</v>
      </c>
      <c r="P144" s="139">
        <v>2.7386852841324114E-3</v>
      </c>
      <c r="Q144" s="139">
        <v>5.1809080328263048E-5</v>
      </c>
      <c r="R144" s="139">
        <v>4.3845825658609464E-3</v>
      </c>
      <c r="S144" s="139">
        <v>2.9405246254963157E-3</v>
      </c>
      <c r="T144" s="139">
        <v>1.0531720989977623E-4</v>
      </c>
      <c r="U144" s="139">
        <v>5.1709136255130668E-5</v>
      </c>
      <c r="V144" s="139">
        <v>9.3046462037295503E-3</v>
      </c>
      <c r="W144" s="139">
        <v>0.1909458</v>
      </c>
      <c r="X144" s="139">
        <v>1.3894793890400001E-2</v>
      </c>
      <c r="Y144" s="139">
        <v>1.56214822795E-2</v>
      </c>
      <c r="Z144" s="139">
        <v>1.2199802660499999E-2</v>
      </c>
      <c r="AA144" s="139">
        <v>1.3022536510700001E-2</v>
      </c>
      <c r="AB144" s="139">
        <v>5.47386153411E-2</v>
      </c>
      <c r="AC144" s="139">
        <v>1.909456E-4</v>
      </c>
      <c r="AD144" s="139">
        <v>3.8202699999999999E-5</v>
      </c>
      <c r="AE144" s="58"/>
      <c r="AF144" s="144">
        <v>24250.19078261725</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13.936198174167428</v>
      </c>
      <c r="F145" s="139">
        <v>0.3615885403634756</v>
      </c>
      <c r="G145" s="139">
        <v>1.1607856320622233E-2</v>
      </c>
      <c r="H145" s="139">
        <v>5.073161299087444E-2</v>
      </c>
      <c r="I145" s="139">
        <v>0.2018816108808201</v>
      </c>
      <c r="J145" s="139">
        <v>0.20188161088081991</v>
      </c>
      <c r="K145" s="139">
        <v>0.20188161088082013</v>
      </c>
      <c r="L145" s="139">
        <v>0.15532205845820005</v>
      </c>
      <c r="M145" s="139">
        <v>3.4646354493799261</v>
      </c>
      <c r="N145" s="139">
        <v>4.4999585783131408E-4</v>
      </c>
      <c r="O145" s="139">
        <v>4.5097724836305342E-5</v>
      </c>
      <c r="P145" s="139">
        <v>4.7794993214723223E-3</v>
      </c>
      <c r="Q145" s="139">
        <v>9.0188573583202335E-5</v>
      </c>
      <c r="R145" s="139">
        <v>7.6647085454057927E-3</v>
      </c>
      <c r="S145" s="139">
        <v>5.1398823069770802E-3</v>
      </c>
      <c r="T145" s="139">
        <v>1.8049404068634677E-4</v>
      </c>
      <c r="U145" s="139">
        <v>9.0181697493793973E-5</v>
      </c>
      <c r="V145" s="139">
        <v>1.6232499266200667E-2</v>
      </c>
      <c r="W145" s="139">
        <v>0.15811389999999997</v>
      </c>
      <c r="X145" s="139">
        <v>4.0101041640000007E-3</v>
      </c>
      <c r="Y145" s="139">
        <v>2.4283408548800001E-2</v>
      </c>
      <c r="Z145" s="139">
        <v>2.7135038176299999E-2</v>
      </c>
      <c r="AA145" s="139">
        <v>6.2379398107000007E-3</v>
      </c>
      <c r="AB145" s="139">
        <v>6.16664906998E-2</v>
      </c>
      <c r="AC145" s="139">
        <v>1.3650709999999999E-4</v>
      </c>
      <c r="AD145" s="139">
        <v>2.73174E-5</v>
      </c>
      <c r="AE145" s="58"/>
      <c r="AF145" s="144">
        <v>42370.526950432191</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2.2067151412784345E-2</v>
      </c>
      <c r="F146" s="139">
        <v>0.13316225244506838</v>
      </c>
      <c r="G146" s="139">
        <v>5.2851817497373722E-5</v>
      </c>
      <c r="H146" s="139">
        <v>2.6718847174501525E-4</v>
      </c>
      <c r="I146" s="139">
        <v>3.423196029049962E-3</v>
      </c>
      <c r="J146" s="139">
        <v>3.4231960290499615E-3</v>
      </c>
      <c r="K146" s="139">
        <v>3.423196029049962E-3</v>
      </c>
      <c r="L146" s="139">
        <v>5.6548576673413344E-4</v>
      </c>
      <c r="M146" s="139">
        <v>0.77080026397628099</v>
      </c>
      <c r="N146" s="139">
        <v>7.6939556708086944E-6</v>
      </c>
      <c r="O146" s="139">
        <v>6.1413642096638435E-5</v>
      </c>
      <c r="P146" s="139">
        <v>3.9440484897045756E-5</v>
      </c>
      <c r="Q146" s="139">
        <v>1.3600167205877845E-6</v>
      </c>
      <c r="R146" s="139">
        <v>2.8332651653408344E-4</v>
      </c>
      <c r="S146" s="139">
        <v>1.0343737578025156E-2</v>
      </c>
      <c r="T146" s="139">
        <v>4.3357747270479229E-4</v>
      </c>
      <c r="U146" s="139">
        <v>6.1148260674344975E-5</v>
      </c>
      <c r="V146" s="139">
        <v>6.1233376550908734E-3</v>
      </c>
      <c r="W146" s="139">
        <v>2.4770999999999999E-3</v>
      </c>
      <c r="X146" s="139">
        <v>4.3290256800000007E-5</v>
      </c>
      <c r="Y146" s="139">
        <v>5.4455479000000003E-5</v>
      </c>
      <c r="Z146" s="139">
        <v>3.3650231900000001E-5</v>
      </c>
      <c r="AA146" s="139">
        <v>6.0290892800000007E-5</v>
      </c>
      <c r="AB146" s="139">
        <v>1.9168686050000003E-4</v>
      </c>
      <c r="AC146" s="139">
        <v>2.4772000000000002E-6</v>
      </c>
      <c r="AD146" s="139">
        <v>9.217E-7</v>
      </c>
      <c r="AE146" s="58"/>
      <c r="AF146" s="144">
        <v>119.82121760074118</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1.538575354533632</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0.5518998884565518</v>
      </c>
      <c r="J148" s="139">
        <v>1.0122682174296891</v>
      </c>
      <c r="K148" s="139">
        <v>1.3518581313985383</v>
      </c>
      <c r="L148" s="139">
        <v>6.2821487942100254E-2</v>
      </c>
      <c r="M148" s="139" t="s">
        <v>429</v>
      </c>
      <c r="N148" s="139">
        <v>1.3143449932333309</v>
      </c>
      <c r="O148" s="139">
        <v>6.2480386765107433E-3</v>
      </c>
      <c r="P148" s="139">
        <v>0</v>
      </c>
      <c r="Q148" s="139">
        <v>1.5247883761938681E-2</v>
      </c>
      <c r="R148" s="139">
        <v>0.48532044694919713</v>
      </c>
      <c r="S148" s="139">
        <v>10.612020098589444</v>
      </c>
      <c r="T148" s="139">
        <v>7.7837165057351748E-2</v>
      </c>
      <c r="U148" s="139">
        <v>1.1037997769131036E-2</v>
      </c>
      <c r="V148" s="139">
        <v>4.3592307553820548</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53089.898363316541</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0.28806781385394181</v>
      </c>
      <c r="J149" s="139">
        <v>0.53345891454433647</v>
      </c>
      <c r="K149" s="139">
        <v>1.0669178290886729</v>
      </c>
      <c r="L149" s="139">
        <v>1.1520860821937113E-2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53089.898363316541</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v>-49.059525202008999</v>
      </c>
      <c r="F151" s="140">
        <v>-64.786171802167246</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58.894853596657256</v>
      </c>
      <c r="F152" s="13">
        <f t="shared" ref="F152:AD152" si="2">SUM(F$141, F$151, IF(AND(ISNUMBER(SEARCH($B$4,"AT|BE|CH|GB|IE|LT|LU|NL")),SUM(F$143:F$149)&gt;0),SUM(F$143:F$149)-SUM(F$27:F$33),0))</f>
        <v>50.307500146046159</v>
      </c>
      <c r="G152" s="13">
        <f t="shared" si="2"/>
        <v>14.621859004057878</v>
      </c>
      <c r="H152" s="13">
        <f t="shared" si="2"/>
        <v>135.21389740652867</v>
      </c>
      <c r="I152" s="13">
        <f t="shared" si="2"/>
        <v>13.561389202481838</v>
      </c>
      <c r="J152" s="13">
        <f t="shared" si="2"/>
        <v>29.007771932272629</v>
      </c>
      <c r="K152" s="13">
        <f t="shared" si="2"/>
        <v>64.133340016003956</v>
      </c>
      <c r="L152" s="13">
        <f t="shared" si="2"/>
        <v>1.788076814563385</v>
      </c>
      <c r="M152" s="13">
        <f t="shared" si="2"/>
        <v>82.048229701083073</v>
      </c>
      <c r="N152" s="13">
        <f t="shared" si="2"/>
        <v>5.3694345889297672</v>
      </c>
      <c r="O152" s="13">
        <f t="shared" si="2"/>
        <v>0.26645544427467183</v>
      </c>
      <c r="P152" s="13">
        <f t="shared" si="2"/>
        <v>0.37040556112094908</v>
      </c>
      <c r="Q152" s="13">
        <f t="shared" si="2"/>
        <v>1.2544834884387297</v>
      </c>
      <c r="R152" s="13">
        <f t="shared" si="2"/>
        <v>2.4593251620819521</v>
      </c>
      <c r="S152" s="13">
        <f t="shared" si="2"/>
        <v>18.909432392684746</v>
      </c>
      <c r="T152" s="13">
        <f t="shared" si="2"/>
        <v>6.0307138553491031</v>
      </c>
      <c r="U152" s="13">
        <f t="shared" si="2"/>
        <v>3.3842261991231752</v>
      </c>
      <c r="V152" s="13">
        <f t="shared" si="2"/>
        <v>21.367646719840977</v>
      </c>
      <c r="W152" s="13">
        <f t="shared" si="2"/>
        <v>22.948778778172805</v>
      </c>
      <c r="X152" s="13">
        <f t="shared" si="2"/>
        <v>4.6216374219887326</v>
      </c>
      <c r="Y152" s="13">
        <f t="shared" si="2"/>
        <v>6.9034468421988828</v>
      </c>
      <c r="Z152" s="13">
        <f t="shared" si="2"/>
        <v>2.6833623643582087</v>
      </c>
      <c r="AA152" s="13">
        <f t="shared" si="2"/>
        <v>2.303667841091646</v>
      </c>
      <c r="AB152" s="13">
        <f t="shared" si="2"/>
        <v>16.512114469637467</v>
      </c>
      <c r="AC152" s="13">
        <f t="shared" si="2"/>
        <v>2.4457217555759354</v>
      </c>
      <c r="AD152" s="13">
        <f t="shared" si="2"/>
        <v>8.6038948542668887</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f>E151</f>
        <v>-49.059525202008999</v>
      </c>
      <c r="F153" s="140">
        <f>F151</f>
        <v>-64.786171802167246</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58.894853596657256</v>
      </c>
      <c r="F154" s="13">
        <f>SUM(F$141, F$153, -1 * IF(OR($B$6=2005,$B$6&gt;=2020),SUM(F$99:F$122),0), IF(AND(ISNUMBER(SEARCH($B$4,"AT|BE|CH|GB|IE|LT|LU|NL")),SUM(F$143:F$149)&gt;0),SUM(F$143:F$149)-SUM(F$27:F$33),0))</f>
        <v>50.307500146046159</v>
      </c>
      <c r="G154" s="13">
        <f>SUM(G$141, G$153, IF(AND(ISNUMBER(SEARCH($B$4,"AT|BE|CH|GB|IE|LT|LU|NL")),SUM(G$143:G$149)&gt;0),SUM(G$143:G$149)-SUM(G$27:G$33),0))</f>
        <v>14.621859004057878</v>
      </c>
      <c r="H154" s="13">
        <f>SUM(H$141, H$153, IF(AND(ISNUMBER(SEARCH($B$4,"AT|BE|CH|GB|IE|LT|LU|NL")),SUM(H$143:H$149)&gt;0),SUM(H$143:H$149)-SUM(H$27:H$33),0))</f>
        <v>135.21389740652867</v>
      </c>
      <c r="I154" s="13">
        <f t="shared" ref="I154:AD154" si="3">SUM(I$141, I$153, IF(AND(ISNUMBER(SEARCH($B$4,"AT|BE|CH|GB|IE|LT|LU|NL")),SUM(I$143:I$149)&gt;0),SUM(I$143:I$149)-SUM(I$27:I$33),0))</f>
        <v>13.561389202481838</v>
      </c>
      <c r="J154" s="13">
        <f t="shared" si="3"/>
        <v>29.007771932272629</v>
      </c>
      <c r="K154" s="13">
        <f t="shared" si="3"/>
        <v>64.133340016003956</v>
      </c>
      <c r="L154" s="13">
        <f t="shared" si="3"/>
        <v>1.788076814563385</v>
      </c>
      <c r="M154" s="13">
        <f t="shared" si="3"/>
        <v>82.048229701083073</v>
      </c>
      <c r="N154" s="13">
        <f t="shared" si="3"/>
        <v>5.3694345889297672</v>
      </c>
      <c r="O154" s="13">
        <f t="shared" si="3"/>
        <v>0.26645544427467183</v>
      </c>
      <c r="P154" s="13">
        <f t="shared" si="3"/>
        <v>0.37040556112094908</v>
      </c>
      <c r="Q154" s="13">
        <f t="shared" si="3"/>
        <v>1.2544834884387297</v>
      </c>
      <c r="R154" s="13">
        <f t="shared" si="3"/>
        <v>2.4593251620819521</v>
      </c>
      <c r="S154" s="13">
        <f t="shared" si="3"/>
        <v>18.909432392684746</v>
      </c>
      <c r="T154" s="13">
        <f t="shared" si="3"/>
        <v>6.0307138553491031</v>
      </c>
      <c r="U154" s="13">
        <f t="shared" si="3"/>
        <v>3.3842261991231752</v>
      </c>
      <c r="V154" s="13">
        <f t="shared" si="3"/>
        <v>21.367646719840977</v>
      </c>
      <c r="W154" s="13">
        <f t="shared" si="3"/>
        <v>22.948778778172805</v>
      </c>
      <c r="X154" s="13">
        <f t="shared" si="3"/>
        <v>4.6216374219887326</v>
      </c>
      <c r="Y154" s="13">
        <f t="shared" si="3"/>
        <v>6.9034468421988828</v>
      </c>
      <c r="Z154" s="13">
        <f t="shared" si="3"/>
        <v>2.6833623643582087</v>
      </c>
      <c r="AA154" s="13">
        <f t="shared" si="3"/>
        <v>2.303667841091646</v>
      </c>
      <c r="AB154" s="13">
        <f t="shared" si="3"/>
        <v>16.512114469637467</v>
      </c>
      <c r="AC154" s="13">
        <f t="shared" si="3"/>
        <v>2.4457217555759354</v>
      </c>
      <c r="AD154" s="13">
        <f t="shared" si="3"/>
        <v>8.6038948542668887</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13.028363047886428</v>
      </c>
      <c r="F157" s="141">
        <v>0.30499587621510277</v>
      </c>
      <c r="G157" s="141">
        <v>0.77846988283081431</v>
      </c>
      <c r="H157" s="141" t="s">
        <v>443</v>
      </c>
      <c r="I157" s="141">
        <v>0.12523764980079902</v>
      </c>
      <c r="J157" s="141">
        <v>0.12523764980079902</v>
      </c>
      <c r="K157" s="141">
        <v>0.12523764980079902</v>
      </c>
      <c r="L157" s="141">
        <v>6.0114071904383531E-2</v>
      </c>
      <c r="M157" s="141">
        <v>2.6855450363304314</v>
      </c>
      <c r="N157" s="141">
        <v>3.2695412755651965E-3</v>
      </c>
      <c r="O157" s="141">
        <v>2.4521559566738972E-4</v>
      </c>
      <c r="P157" s="141">
        <v>4.9043119133477938E-3</v>
      </c>
      <c r="Q157" s="141">
        <v>1.2260779783369485E-3</v>
      </c>
      <c r="R157" s="141">
        <v>8.1738531889129912E-3</v>
      </c>
      <c r="S157" s="141">
        <v>8.9912385078042903E-3</v>
      </c>
      <c r="T157" s="141">
        <v>3.2695412755651967E-4</v>
      </c>
      <c r="U157" s="141">
        <v>4.4956192539021451E-3</v>
      </c>
      <c r="V157" s="141">
        <v>1.1852087123923838</v>
      </c>
      <c r="W157" s="141" t="s">
        <v>443</v>
      </c>
      <c r="X157" s="141" t="s">
        <v>443</v>
      </c>
      <c r="Y157" s="141" t="s">
        <v>443</v>
      </c>
      <c r="Z157" s="141" t="s">
        <v>443</v>
      </c>
      <c r="AA157" s="141" t="s">
        <v>443</v>
      </c>
      <c r="AB157" s="141" t="s">
        <v>443</v>
      </c>
      <c r="AC157" s="141" t="s">
        <v>443</v>
      </c>
      <c r="AD157" s="141" t="s">
        <v>443</v>
      </c>
      <c r="AE157" s="58"/>
      <c r="AF157" s="142">
        <v>40869.265944564955</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5.3355562584912017E-2</v>
      </c>
      <c r="F158" s="141">
        <v>2.0835272105410004E-3</v>
      </c>
      <c r="G158" s="141">
        <v>2.9423451332400001E-3</v>
      </c>
      <c r="H158" s="141" t="s">
        <v>443</v>
      </c>
      <c r="I158" s="141">
        <v>2.9165732274E-4</v>
      </c>
      <c r="J158" s="141">
        <v>2.9165732274E-4</v>
      </c>
      <c r="K158" s="141">
        <v>2.9165732274E-4</v>
      </c>
      <c r="L158" s="141">
        <v>1.3999551491519999E-4</v>
      </c>
      <c r="M158" s="141">
        <v>9.4023234808099987E-2</v>
      </c>
      <c r="N158" s="141">
        <v>1.2374014450307252E-5</v>
      </c>
      <c r="O158" s="141">
        <v>9.2805108377304394E-7</v>
      </c>
      <c r="P158" s="141">
        <v>1.8561021675460875E-5</v>
      </c>
      <c r="Q158" s="141">
        <v>4.6402554188652189E-6</v>
      </c>
      <c r="R158" s="141">
        <v>3.0935036125768136E-5</v>
      </c>
      <c r="S158" s="141">
        <v>3.4028539738344947E-5</v>
      </c>
      <c r="T158" s="141">
        <v>1.2374014450307253E-6</v>
      </c>
      <c r="U158" s="141">
        <v>1.7014269869172473E-5</v>
      </c>
      <c r="V158" s="141">
        <v>4.4855802382363788E-3</v>
      </c>
      <c r="W158" s="141" t="s">
        <v>443</v>
      </c>
      <c r="X158" s="141" t="s">
        <v>443</v>
      </c>
      <c r="Y158" s="141" t="s">
        <v>443</v>
      </c>
      <c r="Z158" s="141" t="s">
        <v>443</v>
      </c>
      <c r="AA158" s="141" t="s">
        <v>443</v>
      </c>
      <c r="AB158" s="141" t="s">
        <v>443</v>
      </c>
      <c r="AC158" s="141" t="s">
        <v>443</v>
      </c>
      <c r="AD158" s="141" t="s">
        <v>443</v>
      </c>
      <c r="AE158" s="58"/>
      <c r="AF158" s="143">
        <v>154.67518062884065</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12.378163717410571</v>
      </c>
      <c r="F159" s="141">
        <v>0.43946125551599635</v>
      </c>
      <c r="G159" s="141">
        <v>0.43936814357307719</v>
      </c>
      <c r="H159" s="141" t="s">
        <v>443</v>
      </c>
      <c r="I159" s="141">
        <v>0.28760841424575717</v>
      </c>
      <c r="J159" s="141">
        <v>0.3113461211820629</v>
      </c>
      <c r="K159" s="141">
        <v>0.3113461211820629</v>
      </c>
      <c r="L159" s="141">
        <v>7.7703172276420679E-2</v>
      </c>
      <c r="M159" s="141">
        <v>1.1656542897461368</v>
      </c>
      <c r="N159" s="141">
        <v>1.0469845978698576E-2</v>
      </c>
      <c r="O159" s="141">
        <v>1.0737890548000284E-2</v>
      </c>
      <c r="P159" s="141">
        <v>3.1965026965416533E-3</v>
      </c>
      <c r="Q159" s="141">
        <v>1.0469845978698576E-2</v>
      </c>
      <c r="R159" s="141">
        <v>1.2495186063497499E-2</v>
      </c>
      <c r="S159" s="141">
        <v>5.3188300131844696E-2</v>
      </c>
      <c r="T159" s="141">
        <v>0.82433981147303104</v>
      </c>
      <c r="U159" s="141">
        <v>4.3459447589149963E-2</v>
      </c>
      <c r="V159" s="141">
        <v>5.839206557978719E-2</v>
      </c>
      <c r="W159" s="141">
        <v>2.590793341456096E-2</v>
      </c>
      <c r="X159" s="141" t="s">
        <v>443</v>
      </c>
      <c r="Y159" s="141" t="s">
        <v>443</v>
      </c>
      <c r="Z159" s="141" t="s">
        <v>443</v>
      </c>
      <c r="AA159" s="141" t="s">
        <v>443</v>
      </c>
      <c r="AB159" s="141" t="s">
        <v>443</v>
      </c>
      <c r="AC159" s="141" t="s">
        <v>443</v>
      </c>
      <c r="AD159" s="141">
        <v>1.237204916291626E-2</v>
      </c>
      <c r="AE159" s="58"/>
      <c r="AF159" s="143">
        <v>6788.8539398006787</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0.30991444592052636</v>
      </c>
      <c r="X163" s="22">
        <v>2.2313840106277896</v>
      </c>
      <c r="Y163" s="22">
        <v>1.4565978958264738</v>
      </c>
      <c r="Z163" s="22">
        <v>0.71280322561721066</v>
      </c>
      <c r="AA163" s="22">
        <v>0.83676900398542109</v>
      </c>
      <c r="AB163" s="22">
        <v>5.2375541360568949</v>
      </c>
      <c r="AC163" s="22" t="s">
        <v>443</v>
      </c>
      <c r="AD163" s="22">
        <v>8.9875189316952625E-2</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169:G169"/>
    <mergeCell ref="A170:G170"/>
    <mergeCell ref="A10:A12"/>
    <mergeCell ref="B10:D12"/>
    <mergeCell ref="W10:AD10"/>
    <mergeCell ref="E10:H11"/>
    <mergeCell ref="I10:L11"/>
    <mergeCell ref="M10:M11"/>
    <mergeCell ref="N10:P11"/>
    <mergeCell ref="Q10:V11"/>
    <mergeCell ref="AF10:AL11"/>
    <mergeCell ref="X11:AB11"/>
    <mergeCell ref="A166:G166"/>
    <mergeCell ref="A167:G167"/>
    <mergeCell ref="A168:G168"/>
  </mergeCells>
  <phoneticPr fontId="13" type="noConversion"/>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431B-51DA-4988-B5CC-1337186EE81F}">
  <dimension ref="A1:AL170"/>
  <sheetViews>
    <sheetView tabSelected="1" zoomScale="75" zoomScaleNormal="75" workbookViewId="0">
      <pane xSplit="4" ySplit="13" topLeftCell="E137"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2019</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2019</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5.9872286752604245</v>
      </c>
      <c r="F14" s="138">
        <v>0.28719213126583093</v>
      </c>
      <c r="G14" s="138">
        <v>2.23758619</v>
      </c>
      <c r="H14" s="138" t="s">
        <v>443</v>
      </c>
      <c r="I14" s="138">
        <v>0.24069667132592143</v>
      </c>
      <c r="J14" s="138">
        <v>0.36301458787527974</v>
      </c>
      <c r="K14" s="138">
        <v>0.4702687083604789</v>
      </c>
      <c r="L14" s="138">
        <v>6.3898922152320426E-3</v>
      </c>
      <c r="M14" s="138">
        <v>6.1010108894760906</v>
      </c>
      <c r="N14" s="138">
        <v>0.30443100172254778</v>
      </c>
      <c r="O14" s="138">
        <v>3.5198302725893034E-2</v>
      </c>
      <c r="P14" s="138">
        <v>5.4941342558808247E-2</v>
      </c>
      <c r="Q14" s="138">
        <v>0.23065522400041386</v>
      </c>
      <c r="R14" s="138">
        <v>0.15889902186158633</v>
      </c>
      <c r="S14" s="138">
        <v>0.2825532761404847</v>
      </c>
      <c r="T14" s="138">
        <v>0.88071157230361574</v>
      </c>
      <c r="U14" s="138">
        <v>0.58364189541951139</v>
      </c>
      <c r="V14" s="138">
        <v>1.2847623103710111</v>
      </c>
      <c r="W14" s="138">
        <v>0.28097749068139483</v>
      </c>
      <c r="X14" s="138">
        <v>3.5458725708957623E-3</v>
      </c>
      <c r="Y14" s="138">
        <v>1.1139168126696045E-3</v>
      </c>
      <c r="Z14" s="138">
        <v>9.3738035123590736E-4</v>
      </c>
      <c r="AA14" s="138">
        <v>2.5850334589306169E-4</v>
      </c>
      <c r="AB14" s="138">
        <v>5.8556730806943362E-3</v>
      </c>
      <c r="AC14" s="138">
        <v>0.23521476856789364</v>
      </c>
      <c r="AD14" s="138">
        <v>1.0924061889831362E-2</v>
      </c>
      <c r="AE14" s="55"/>
      <c r="AF14" s="147">
        <v>3258.2941297419152</v>
      </c>
      <c r="AG14" s="147">
        <v>76759.230034389606</v>
      </c>
      <c r="AH14" s="147">
        <v>96027.884956066424</v>
      </c>
      <c r="AI14" s="147">
        <v>3094.7165076494794</v>
      </c>
      <c r="AJ14" s="147">
        <v>3710.7375655137789</v>
      </c>
      <c r="AK14" s="147" t="s">
        <v>429</v>
      </c>
      <c r="AL14" s="45" t="s">
        <v>50</v>
      </c>
    </row>
    <row r="15" spans="1:38" s="1" customFormat="1" ht="26.25" customHeight="1" thickBot="1" x14ac:dyDescent="0.25">
      <c r="A15" s="65" t="s">
        <v>54</v>
      </c>
      <c r="B15" s="65" t="s">
        <v>55</v>
      </c>
      <c r="C15" s="66" t="s">
        <v>56</v>
      </c>
      <c r="D15" s="67"/>
      <c r="E15" s="138">
        <v>0.29059000000000001</v>
      </c>
      <c r="F15" s="138">
        <v>1.3283319072478126E-2</v>
      </c>
      <c r="G15" s="138">
        <v>3.4964999999999996E-2</v>
      </c>
      <c r="H15" s="138" t="s">
        <v>443</v>
      </c>
      <c r="I15" s="138">
        <v>4.6340038230293932E-3</v>
      </c>
      <c r="J15" s="138">
        <v>4.8488051050753827E-3</v>
      </c>
      <c r="K15" s="138">
        <v>5.1361528151616775E-3</v>
      </c>
      <c r="L15" s="138">
        <v>7.0345055890448042E-4</v>
      </c>
      <c r="M15" s="138">
        <v>1.2428000000000002E-2</v>
      </c>
      <c r="N15" s="138">
        <v>5.6629954520392373E-3</v>
      </c>
      <c r="O15" s="138">
        <v>7.3294178873229837E-3</v>
      </c>
      <c r="P15" s="138">
        <v>1.5219379989663915E-3</v>
      </c>
      <c r="Q15" s="138">
        <v>1.539295702967004E-3</v>
      </c>
      <c r="R15" s="138">
        <v>2.2142019592648759E-2</v>
      </c>
      <c r="S15" s="138">
        <v>1.1070343192017107E-2</v>
      </c>
      <c r="T15" s="138">
        <v>2.4379768209812899E-2</v>
      </c>
      <c r="U15" s="138">
        <v>5.7574486193439937E-3</v>
      </c>
      <c r="V15" s="138">
        <v>5.6118459219922451E-2</v>
      </c>
      <c r="W15" s="138">
        <v>9.6171787634473024E-4</v>
      </c>
      <c r="X15" s="138">
        <v>3.2294599947790485E-6</v>
      </c>
      <c r="Y15" s="138">
        <v>5.2934771936756553E-6</v>
      </c>
      <c r="Z15" s="138">
        <v>3.6181131968470475E-6</v>
      </c>
      <c r="AA15" s="138">
        <v>4.2318311455498757E-6</v>
      </c>
      <c r="AB15" s="138">
        <v>1.6372881530851627E-5</v>
      </c>
      <c r="AC15" s="138" t="s">
        <v>429</v>
      </c>
      <c r="AD15" s="138">
        <v>2.047833306581905E-3</v>
      </c>
      <c r="AE15" s="55"/>
      <c r="AF15" s="147">
        <v>3380.3434558888648</v>
      </c>
      <c r="AG15" s="147" t="s">
        <v>432</v>
      </c>
      <c r="AH15" s="147">
        <v>1834.5736265228115</v>
      </c>
      <c r="AI15" s="147" t="s">
        <v>432</v>
      </c>
      <c r="AJ15" s="147" t="s">
        <v>432</v>
      </c>
      <c r="AK15" s="147" t="s">
        <v>429</v>
      </c>
      <c r="AL15" s="45" t="s">
        <v>50</v>
      </c>
    </row>
    <row r="16" spans="1:38" s="1" customFormat="1" ht="26.25" customHeight="1" thickBot="1" x14ac:dyDescent="0.25">
      <c r="A16" s="65" t="s">
        <v>54</v>
      </c>
      <c r="B16" s="65" t="s">
        <v>57</v>
      </c>
      <c r="C16" s="66" t="s">
        <v>58</v>
      </c>
      <c r="D16" s="67"/>
      <c r="E16" s="138">
        <v>0.20750880231337049</v>
      </c>
      <c r="F16" s="138">
        <v>2.5077811020389335E-3</v>
      </c>
      <c r="G16" s="138">
        <v>0.12597920653608005</v>
      </c>
      <c r="H16" s="138" t="s">
        <v>443</v>
      </c>
      <c r="I16" s="138">
        <v>3.1029214400833029E-2</v>
      </c>
      <c r="J16" s="138">
        <v>4.3544766160349996E-2</v>
      </c>
      <c r="K16" s="138">
        <v>4.5973884545449872E-2</v>
      </c>
      <c r="L16" s="138">
        <v>2.054074972077349E-2</v>
      </c>
      <c r="M16" s="138">
        <v>0.21225307434452764</v>
      </c>
      <c r="N16" s="138">
        <v>1.5624518913964776E-2</v>
      </c>
      <c r="O16" s="138">
        <v>8.8464316890600003E-4</v>
      </c>
      <c r="P16" s="138">
        <v>1.6536895100921999E-2</v>
      </c>
      <c r="Q16" s="138">
        <v>6.0722748023700002E-3</v>
      </c>
      <c r="R16" s="138">
        <v>3.2580553404209997E-3</v>
      </c>
      <c r="S16" s="138">
        <v>1.3845361793633999E-2</v>
      </c>
      <c r="T16" s="138">
        <v>5.2269114697799995E-3</v>
      </c>
      <c r="U16" s="138">
        <v>1.5984787577849996E-3</v>
      </c>
      <c r="V16" s="138">
        <v>2.5427816409659992E-2</v>
      </c>
      <c r="W16" s="138">
        <v>1.4786913900750978E-2</v>
      </c>
      <c r="X16" s="138">
        <v>6.2037775478252504E-7</v>
      </c>
      <c r="Y16" s="138">
        <v>8.0276451499398754E-7</v>
      </c>
      <c r="Z16" s="138">
        <v>6.8090457672468761E-7</v>
      </c>
      <c r="AA16" s="138">
        <v>7.5470085522499162E-7</v>
      </c>
      <c r="AB16" s="138">
        <v>2.8587477017261922E-6</v>
      </c>
      <c r="AC16" s="138">
        <v>1.9974931283999998E-9</v>
      </c>
      <c r="AD16" s="138">
        <v>1.1803368485999998E-9</v>
      </c>
      <c r="AE16" s="55"/>
      <c r="AF16" s="147">
        <v>10.926615801200001</v>
      </c>
      <c r="AG16" s="147">
        <v>551.19957164999994</v>
      </c>
      <c r="AH16" s="147">
        <v>791.56928926075898</v>
      </c>
      <c r="AI16" s="147" t="s">
        <v>432</v>
      </c>
      <c r="AJ16" s="147" t="s">
        <v>432</v>
      </c>
      <c r="AK16" s="147" t="s">
        <v>429</v>
      </c>
      <c r="AL16" s="45" t="s">
        <v>50</v>
      </c>
    </row>
    <row r="17" spans="1:38" s="2" customFormat="1" ht="26.25" customHeight="1" thickBot="1" x14ac:dyDescent="0.25">
      <c r="A17" s="65" t="s">
        <v>54</v>
      </c>
      <c r="B17" s="65" t="s">
        <v>59</v>
      </c>
      <c r="C17" s="66" t="s">
        <v>60</v>
      </c>
      <c r="D17" s="67"/>
      <c r="E17" s="138">
        <v>3.0982319999999998E-3</v>
      </c>
      <c r="F17" s="138">
        <v>9.6296400000000007E-4</v>
      </c>
      <c r="G17" s="138">
        <v>2.5110671864408558E-6</v>
      </c>
      <c r="H17" s="138" t="s">
        <v>432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2.177136E-5</v>
      </c>
      <c r="X17" s="138">
        <v>3.0144960000000001E-5</v>
      </c>
      <c r="Y17" s="138">
        <v>1.2141719999999999E-4</v>
      </c>
      <c r="Z17" s="138">
        <v>4.6054800000000005E-5</v>
      </c>
      <c r="AA17" s="138">
        <v>4.5217440000000001E-5</v>
      </c>
      <c r="AB17" s="138">
        <v>2.4283440000000001E-4</v>
      </c>
      <c r="AC17" s="138" t="s">
        <v>432</v>
      </c>
      <c r="AD17" s="138" t="s">
        <v>432</v>
      </c>
      <c r="AE17" s="55"/>
      <c r="AF17" s="147" t="s">
        <v>432</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1.108326956867826</v>
      </c>
      <c r="F18" s="138">
        <v>0.56017058638329487</v>
      </c>
      <c r="G18" s="138">
        <v>5.944840876662294E-2</v>
      </c>
      <c r="H18" s="138" t="s">
        <v>443</v>
      </c>
      <c r="I18" s="138">
        <v>2.4492966218923037E-2</v>
      </c>
      <c r="J18" s="138">
        <v>2.6050707000437847E-2</v>
      </c>
      <c r="K18" s="138">
        <v>2.7896915870338032E-2</v>
      </c>
      <c r="L18" s="138">
        <v>3.5747426106582164E-3</v>
      </c>
      <c r="M18" s="138">
        <v>0.71951086741450576</v>
      </c>
      <c r="N18" s="138">
        <v>5.6237242246434107E-3</v>
      </c>
      <c r="O18" s="138">
        <v>1.0111733316559726E-4</v>
      </c>
      <c r="P18" s="138">
        <v>1.3082305323029772E-2</v>
      </c>
      <c r="Q18" s="138">
        <v>3.2491270637602376E-4</v>
      </c>
      <c r="R18" s="138">
        <v>3.9298735955141948E-3</v>
      </c>
      <c r="S18" s="138">
        <v>2.2707213953834819E-3</v>
      </c>
      <c r="T18" s="138">
        <v>7.8238986503456592E-2</v>
      </c>
      <c r="U18" s="138">
        <v>4.099560818942216E-5</v>
      </c>
      <c r="V18" s="138">
        <v>3.6196819172065403E-3</v>
      </c>
      <c r="W18" s="138">
        <v>1.4238390390392921E-2</v>
      </c>
      <c r="X18" s="138">
        <v>1.8272308203834194E-2</v>
      </c>
      <c r="Y18" s="138">
        <v>7.5050136548270058E-2</v>
      </c>
      <c r="Z18" s="138">
        <v>2.7276192876025392E-2</v>
      </c>
      <c r="AA18" s="138">
        <v>2.670046471214747E-2</v>
      </c>
      <c r="AB18" s="138">
        <v>0.1472991023402771</v>
      </c>
      <c r="AC18" s="138" t="s">
        <v>432</v>
      </c>
      <c r="AD18" s="138" t="s">
        <v>432</v>
      </c>
      <c r="AE18" s="55"/>
      <c r="AF18" s="147">
        <v>446.81427680705428</v>
      </c>
      <c r="AG18" s="147">
        <v>6.0737020835761069</v>
      </c>
      <c r="AH18" s="147">
        <v>24054.891942386694</v>
      </c>
      <c r="AI18" s="147" t="s">
        <v>432</v>
      </c>
      <c r="AJ18" s="147" t="s">
        <v>432</v>
      </c>
      <c r="AK18" s="147" t="s">
        <v>429</v>
      </c>
      <c r="AL18" s="45" t="s">
        <v>50</v>
      </c>
    </row>
    <row r="19" spans="1:38" s="2" customFormat="1" ht="26.25" customHeight="1" thickBot="1" x14ac:dyDescent="0.25">
      <c r="A19" s="65" t="s">
        <v>54</v>
      </c>
      <c r="B19" s="65" t="s">
        <v>63</v>
      </c>
      <c r="C19" s="66" t="s">
        <v>64</v>
      </c>
      <c r="D19" s="67"/>
      <c r="E19" s="138">
        <v>0.55153089184489823</v>
      </c>
      <c r="F19" s="138">
        <v>0.1560070076622973</v>
      </c>
      <c r="G19" s="138">
        <v>3.8222009823030659E-2</v>
      </c>
      <c r="H19" s="138" t="s">
        <v>432</v>
      </c>
      <c r="I19" s="138">
        <v>1.710770688509157E-2</v>
      </c>
      <c r="J19" s="138">
        <v>1.2575947356631603E-2</v>
      </c>
      <c r="K19" s="138">
        <v>2.5151047525892371E-2</v>
      </c>
      <c r="L19" s="138">
        <v>3.4392540340964966E-3</v>
      </c>
      <c r="M19" s="138">
        <v>0.21673335987342823</v>
      </c>
      <c r="N19" s="138">
        <v>1.1770519510953927E-2</v>
      </c>
      <c r="O19" s="138">
        <v>2.2518233095500015E-4</v>
      </c>
      <c r="P19" s="138">
        <v>3.564218456630686E-3</v>
      </c>
      <c r="Q19" s="138">
        <v>1.3777122629491882E-3</v>
      </c>
      <c r="R19" s="138">
        <v>9.44356858681486E-3</v>
      </c>
      <c r="S19" s="138">
        <v>5.2815410422098544E-3</v>
      </c>
      <c r="T19" s="138">
        <v>0.19019936916917457</v>
      </c>
      <c r="U19" s="138">
        <v>4.4809097545740338E-4</v>
      </c>
      <c r="V19" s="138">
        <v>1.0569148469398215E-2</v>
      </c>
      <c r="W19" s="138">
        <v>4.3854951823318663E-3</v>
      </c>
      <c r="X19" s="138">
        <v>6.0441005299392246E-3</v>
      </c>
      <c r="Y19" s="138">
        <v>2.9716676628143621E-2</v>
      </c>
      <c r="Z19" s="138">
        <v>8.3545559870367592E-3</v>
      </c>
      <c r="AA19" s="138">
        <v>8.0790135344469202E-3</v>
      </c>
      <c r="AB19" s="138">
        <v>5.2194346679566524E-2</v>
      </c>
      <c r="AC19" s="138" t="s">
        <v>432</v>
      </c>
      <c r="AD19" s="138" t="s">
        <v>432</v>
      </c>
      <c r="AE19" s="55"/>
      <c r="AF19" s="147">
        <v>848.26120077460246</v>
      </c>
      <c r="AG19" s="147" t="s">
        <v>432</v>
      </c>
      <c r="AH19" s="147">
        <v>6347.9463589711713</v>
      </c>
      <c r="AI19" s="147" t="s">
        <v>432</v>
      </c>
      <c r="AJ19" s="147" t="s">
        <v>432</v>
      </c>
      <c r="AK19" s="147" t="s">
        <v>429</v>
      </c>
      <c r="AL19" s="45" t="s">
        <v>50</v>
      </c>
    </row>
    <row r="20" spans="1:38" s="2" customFormat="1" ht="26.25" customHeight="1" thickBot="1" x14ac:dyDescent="0.25">
      <c r="A20" s="65" t="s">
        <v>54</v>
      </c>
      <c r="B20" s="65" t="s">
        <v>65</v>
      </c>
      <c r="C20" s="66" t="s">
        <v>66</v>
      </c>
      <c r="D20" s="67"/>
      <c r="E20" s="138">
        <v>1.7866362215271873E-2</v>
      </c>
      <c r="F20" s="138">
        <v>4.8838761703858518E-3</v>
      </c>
      <c r="G20" s="138">
        <v>7.6273374618037837E-4</v>
      </c>
      <c r="H20" s="138" t="s">
        <v>432</v>
      </c>
      <c r="I20" s="138">
        <v>6.7862587991379935E-4</v>
      </c>
      <c r="J20" s="138">
        <v>8.3734220793527396E-4</v>
      </c>
      <c r="K20" s="138">
        <v>1.0278018015610435E-3</v>
      </c>
      <c r="L20" s="138">
        <v>2.9950225408140234E-4</v>
      </c>
      <c r="M20" s="138">
        <v>7.0274202726911079E-3</v>
      </c>
      <c r="N20" s="138">
        <v>5.1007620091470863E-4</v>
      </c>
      <c r="O20" s="138">
        <v>9.7016666014149353E-6</v>
      </c>
      <c r="P20" s="138">
        <v>1.1038647863630634E-4</v>
      </c>
      <c r="Q20" s="138">
        <v>5.1597367840568403E-5</v>
      </c>
      <c r="R20" s="138">
        <v>4.0889483302569051E-4</v>
      </c>
      <c r="S20" s="138">
        <v>2.2906771900906654E-4</v>
      </c>
      <c r="T20" s="138">
        <v>8.2558300904073921E-3</v>
      </c>
      <c r="U20" s="138">
        <v>1.4689705857468115E-5</v>
      </c>
      <c r="V20" s="138">
        <v>3.9888107115915573E-4</v>
      </c>
      <c r="W20" s="138">
        <v>1.4768190347463501E-4</v>
      </c>
      <c r="X20" s="138">
        <v>2.0326174074932946E-4</v>
      </c>
      <c r="Y20" s="138">
        <v>1.0519179489163549E-3</v>
      </c>
      <c r="Z20" s="138">
        <v>2.7235867612630978E-4</v>
      </c>
      <c r="AA20" s="138">
        <v>2.6203920255819606E-4</v>
      </c>
      <c r="AB20" s="138">
        <v>1.7895775683501901E-3</v>
      </c>
      <c r="AC20" s="138" t="s">
        <v>432</v>
      </c>
      <c r="AD20" s="138" t="s">
        <v>432</v>
      </c>
      <c r="AE20" s="55"/>
      <c r="AF20" s="147">
        <v>33.928301782012063</v>
      </c>
      <c r="AG20" s="147" t="s">
        <v>432</v>
      </c>
      <c r="AH20" s="147">
        <v>196.35598618501774</v>
      </c>
      <c r="AI20" s="147" t="s">
        <v>432</v>
      </c>
      <c r="AJ20" s="147" t="s">
        <v>432</v>
      </c>
      <c r="AK20" s="147" t="s">
        <v>429</v>
      </c>
      <c r="AL20" s="45" t="s">
        <v>50</v>
      </c>
    </row>
    <row r="21" spans="1:38" s="2" customFormat="1" ht="26.25" customHeight="1" thickBot="1" x14ac:dyDescent="0.25">
      <c r="A21" s="65" t="s">
        <v>54</v>
      </c>
      <c r="B21" s="65" t="s">
        <v>67</v>
      </c>
      <c r="C21" s="66" t="s">
        <v>68</v>
      </c>
      <c r="D21" s="67"/>
      <c r="E21" s="138">
        <v>1.3829726633344726</v>
      </c>
      <c r="F21" s="138">
        <v>0.6625999421307176</v>
      </c>
      <c r="G21" s="138">
        <v>0.21333168574419112</v>
      </c>
      <c r="H21" s="138">
        <v>1.1709658983462027E-3</v>
      </c>
      <c r="I21" s="138">
        <v>0.17387353500148608</v>
      </c>
      <c r="J21" s="138">
        <v>0.18448199132019033</v>
      </c>
      <c r="K21" s="138">
        <v>0.20052987561461635</v>
      </c>
      <c r="L21" s="138">
        <v>5.3742330021586765E-2</v>
      </c>
      <c r="M21" s="138">
        <v>1.0646308363648167</v>
      </c>
      <c r="N21" s="138">
        <v>5.1095607494933706E-2</v>
      </c>
      <c r="O21" s="138">
        <v>1.3160197990771229E-2</v>
      </c>
      <c r="P21" s="138">
        <v>9.0230301742437388E-3</v>
      </c>
      <c r="Q21" s="138">
        <v>3.2628998762920846E-3</v>
      </c>
      <c r="R21" s="138">
        <v>4.2307346999719289E-2</v>
      </c>
      <c r="S21" s="138">
        <v>1.6955602860942123E-2</v>
      </c>
      <c r="T21" s="138">
        <v>0.40156613913980849</v>
      </c>
      <c r="U21" s="138">
        <v>1.5354706932363472E-3</v>
      </c>
      <c r="V21" s="138">
        <v>0.52315319012733763</v>
      </c>
      <c r="W21" s="138">
        <v>2.4021378377850566E-2</v>
      </c>
      <c r="X21" s="138">
        <v>1.5308630702252786E-2</v>
      </c>
      <c r="Y21" s="138">
        <v>6.9565117109978758E-2</v>
      </c>
      <c r="Z21" s="138">
        <v>2.0108937172101733E-2</v>
      </c>
      <c r="AA21" s="138">
        <v>1.9356939330112635E-2</v>
      </c>
      <c r="AB21" s="138">
        <v>0.12433962431444591</v>
      </c>
      <c r="AC21" s="138">
        <v>6.9642068118185658E-4</v>
      </c>
      <c r="AD21" s="138">
        <v>8.3570481741822775E-6</v>
      </c>
      <c r="AE21" s="55"/>
      <c r="AF21" s="147">
        <v>2850.3089358120947</v>
      </c>
      <c r="AG21" s="147" t="s">
        <v>432</v>
      </c>
      <c r="AH21" s="147">
        <v>14098.785656950844</v>
      </c>
      <c r="AI21" s="147">
        <v>975.80491528850223</v>
      </c>
      <c r="AJ21" s="147" t="s">
        <v>432</v>
      </c>
      <c r="AK21" s="147" t="s">
        <v>429</v>
      </c>
      <c r="AL21" s="45" t="s">
        <v>50</v>
      </c>
    </row>
    <row r="22" spans="1:38" s="2" customFormat="1" ht="26.25" customHeight="1" thickBot="1" x14ac:dyDescent="0.25">
      <c r="A22" s="65" t="s">
        <v>54</v>
      </c>
      <c r="B22" s="69" t="s">
        <v>69</v>
      </c>
      <c r="C22" s="66" t="s">
        <v>70</v>
      </c>
      <c r="D22" s="67"/>
      <c r="E22" s="138">
        <v>3.9110225459271812</v>
      </c>
      <c r="F22" s="138">
        <v>0.90438707563041931</v>
      </c>
      <c r="G22" s="138">
        <v>0.94860614261621679</v>
      </c>
      <c r="H22" s="138">
        <v>2.0852137675950342E-3</v>
      </c>
      <c r="I22" s="138">
        <v>0.71107798891574436</v>
      </c>
      <c r="J22" s="138">
        <v>0.77918672874469597</v>
      </c>
      <c r="K22" s="138">
        <v>0.85423249684963332</v>
      </c>
      <c r="L22" s="138">
        <v>0.15216787458895398</v>
      </c>
      <c r="M22" s="138">
        <v>4.3688648906183536</v>
      </c>
      <c r="N22" s="138">
        <v>0.1013564802896685</v>
      </c>
      <c r="O22" s="138">
        <v>1.2594923101542959E-2</v>
      </c>
      <c r="P22" s="138">
        <v>7.6108682855873619E-2</v>
      </c>
      <c r="Q22" s="138">
        <v>0.15953518086616997</v>
      </c>
      <c r="R22" s="138">
        <v>0.26765535249137934</v>
      </c>
      <c r="S22" s="138">
        <v>0.40013911569690314</v>
      </c>
      <c r="T22" s="138">
        <v>0.7058290758566661</v>
      </c>
      <c r="U22" s="138">
        <v>0.15004959597931353</v>
      </c>
      <c r="V22" s="138">
        <v>2.5977591277549754</v>
      </c>
      <c r="W22" s="138">
        <v>0.13334582941778661</v>
      </c>
      <c r="X22" s="138">
        <v>2.3743653229050442E-2</v>
      </c>
      <c r="Y22" s="138">
        <v>5.3678185390013941E-2</v>
      </c>
      <c r="Z22" s="138">
        <v>1.446053284053468E-2</v>
      </c>
      <c r="AA22" s="138">
        <v>1.1678944284172058E-2</v>
      </c>
      <c r="AB22" s="138">
        <v>0.10356131574377112</v>
      </c>
      <c r="AC22" s="138">
        <v>2.7368954209090371E-2</v>
      </c>
      <c r="AD22" s="138">
        <v>0.68022764098076616</v>
      </c>
      <c r="AE22" s="55"/>
      <c r="AF22" s="147">
        <v>6719.000277369857</v>
      </c>
      <c r="AG22" s="147">
        <v>3313.9014117518705</v>
      </c>
      <c r="AH22" s="147">
        <v>880.68360954350362</v>
      </c>
      <c r="AI22" s="147">
        <v>46.415882494762329</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0.17317050919972959</v>
      </c>
      <c r="X23" s="138">
        <v>2.7925932423500638E-2</v>
      </c>
      <c r="Y23" s="138">
        <v>0.10121039934061478</v>
      </c>
      <c r="Z23" s="138">
        <v>2.102255234732215E-2</v>
      </c>
      <c r="AA23" s="138">
        <v>1.8480769258140878E-2</v>
      </c>
      <c r="AB23" s="138">
        <v>0.16863965336957845</v>
      </c>
      <c r="AC23" s="138">
        <v>8.2397492103878141E-3</v>
      </c>
      <c r="AD23" s="138">
        <v>1.2293251536918835E-4</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1.2664342631699483</v>
      </c>
      <c r="F24" s="138">
        <v>0.70297578854130205</v>
      </c>
      <c r="G24" s="138">
        <v>0.19424837523191768</v>
      </c>
      <c r="H24" s="138">
        <v>0.12912817113160452</v>
      </c>
      <c r="I24" s="138">
        <v>0.42675416191867033</v>
      </c>
      <c r="J24" s="138">
        <v>0.45469259319507371</v>
      </c>
      <c r="K24" s="138">
        <v>0.49657094302919674</v>
      </c>
      <c r="L24" s="138">
        <v>0.11998951280870782</v>
      </c>
      <c r="M24" s="138">
        <v>2.2884367730027857</v>
      </c>
      <c r="N24" s="138">
        <v>0.19992742237354399</v>
      </c>
      <c r="O24" s="138">
        <v>6.7276396734273311E-2</v>
      </c>
      <c r="P24" s="138">
        <v>6.2492286779178329E-3</v>
      </c>
      <c r="Q24" s="138">
        <v>5.4352123798649338E-3</v>
      </c>
      <c r="R24" s="138">
        <v>0.16708358977165449</v>
      </c>
      <c r="S24" s="138">
        <v>5.8684849272629333E-2</v>
      </c>
      <c r="T24" s="138">
        <v>1.0272614548094601</v>
      </c>
      <c r="U24" s="138">
        <v>3.2567676049578146E-3</v>
      </c>
      <c r="V24" s="138">
        <v>2.6386031808113755</v>
      </c>
      <c r="W24" s="138" t="s">
        <v>430</v>
      </c>
      <c r="X24" s="138" t="s">
        <v>430</v>
      </c>
      <c r="Y24" s="138" t="s">
        <v>430</v>
      </c>
      <c r="Z24" s="138" t="s">
        <v>430</v>
      </c>
      <c r="AA24" s="138" t="s">
        <v>430</v>
      </c>
      <c r="AB24" s="138" t="s">
        <v>430</v>
      </c>
      <c r="AC24" s="138" t="s">
        <v>429</v>
      </c>
      <c r="AD24" s="138" t="s">
        <v>429</v>
      </c>
      <c r="AE24" s="55"/>
      <c r="AF24" s="147">
        <v>4624.4615035630022</v>
      </c>
      <c r="AG24" s="147" t="s">
        <v>432</v>
      </c>
      <c r="AH24" s="147">
        <v>4862.6600899098767</v>
      </c>
      <c r="AI24" s="147">
        <v>1647.9498420775626</v>
      </c>
      <c r="AJ24" s="147" t="s">
        <v>432</v>
      </c>
      <c r="AK24" s="147" t="s">
        <v>429</v>
      </c>
      <c r="AL24" s="45" t="s">
        <v>50</v>
      </c>
    </row>
    <row r="25" spans="1:38" s="2" customFormat="1" ht="26.25" customHeight="1" thickBot="1" x14ac:dyDescent="0.25">
      <c r="A25" s="65" t="s">
        <v>74</v>
      </c>
      <c r="B25" s="69" t="s">
        <v>75</v>
      </c>
      <c r="C25" s="71" t="s">
        <v>76</v>
      </c>
      <c r="D25" s="67"/>
      <c r="E25" s="138">
        <v>1.4874155770060196</v>
      </c>
      <c r="F25" s="138">
        <v>0.16713977109023262</v>
      </c>
      <c r="G25" s="138">
        <v>9.8148617769510574E-2</v>
      </c>
      <c r="H25" s="138" t="s">
        <v>443</v>
      </c>
      <c r="I25" s="138">
        <v>7.3449036624047117E-3</v>
      </c>
      <c r="J25" s="138">
        <v>7.3449036624047117E-3</v>
      </c>
      <c r="K25" s="138">
        <v>7.3449036624047117E-3</v>
      </c>
      <c r="L25" s="138">
        <v>3.5255537579542617E-3</v>
      </c>
      <c r="M25" s="138">
        <v>1.4152040561589205</v>
      </c>
      <c r="N25" s="138">
        <v>4.1222022521213375E-4</v>
      </c>
      <c r="O25" s="138">
        <v>3.0916516890910031E-5</v>
      </c>
      <c r="P25" s="138">
        <v>6.1833033781820055E-4</v>
      </c>
      <c r="Q25" s="138">
        <v>1.5458258445455014E-4</v>
      </c>
      <c r="R25" s="138">
        <v>1.0305505630303345E-3</v>
      </c>
      <c r="S25" s="138">
        <v>1.1336056193333678E-3</v>
      </c>
      <c r="T25" s="138">
        <v>4.1222022521213375E-5</v>
      </c>
      <c r="U25" s="138">
        <v>5.6680280966668389E-4</v>
      </c>
      <c r="V25" s="138">
        <v>0.14942983163939849</v>
      </c>
      <c r="W25" s="138" t="s">
        <v>443</v>
      </c>
      <c r="X25" s="138" t="s">
        <v>443</v>
      </c>
      <c r="Y25" s="138" t="s">
        <v>443</v>
      </c>
      <c r="Z25" s="138" t="s">
        <v>443</v>
      </c>
      <c r="AA25" s="138" t="s">
        <v>443</v>
      </c>
      <c r="AB25" s="138" t="s">
        <v>443</v>
      </c>
      <c r="AC25" s="138" t="s">
        <v>429</v>
      </c>
      <c r="AD25" s="138" t="s">
        <v>429</v>
      </c>
      <c r="AE25" s="55"/>
      <c r="AF25" s="147">
        <v>5152.7528151516717</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2.6743505031689926E-2</v>
      </c>
      <c r="F26" s="138">
        <v>2.3361253171580499E-3</v>
      </c>
      <c r="G26" s="138">
        <v>1.6268455803279997E-3</v>
      </c>
      <c r="H26" s="138" t="s">
        <v>443</v>
      </c>
      <c r="I26" s="138">
        <v>1.3194185150095699E-4</v>
      </c>
      <c r="J26" s="138">
        <v>1.3194185150095699E-4</v>
      </c>
      <c r="K26" s="138">
        <v>1.3194185150095699E-4</v>
      </c>
      <c r="L26" s="138">
        <v>6.3332088720459347E-5</v>
      </c>
      <c r="M26" s="138">
        <v>2.2574121302155272E-2</v>
      </c>
      <c r="N26" s="138">
        <v>0.52160793432771468</v>
      </c>
      <c r="O26" s="138">
        <v>1.9190968148519911E-6</v>
      </c>
      <c r="P26" s="138">
        <v>1.6379195556299087E-5</v>
      </c>
      <c r="Q26" s="138">
        <v>2.7767433335192164E-6</v>
      </c>
      <c r="R26" s="138">
        <v>2.1534362964202186E-5</v>
      </c>
      <c r="S26" s="138">
        <v>2.1979599260622401E-5</v>
      </c>
      <c r="T26" s="138">
        <v>2.3010426667162354E-6</v>
      </c>
      <c r="U26" s="138">
        <v>9.5487255562371266E-6</v>
      </c>
      <c r="V26" s="138">
        <v>2.503523740920428E-3</v>
      </c>
      <c r="W26" s="138" t="s">
        <v>443</v>
      </c>
      <c r="X26" s="138" t="s">
        <v>443</v>
      </c>
      <c r="Y26" s="138" t="s">
        <v>443</v>
      </c>
      <c r="Z26" s="138" t="s">
        <v>443</v>
      </c>
      <c r="AA26" s="138" t="s">
        <v>443</v>
      </c>
      <c r="AB26" s="138" t="s">
        <v>443</v>
      </c>
      <c r="AC26" s="138" t="s">
        <v>429</v>
      </c>
      <c r="AD26" s="138" t="s">
        <v>429</v>
      </c>
      <c r="AE26" s="55"/>
      <c r="AF26" s="147">
        <v>85.528481487677581</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10.239077041359984</v>
      </c>
      <c r="F27" s="138">
        <v>1.3995199676097103</v>
      </c>
      <c r="G27" s="138">
        <v>2.0459122451161584E-2</v>
      </c>
      <c r="H27" s="138">
        <v>0.46242675838780939</v>
      </c>
      <c r="I27" s="138">
        <v>0.22343676427974701</v>
      </c>
      <c r="J27" s="138">
        <v>0.22343676427974701</v>
      </c>
      <c r="K27" s="138">
        <v>0.22343676427974657</v>
      </c>
      <c r="L27" s="138">
        <v>0.1938176097430831</v>
      </c>
      <c r="M27" s="138">
        <v>23.111886988380803</v>
      </c>
      <c r="N27" s="138">
        <v>1.7623850905850618E-3</v>
      </c>
      <c r="O27" s="138">
        <v>2.0432450836428936E-4</v>
      </c>
      <c r="P27" s="138">
        <v>1.295026110132712E-2</v>
      </c>
      <c r="Q27" s="138">
        <v>3.3898392244627817E-4</v>
      </c>
      <c r="R27" s="138">
        <v>1.5437935305731981E-2</v>
      </c>
      <c r="S27" s="138">
        <v>1.0544281699868008E-2</v>
      </c>
      <c r="T27" s="138">
        <v>1.8622744476916636E-3</v>
      </c>
      <c r="U27" s="138">
        <v>2.6931882816397782E-4</v>
      </c>
      <c r="V27" s="138">
        <v>4.6387436241046985E-2</v>
      </c>
      <c r="W27" s="138">
        <v>0.39439299999999999</v>
      </c>
      <c r="X27" s="138">
        <v>4.1575500606099998E-2</v>
      </c>
      <c r="Y27" s="138">
        <v>5.0127047220700001E-2</v>
      </c>
      <c r="Z27" s="138">
        <v>3.5012150293399998E-2</v>
      </c>
      <c r="AA27" s="138">
        <v>4.5954538527200002E-2</v>
      </c>
      <c r="AB27" s="138">
        <v>0.1726692366474</v>
      </c>
      <c r="AC27" s="138">
        <v>3.943924E-4</v>
      </c>
      <c r="AD27" s="138">
        <v>7.8927399999999999E-5</v>
      </c>
      <c r="AE27" s="55"/>
      <c r="AF27" s="147">
        <v>96167.408060424597</v>
      </c>
      <c r="AG27" s="147" t="s">
        <v>429</v>
      </c>
      <c r="AH27" s="147" t="s">
        <v>432</v>
      </c>
      <c r="AI27" s="147">
        <v>4637.003794397634</v>
      </c>
      <c r="AJ27" s="147" t="s">
        <v>432</v>
      </c>
      <c r="AK27" s="147" t="s">
        <v>429</v>
      </c>
      <c r="AL27" s="45" t="s">
        <v>50</v>
      </c>
    </row>
    <row r="28" spans="1:38" s="2" customFormat="1" ht="26.25" customHeight="1" thickBot="1" x14ac:dyDescent="0.25">
      <c r="A28" s="65" t="s">
        <v>79</v>
      </c>
      <c r="B28" s="65" t="s">
        <v>82</v>
      </c>
      <c r="C28" s="66" t="s">
        <v>83</v>
      </c>
      <c r="D28" s="67"/>
      <c r="E28" s="138">
        <v>7.5227389480203479</v>
      </c>
      <c r="F28" s="138">
        <v>0.16189812304718076</v>
      </c>
      <c r="G28" s="138">
        <v>6.3817444700313645E-3</v>
      </c>
      <c r="H28" s="138">
        <v>3.5233672422374553E-2</v>
      </c>
      <c r="I28" s="138">
        <v>0.13614090580113142</v>
      </c>
      <c r="J28" s="138">
        <v>0.13614090580113153</v>
      </c>
      <c r="K28" s="138">
        <v>0.13614090580113153</v>
      </c>
      <c r="L28" s="138">
        <v>0.12383295237853981</v>
      </c>
      <c r="M28" s="138">
        <v>0.93773609625093945</v>
      </c>
      <c r="N28" s="138">
        <v>2.6484228961343214E-4</v>
      </c>
      <c r="O28" s="138">
        <v>2.6608153099771684E-5</v>
      </c>
      <c r="P28" s="138">
        <v>2.8096965131565129E-3</v>
      </c>
      <c r="Q28" s="138">
        <v>5.3130164476189078E-5</v>
      </c>
      <c r="R28" s="138">
        <v>4.4995247695920511E-3</v>
      </c>
      <c r="S28" s="138">
        <v>3.0175655180001387E-3</v>
      </c>
      <c r="T28" s="138">
        <v>1.0772473824940078E-4</v>
      </c>
      <c r="U28" s="138">
        <v>5.3044022752834802E-5</v>
      </c>
      <c r="V28" s="138">
        <v>9.5453398438096349E-3</v>
      </c>
      <c r="W28" s="138">
        <v>0.1651521</v>
      </c>
      <c r="X28" s="138">
        <v>1.44612843797E-2</v>
      </c>
      <c r="Y28" s="138">
        <v>1.6271167313900003E-2</v>
      </c>
      <c r="Z28" s="138">
        <v>1.2692693981199999E-2</v>
      </c>
      <c r="AA28" s="138">
        <v>1.35749690098E-2</v>
      </c>
      <c r="AB28" s="138">
        <v>5.7000114684600006E-2</v>
      </c>
      <c r="AC28" s="138">
        <v>1.6515160000000001E-4</v>
      </c>
      <c r="AD28" s="138">
        <v>3.3043600000000003E-5</v>
      </c>
      <c r="AE28" s="55"/>
      <c r="AF28" s="147">
        <v>25440.658167366655</v>
      </c>
      <c r="AG28" s="147" t="s">
        <v>429</v>
      </c>
      <c r="AH28" s="147" t="s">
        <v>432</v>
      </c>
      <c r="AI28" s="147">
        <v>1289.3612431974971</v>
      </c>
      <c r="AJ28" s="147" t="s">
        <v>432</v>
      </c>
      <c r="AK28" s="147" t="s">
        <v>429</v>
      </c>
      <c r="AL28" s="45" t="s">
        <v>50</v>
      </c>
    </row>
    <row r="29" spans="1:38" s="2" customFormat="1" ht="26.25" customHeight="1" thickBot="1" x14ac:dyDescent="0.25">
      <c r="A29" s="65" t="s">
        <v>79</v>
      </c>
      <c r="B29" s="65" t="s">
        <v>84</v>
      </c>
      <c r="C29" s="66" t="s">
        <v>85</v>
      </c>
      <c r="D29" s="67"/>
      <c r="E29" s="138">
        <v>12.642188190685211</v>
      </c>
      <c r="F29" s="138">
        <v>0.35274666019799528</v>
      </c>
      <c r="G29" s="138">
        <v>1.1187174201831037E-2</v>
      </c>
      <c r="H29" s="138">
        <v>5.5150520273391845E-2</v>
      </c>
      <c r="I29" s="138">
        <v>0.188708667165044</v>
      </c>
      <c r="J29" s="138">
        <v>0.1887086671650442</v>
      </c>
      <c r="K29" s="138">
        <v>0.18870866716504386</v>
      </c>
      <c r="L29" s="138">
        <v>0.14614317065974999</v>
      </c>
      <c r="M29" s="138">
        <v>3.2888983635503566</v>
      </c>
      <c r="N29" s="138">
        <v>4.625199331475506E-4</v>
      </c>
      <c r="O29" s="138">
        <v>4.6416251026282969E-5</v>
      </c>
      <c r="P29" s="138">
        <v>4.9178433357469674E-3</v>
      </c>
      <c r="Q29" s="138">
        <v>9.2814267868253724E-5</v>
      </c>
      <c r="R29" s="138">
        <v>7.8857118054136248E-3</v>
      </c>
      <c r="S29" s="138">
        <v>5.2881157612671235E-3</v>
      </c>
      <c r="T29" s="138">
        <v>1.8593851686981485E-4</v>
      </c>
      <c r="U29" s="138">
        <v>9.2796033683941538E-5</v>
      </c>
      <c r="V29" s="138">
        <v>1.6702739037580107E-2</v>
      </c>
      <c r="W29" s="138">
        <v>0.14163419999999999</v>
      </c>
      <c r="X29" s="138">
        <v>4.1987186426000007E-3</v>
      </c>
      <c r="Y29" s="138">
        <v>2.5425574001000002E-2</v>
      </c>
      <c r="Z29" s="138">
        <v>2.8411329480000001E-2</v>
      </c>
      <c r="AA29" s="138">
        <v>6.5313401103000001E-3</v>
      </c>
      <c r="AB29" s="138">
        <v>6.4566962233900002E-2</v>
      </c>
      <c r="AC29" s="138">
        <v>1.206308E-4</v>
      </c>
      <c r="AD29" s="138">
        <v>2.4145400000000001E-5</v>
      </c>
      <c r="AE29" s="55"/>
      <c r="AF29" s="147">
        <v>43881.348807399314</v>
      </c>
      <c r="AG29" s="147" t="s">
        <v>429</v>
      </c>
      <c r="AH29" s="147" t="s">
        <v>432</v>
      </c>
      <c r="AI29" s="147">
        <v>1544.9394249955553</v>
      </c>
      <c r="AJ29" s="147" t="s">
        <v>432</v>
      </c>
      <c r="AK29" s="147" t="s">
        <v>429</v>
      </c>
      <c r="AL29" s="45" t="s">
        <v>50</v>
      </c>
    </row>
    <row r="30" spans="1:38" s="2" customFormat="1" ht="26.25" customHeight="1" thickBot="1" x14ac:dyDescent="0.25">
      <c r="A30" s="65" t="s">
        <v>79</v>
      </c>
      <c r="B30" s="65" t="s">
        <v>86</v>
      </c>
      <c r="C30" s="66" t="s">
        <v>87</v>
      </c>
      <c r="D30" s="67"/>
      <c r="E30" s="138">
        <v>2.1773339960741257E-2</v>
      </c>
      <c r="F30" s="138">
        <v>0.12989904844897032</v>
      </c>
      <c r="G30" s="138">
        <v>3.194013066922547E-5</v>
      </c>
      <c r="H30" s="138">
        <v>2.7301287953597296E-4</v>
      </c>
      <c r="I30" s="138">
        <v>3.3617615011622094E-3</v>
      </c>
      <c r="J30" s="138">
        <v>3.3617615011622103E-3</v>
      </c>
      <c r="K30" s="138">
        <v>3.3617615011622094E-3</v>
      </c>
      <c r="L30" s="138">
        <v>5.6020050503643299E-4</v>
      </c>
      <c r="M30" s="138">
        <v>0.74372493008221341</v>
      </c>
      <c r="N30" s="138">
        <v>7.8736657521449773E-6</v>
      </c>
      <c r="O30" s="138">
        <v>6.0182178884151403E-5</v>
      </c>
      <c r="P30" s="138">
        <v>4.0467345167504026E-5</v>
      </c>
      <c r="Q30" s="138">
        <v>1.3954256954311734E-6</v>
      </c>
      <c r="R30" s="138">
        <v>2.7878560312909586E-4</v>
      </c>
      <c r="S30" s="138">
        <v>1.0130136292852405E-2</v>
      </c>
      <c r="T30" s="138">
        <v>4.250717141760955E-4</v>
      </c>
      <c r="U30" s="138">
        <v>5.9922302151312806E-5</v>
      </c>
      <c r="V30" s="138">
        <v>6.0033220826939682E-3</v>
      </c>
      <c r="W30" s="138">
        <v>2.4651E-3</v>
      </c>
      <c r="X30" s="138">
        <v>4.4098897100000002E-5</v>
      </c>
      <c r="Y30" s="138">
        <v>5.5005047699999996E-5</v>
      </c>
      <c r="Z30" s="138">
        <v>3.4402586399999996E-5</v>
      </c>
      <c r="AA30" s="138">
        <v>6.0805048400000003E-5</v>
      </c>
      <c r="AB30" s="138">
        <v>1.9431157959999998E-4</v>
      </c>
      <c r="AC30" s="138">
        <v>2.4648999999999999E-6</v>
      </c>
      <c r="AD30" s="138">
        <v>8.9279999999999995E-7</v>
      </c>
      <c r="AE30" s="55"/>
      <c r="AF30" s="147">
        <v>222.01554106680737</v>
      </c>
      <c r="AG30" s="147" t="s">
        <v>429</v>
      </c>
      <c r="AH30" s="147" t="s">
        <v>432</v>
      </c>
      <c r="AI30" s="147">
        <v>7.2733277041125639</v>
      </c>
      <c r="AJ30" s="147" t="s">
        <v>432</v>
      </c>
      <c r="AK30" s="147" t="s">
        <v>429</v>
      </c>
      <c r="AL30" s="45" t="s">
        <v>50</v>
      </c>
    </row>
    <row r="31" spans="1:38" s="2" customFormat="1" ht="26.25" customHeight="1" thickBot="1" x14ac:dyDescent="0.25">
      <c r="A31" s="65" t="s">
        <v>79</v>
      </c>
      <c r="B31" s="65" t="s">
        <v>88</v>
      </c>
      <c r="C31" s="66" t="s">
        <v>89</v>
      </c>
      <c r="D31" s="67"/>
      <c r="E31" s="138" t="s">
        <v>429</v>
      </c>
      <c r="F31" s="138">
        <v>1.4593348227083498</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0.57984688421423569</v>
      </c>
      <c r="J32" s="138">
        <v>1.0630710790145224</v>
      </c>
      <c r="K32" s="138">
        <v>1.420236195787417</v>
      </c>
      <c r="L32" s="138">
        <v>6.2967734400833697E-2</v>
      </c>
      <c r="M32" s="138" t="s">
        <v>429</v>
      </c>
      <c r="N32" s="138">
        <v>1.378419922948819</v>
      </c>
      <c r="O32" s="138">
        <v>6.5569787313988206E-3</v>
      </c>
      <c r="P32" s="138" t="s">
        <v>429</v>
      </c>
      <c r="Q32" s="138">
        <v>1.5993202709460686E-2</v>
      </c>
      <c r="R32" s="138">
        <v>0.50893371881909055</v>
      </c>
      <c r="S32" s="138">
        <v>11.127958434457843</v>
      </c>
      <c r="T32" s="138">
        <v>8.1653669713054072E-2</v>
      </c>
      <c r="U32" s="138">
        <v>1.1596937684284712E-2</v>
      </c>
      <c r="V32" s="138">
        <v>4.5794500639427023</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55732.610403248778</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0.30221559706129753</v>
      </c>
      <c r="J33" s="138">
        <v>0.55965851307647674</v>
      </c>
      <c r="K33" s="138">
        <v>1.1193170261529535</v>
      </c>
      <c r="L33" s="138">
        <v>1.1537660228381852E-2</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55732.610403248778</v>
      </c>
      <c r="AL33" s="45" t="s">
        <v>414</v>
      </c>
    </row>
    <row r="34" spans="1:38" s="2" customFormat="1" ht="26.25" customHeight="1" thickBot="1" x14ac:dyDescent="0.25">
      <c r="A34" s="65" t="s">
        <v>71</v>
      </c>
      <c r="B34" s="65" t="s">
        <v>94</v>
      </c>
      <c r="C34" s="66" t="s">
        <v>95</v>
      </c>
      <c r="D34" s="67"/>
      <c r="E34" s="138">
        <v>2.0166770306001687</v>
      </c>
      <c r="F34" s="138">
        <v>0.17896084336432802</v>
      </c>
      <c r="G34" s="138">
        <v>4.464220091535434E-4</v>
      </c>
      <c r="H34" s="138">
        <v>2.6940342011834325E-4</v>
      </c>
      <c r="I34" s="138">
        <v>5.2726097937447175E-2</v>
      </c>
      <c r="J34" s="138">
        <v>5.5420132138630597E-2</v>
      </c>
      <c r="K34" s="138">
        <v>5.8499028368554522E-2</v>
      </c>
      <c r="L34" s="138">
        <v>3.8024368439560439E-2</v>
      </c>
      <c r="M34" s="138">
        <v>0.41180237075232451</v>
      </c>
      <c r="N34" s="138" t="s">
        <v>443</v>
      </c>
      <c r="O34" s="138">
        <v>3.8486202874049032E-4</v>
      </c>
      <c r="P34" s="138" t="s">
        <v>443</v>
      </c>
      <c r="Q34" s="138" t="s">
        <v>443</v>
      </c>
      <c r="R34" s="138">
        <v>1.9243101437024515E-3</v>
      </c>
      <c r="S34" s="138">
        <v>6.5426544885883342E-2</v>
      </c>
      <c r="T34" s="138">
        <v>2.694034201183432E-3</v>
      </c>
      <c r="U34" s="138">
        <v>3.8486202874049032E-4</v>
      </c>
      <c r="V34" s="138">
        <v>3.8486202874049025E-2</v>
      </c>
      <c r="W34" s="138">
        <v>1.0044754462998469E-2</v>
      </c>
      <c r="X34" s="138">
        <v>1.1545860862214707E-3</v>
      </c>
      <c r="Y34" s="138">
        <v>1.9243101437024515E-3</v>
      </c>
      <c r="Z34" s="138">
        <v>1.7021668325598103E-3</v>
      </c>
      <c r="AA34" s="138">
        <v>3.9130272012869154E-4</v>
      </c>
      <c r="AB34" s="138">
        <v>5.1723657826124236E-3</v>
      </c>
      <c r="AC34" s="138" t="s">
        <v>429</v>
      </c>
      <c r="AD34" s="138" t="s">
        <v>429</v>
      </c>
      <c r="AE34" s="55"/>
      <c r="AF34" s="147">
        <v>1666.7704496931003</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6.7823603235082066</v>
      </c>
      <c r="F36" s="138">
        <v>0.24191858478755382</v>
      </c>
      <c r="G36" s="138">
        <v>0.10782223524380005</v>
      </c>
      <c r="H36" s="138" t="s">
        <v>443</v>
      </c>
      <c r="I36" s="138">
        <v>0.12095929239377691</v>
      </c>
      <c r="J36" s="138">
        <v>0.12959924185047528</v>
      </c>
      <c r="K36" s="138">
        <v>0.12959924185047528</v>
      </c>
      <c r="L36" s="138">
        <v>4.0175764973647332E-2</v>
      </c>
      <c r="M36" s="138">
        <v>0.63935625979567801</v>
      </c>
      <c r="N36" s="138">
        <v>1.1231934293707859E-2</v>
      </c>
      <c r="O36" s="138">
        <v>8.6399494566983528E-4</v>
      </c>
      <c r="P36" s="138">
        <v>2.5919848370095054E-3</v>
      </c>
      <c r="Q36" s="138">
        <v>3.4559797826793411E-3</v>
      </c>
      <c r="R36" s="138">
        <v>4.319974728349176E-3</v>
      </c>
      <c r="S36" s="138">
        <v>1.7279898913396704E-2</v>
      </c>
      <c r="T36" s="138">
        <v>8.6399494566983523E-2</v>
      </c>
      <c r="U36" s="138">
        <v>8.6399494566983528E-4</v>
      </c>
      <c r="V36" s="138">
        <v>0.10367939348038022</v>
      </c>
      <c r="W36" s="138">
        <v>1.1231934293707859E-2</v>
      </c>
      <c r="X36" s="138">
        <v>1.7279898913396703E-4</v>
      </c>
      <c r="Y36" s="138">
        <v>1.7279898913396703E-4</v>
      </c>
      <c r="Z36" s="138">
        <v>8.6399494566983528E-4</v>
      </c>
      <c r="AA36" s="138">
        <v>8.6399494566983515E-5</v>
      </c>
      <c r="AB36" s="138">
        <v>1.2959924185047529E-3</v>
      </c>
      <c r="AC36" s="138">
        <v>6.9119595653586823E-3</v>
      </c>
      <c r="AD36" s="138">
        <v>3.2831807935453741E-3</v>
      </c>
      <c r="AE36" s="55"/>
      <c r="AF36" s="147">
        <v>3741.8117054559139</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0.12318569807059672</v>
      </c>
      <c r="F37" s="138">
        <v>4.1061899356865574E-3</v>
      </c>
      <c r="G37" s="138">
        <v>1.5392004049626505E-4</v>
      </c>
      <c r="H37" s="138" t="s">
        <v>443</v>
      </c>
      <c r="I37" s="138">
        <v>5.1327374196081968E-4</v>
      </c>
      <c r="J37" s="138">
        <v>5.1327374196081968E-4</v>
      </c>
      <c r="K37" s="138">
        <v>5.1327374196081968E-4</v>
      </c>
      <c r="L37" s="138">
        <v>1.2831843549020491E-5</v>
      </c>
      <c r="M37" s="138">
        <v>1.2318569807059672E-2</v>
      </c>
      <c r="N37" s="138">
        <v>3.8495530647061472E-6</v>
      </c>
      <c r="O37" s="138">
        <v>6.4159217745102464E-7</v>
      </c>
      <c r="P37" s="138">
        <v>2.5663687098040984E-4</v>
      </c>
      <c r="Q37" s="138">
        <v>3.0796424517649177E-4</v>
      </c>
      <c r="R37" s="138">
        <v>1.9504402194511148E-6</v>
      </c>
      <c r="S37" s="138">
        <v>1.9504402194511148E-7</v>
      </c>
      <c r="T37" s="138">
        <v>1.3088480420000901E-6</v>
      </c>
      <c r="U37" s="138">
        <v>2.8230055807845079E-5</v>
      </c>
      <c r="V37" s="138">
        <v>3.8495530647061472E-6</v>
      </c>
      <c r="W37" s="138">
        <v>1.2831843549020491E-3</v>
      </c>
      <c r="X37" s="138" t="s">
        <v>443</v>
      </c>
      <c r="Y37" s="138" t="s">
        <v>443</v>
      </c>
      <c r="Z37" s="138" t="s">
        <v>443</v>
      </c>
      <c r="AA37" s="138" t="s">
        <v>443</v>
      </c>
      <c r="AB37" s="138" t="s">
        <v>443</v>
      </c>
      <c r="AC37" s="138" t="s">
        <v>443</v>
      </c>
      <c r="AD37" s="138" t="s">
        <v>443</v>
      </c>
      <c r="AE37" s="55"/>
      <c r="AF37" s="147" t="s">
        <v>432</v>
      </c>
      <c r="AG37" s="147" t="s">
        <v>429</v>
      </c>
      <c r="AH37" s="147">
        <v>2566.3687098040982</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2.4168923121747841</v>
      </c>
      <c r="F39" s="138">
        <v>0.57155653954600261</v>
      </c>
      <c r="G39" s="138">
        <v>0.18877165883037345</v>
      </c>
      <c r="H39" s="138">
        <v>2.1698565830406389E-2</v>
      </c>
      <c r="I39" s="138">
        <v>0.17186968503911995</v>
      </c>
      <c r="J39" s="138">
        <v>0.21318928338900395</v>
      </c>
      <c r="K39" s="138">
        <v>0.26315605937225012</v>
      </c>
      <c r="L39" s="138">
        <v>7.8611155540781588E-2</v>
      </c>
      <c r="M39" s="138">
        <v>1.128266182101394</v>
      </c>
      <c r="N39" s="138">
        <v>0.14878851011010213</v>
      </c>
      <c r="O39" s="138">
        <v>1.0115131609914714E-2</v>
      </c>
      <c r="P39" s="138">
        <v>3.4108581536153467E-3</v>
      </c>
      <c r="Q39" s="138">
        <v>1.0401058240301598E-2</v>
      </c>
      <c r="R39" s="138">
        <v>0.11782163379766321</v>
      </c>
      <c r="S39" s="138">
        <v>6.2331476459095043E-2</v>
      </c>
      <c r="T39" s="138">
        <v>2.1092834325236902</v>
      </c>
      <c r="U39" s="138">
        <v>2.3586048728082643E-3</v>
      </c>
      <c r="V39" s="138">
        <v>0.38491070450713327</v>
      </c>
      <c r="W39" s="138">
        <v>0.12275430678968675</v>
      </c>
      <c r="X39" s="138">
        <v>3.7365860033261394E-2</v>
      </c>
      <c r="Y39" s="138">
        <v>0.19300859414212304</v>
      </c>
      <c r="Z39" s="138">
        <v>4.0274068421595165E-2</v>
      </c>
      <c r="AA39" s="138">
        <v>3.7530230653097359E-2</v>
      </c>
      <c r="AB39" s="138">
        <v>0.30817875325007693</v>
      </c>
      <c r="AC39" s="138">
        <v>4.7295608449421742E-3</v>
      </c>
      <c r="AD39" s="138">
        <v>3.8480633390691461E-3</v>
      </c>
      <c r="AE39" s="55"/>
      <c r="AF39" s="147">
        <v>11093.927861716173</v>
      </c>
      <c r="AG39" s="147">
        <v>22.605320192481205</v>
      </c>
      <c r="AH39" s="147">
        <v>17944.726118413011</v>
      </c>
      <c r="AI39" s="147">
        <v>586.44772514611861</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429</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5.2282203554536011</v>
      </c>
      <c r="F41" s="138">
        <v>7.7040184381652637</v>
      </c>
      <c r="G41" s="138">
        <v>6.5640517201997728</v>
      </c>
      <c r="H41" s="138">
        <v>5.7047314671698109E-2</v>
      </c>
      <c r="I41" s="138">
        <v>6.5162095218354397</v>
      </c>
      <c r="J41" s="138">
        <v>6.6176672585265859</v>
      </c>
      <c r="K41" s="138">
        <v>7.2418298704682194</v>
      </c>
      <c r="L41" s="138">
        <v>0.45453693635686193</v>
      </c>
      <c r="M41" s="138">
        <v>20.039010876872947</v>
      </c>
      <c r="N41" s="138">
        <v>1.9812491927121265</v>
      </c>
      <c r="O41" s="138">
        <v>3.6230389452319482E-2</v>
      </c>
      <c r="P41" s="138">
        <v>8.5459442429459104E-2</v>
      </c>
      <c r="Q41" s="138">
        <v>4.1059353769400266E-2</v>
      </c>
      <c r="R41" s="138">
        <v>0.20169590360397188</v>
      </c>
      <c r="S41" s="138">
        <v>0.34725878477465277</v>
      </c>
      <c r="T41" s="138">
        <v>0.19307145926042341</v>
      </c>
      <c r="U41" s="138">
        <v>1.8030351122603969</v>
      </c>
      <c r="V41" s="138">
        <v>3.8611360636696825</v>
      </c>
      <c r="W41" s="138">
        <v>12.737848107561996</v>
      </c>
      <c r="X41" s="138">
        <v>3.5431231227081574</v>
      </c>
      <c r="Y41" s="138">
        <v>5.0385498771319339</v>
      </c>
      <c r="Z41" s="138">
        <v>1.9857722707711514</v>
      </c>
      <c r="AA41" s="138">
        <v>1.7087847890772592</v>
      </c>
      <c r="AB41" s="138">
        <v>12.276230059688501</v>
      </c>
      <c r="AC41" s="138">
        <v>1.4561162823732252E-2</v>
      </c>
      <c r="AD41" s="138">
        <v>2.5530495741140582</v>
      </c>
      <c r="AE41" s="55"/>
      <c r="AF41" s="147">
        <v>48727.08596802767</v>
      </c>
      <c r="AG41" s="147">
        <v>15017.678676939151</v>
      </c>
      <c r="AH41" s="147">
        <v>24758.934924076479</v>
      </c>
      <c r="AI41" s="147">
        <v>1050.0404088059954</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7.3463892017197496E-2</v>
      </c>
      <c r="F43" s="138">
        <v>7.3463892017197486E-3</v>
      </c>
      <c r="G43" s="138">
        <v>2.1168999593041436E-2</v>
      </c>
      <c r="H43" s="138" t="s">
        <v>443</v>
      </c>
      <c r="I43" s="138">
        <v>1.2121542182837584E-2</v>
      </c>
      <c r="J43" s="138">
        <v>1.5794736783697458E-2</v>
      </c>
      <c r="K43" s="138">
        <v>2.0202570304729311E-2</v>
      </c>
      <c r="L43" s="138">
        <v>6.7880636223890478E-3</v>
      </c>
      <c r="M43" s="138">
        <v>2.9385556806878994E-2</v>
      </c>
      <c r="N43" s="138">
        <v>1.1754222722751598E-2</v>
      </c>
      <c r="O43" s="138">
        <v>2.2039167605159246E-4</v>
      </c>
      <c r="P43" s="138">
        <v>7.3463892017197491E-5</v>
      </c>
      <c r="Q43" s="138">
        <v>7.3463892017197488E-4</v>
      </c>
      <c r="R43" s="138">
        <v>9.4033781782012788E-3</v>
      </c>
      <c r="S43" s="138">
        <v>5.2894002252382192E-3</v>
      </c>
      <c r="T43" s="138">
        <v>0.19100611924471345</v>
      </c>
      <c r="U43" s="138">
        <v>7.3463892017197491E-5</v>
      </c>
      <c r="V43" s="138">
        <v>5.877111361375799E-3</v>
      </c>
      <c r="W43" s="138">
        <v>4.4078335210318495E-3</v>
      </c>
      <c r="X43" s="138">
        <v>1.3958139483267521E-3</v>
      </c>
      <c r="Y43" s="138">
        <v>1.1019583802579624E-2</v>
      </c>
      <c r="Z43" s="138">
        <v>1.2488861642923573E-3</v>
      </c>
      <c r="AA43" s="138">
        <v>1.1019583802579624E-3</v>
      </c>
      <c r="AB43" s="138">
        <v>1.4766242295456694E-2</v>
      </c>
      <c r="AC43" s="138">
        <v>1.6162056243783447E-4</v>
      </c>
      <c r="AD43" s="138">
        <v>9.5503059622356737E-8</v>
      </c>
      <c r="AE43" s="55"/>
      <c r="AF43" s="147">
        <v>734.63892017197486</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2.1653319595523812</v>
      </c>
      <c r="F44" s="138">
        <v>0.19825225932405022</v>
      </c>
      <c r="G44" s="138">
        <v>1.7708682351871203E-3</v>
      </c>
      <c r="H44" s="138">
        <v>1.2198261232489083E-3</v>
      </c>
      <c r="I44" s="138">
        <v>8.24942330585796E-2</v>
      </c>
      <c r="J44" s="138">
        <v>8.24942330585796E-2</v>
      </c>
      <c r="K44" s="138">
        <v>8.2507161254695816E-2</v>
      </c>
      <c r="L44" s="138">
        <v>4.6196770512804575E-2</v>
      </c>
      <c r="M44" s="138">
        <v>1.1068460970156258</v>
      </c>
      <c r="N44" s="138" t="s">
        <v>443</v>
      </c>
      <c r="O44" s="138">
        <v>1.5266719105504417E-3</v>
      </c>
      <c r="P44" s="138" t="s">
        <v>443</v>
      </c>
      <c r="Q44" s="138" t="s">
        <v>443</v>
      </c>
      <c r="R44" s="138">
        <v>7.6333595527522079E-3</v>
      </c>
      <c r="S44" s="138">
        <v>0.25953422479357507</v>
      </c>
      <c r="T44" s="138">
        <v>1.0686703373853091E-2</v>
      </c>
      <c r="U44" s="138">
        <v>1.5266719105504417E-3</v>
      </c>
      <c r="V44" s="138">
        <v>0.15266719105504417</v>
      </c>
      <c r="W44" s="138" t="s">
        <v>443</v>
      </c>
      <c r="X44" s="138">
        <v>4.5800157316513252E-3</v>
      </c>
      <c r="Y44" s="138">
        <v>7.6333595527522079E-3</v>
      </c>
      <c r="Z44" s="138" t="s">
        <v>443</v>
      </c>
      <c r="AA44" s="138" t="s">
        <v>443</v>
      </c>
      <c r="AB44" s="138">
        <v>1.2213375284403534E-2</v>
      </c>
      <c r="AC44" s="138" t="s">
        <v>430</v>
      </c>
      <c r="AD44" s="138" t="s">
        <v>430</v>
      </c>
      <c r="AE44" s="55"/>
      <c r="AF44" s="147">
        <v>6611.7502815477737</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1.7855190625009303</v>
      </c>
      <c r="F45" s="138">
        <v>6.368730414016055E-2</v>
      </c>
      <c r="G45" s="138">
        <v>2.6383679779690567E-4</v>
      </c>
      <c r="H45" s="138" t="s">
        <v>443</v>
      </c>
      <c r="I45" s="138">
        <v>3.1843652070080275E-2</v>
      </c>
      <c r="J45" s="138">
        <v>3.4118198646514587E-2</v>
      </c>
      <c r="K45" s="138">
        <v>3.4118198646514587E-2</v>
      </c>
      <c r="L45" s="138">
        <v>1.0576641580419521E-2</v>
      </c>
      <c r="M45" s="138">
        <v>0.16831644665613862</v>
      </c>
      <c r="N45" s="138">
        <v>2.9569105493645977E-3</v>
      </c>
      <c r="O45" s="138">
        <v>2.2745465764343058E-4</v>
      </c>
      <c r="P45" s="138">
        <v>6.8236397293029163E-4</v>
      </c>
      <c r="Q45" s="138">
        <v>9.0981863057372232E-4</v>
      </c>
      <c r="R45" s="138">
        <v>1.1372732882171529E-3</v>
      </c>
      <c r="S45" s="138">
        <v>4.5490931528686116E-3</v>
      </c>
      <c r="T45" s="138">
        <v>2.2745465764343057E-2</v>
      </c>
      <c r="U45" s="138">
        <v>2.2745465764343058E-4</v>
      </c>
      <c r="V45" s="138">
        <v>2.7294558917211664E-2</v>
      </c>
      <c r="W45" s="138">
        <v>2.9569105493645977E-3</v>
      </c>
      <c r="X45" s="138" t="s">
        <v>443</v>
      </c>
      <c r="Y45" s="138" t="s">
        <v>443</v>
      </c>
      <c r="Z45" s="138" t="s">
        <v>443</v>
      </c>
      <c r="AA45" s="138" t="s">
        <v>443</v>
      </c>
      <c r="AB45" s="138" t="s">
        <v>443</v>
      </c>
      <c r="AC45" s="138">
        <v>1.8196372611474446E-3</v>
      </c>
      <c r="AD45" s="138">
        <v>8.6432769904503618E-4</v>
      </c>
      <c r="AE45" s="55"/>
      <c r="AF45" s="147">
        <v>985.06652694689524</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1.2861040998569537E-2</v>
      </c>
      <c r="J48" s="138">
        <v>0.12861040998569537</v>
      </c>
      <c r="K48" s="138">
        <v>0.32152602496423849</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2.2508080000000001</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2.5312070563387499</v>
      </c>
      <c r="AL52" s="45" t="s">
        <v>133</v>
      </c>
    </row>
    <row r="53" spans="1:38" s="2" customFormat="1" ht="26.25" customHeight="1" thickBot="1" x14ac:dyDescent="0.25">
      <c r="A53" s="65" t="s">
        <v>120</v>
      </c>
      <c r="B53" s="69" t="s">
        <v>134</v>
      </c>
      <c r="C53" s="71" t="s">
        <v>135</v>
      </c>
      <c r="D53" s="68"/>
      <c r="E53" s="138" t="s">
        <v>429</v>
      </c>
      <c r="F53" s="138">
        <v>1.2970713579631756</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0.72675534312253465</v>
      </c>
      <c r="AL53" s="45" t="s">
        <v>136</v>
      </c>
    </row>
    <row r="54" spans="1:38" s="2" customFormat="1" ht="37.5" customHeight="1" thickBot="1" x14ac:dyDescent="0.25">
      <c r="A54" s="65" t="s">
        <v>120</v>
      </c>
      <c r="B54" s="69" t="s">
        <v>137</v>
      </c>
      <c r="C54" s="71" t="s">
        <v>138</v>
      </c>
      <c r="D54" s="68"/>
      <c r="E54" s="138" t="s">
        <v>429</v>
      </c>
      <c r="F54" s="138">
        <v>0.21127295670894103</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3462.48601663</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215.40831944050004</v>
      </c>
      <c r="AL58" s="45" t="s">
        <v>149</v>
      </c>
    </row>
    <row r="59" spans="1:38" s="2" customFormat="1" ht="26.25" customHeight="1" thickBot="1" x14ac:dyDescent="0.25">
      <c r="A59" s="65" t="s">
        <v>54</v>
      </c>
      <c r="B59" s="73" t="s">
        <v>150</v>
      </c>
      <c r="C59" s="66" t="s">
        <v>403</v>
      </c>
      <c r="D59" s="67"/>
      <c r="E59" s="138" t="s">
        <v>432</v>
      </c>
      <c r="F59" s="138" t="s">
        <v>432</v>
      </c>
      <c r="G59" s="138" t="s">
        <v>432</v>
      </c>
      <c r="H59" s="138" t="s">
        <v>429</v>
      </c>
      <c r="I59" s="138" t="s">
        <v>432</v>
      </c>
      <c r="J59" s="138" t="s">
        <v>432</v>
      </c>
      <c r="K59" s="138" t="s">
        <v>432</v>
      </c>
      <c r="L59" s="138" t="s">
        <v>432</v>
      </c>
      <c r="M59" s="138" t="s">
        <v>432</v>
      </c>
      <c r="N59" s="138" t="s">
        <v>432</v>
      </c>
      <c r="O59" s="138" t="s">
        <v>432</v>
      </c>
      <c r="P59" s="138" t="s">
        <v>432</v>
      </c>
      <c r="Q59" s="138" t="s">
        <v>432</v>
      </c>
      <c r="R59" s="138" t="s">
        <v>432</v>
      </c>
      <c r="S59" s="138" t="s">
        <v>432</v>
      </c>
      <c r="T59" s="138" t="s">
        <v>432</v>
      </c>
      <c r="U59" s="138" t="s">
        <v>432</v>
      </c>
      <c r="V59" s="138" t="s">
        <v>432</v>
      </c>
      <c r="W59" s="138" t="s">
        <v>432</v>
      </c>
      <c r="X59" s="138" t="s">
        <v>432</v>
      </c>
      <c r="Y59" s="138" t="s">
        <v>432</v>
      </c>
      <c r="Z59" s="138" t="s">
        <v>432</v>
      </c>
      <c r="AA59" s="138" t="s">
        <v>432</v>
      </c>
      <c r="AB59" s="138" t="s">
        <v>432</v>
      </c>
      <c r="AC59" s="138" t="s">
        <v>432</v>
      </c>
      <c r="AD59" s="138" t="s">
        <v>429</v>
      </c>
      <c r="AE59" s="55"/>
      <c r="AF59" s="147" t="s">
        <v>429</v>
      </c>
      <c r="AG59" s="147" t="s">
        <v>429</v>
      </c>
      <c r="AH59" s="147" t="s">
        <v>429</v>
      </c>
      <c r="AI59" s="147" t="s">
        <v>429</v>
      </c>
      <c r="AJ59" s="147" t="s">
        <v>429</v>
      </c>
      <c r="AK59" s="147" t="s">
        <v>432</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0.24426584645483368</v>
      </c>
      <c r="J60" s="138">
        <v>2.4426584645483369</v>
      </c>
      <c r="K60" s="138">
        <v>4.9830232676786066</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48.853169290966733</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8.814467226174838E-2</v>
      </c>
      <c r="J61" s="138">
        <v>0.88144672261748369</v>
      </c>
      <c r="K61" s="138">
        <v>2.9409025349302889</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6248017.0424091108</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2.9304896396723505E-8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48.841493994539178</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1.7335853586999999E-2</v>
      </c>
      <c r="X63" s="138">
        <v>1.1051999999999999E-2</v>
      </c>
      <c r="Y63" s="138" t="s">
        <v>429</v>
      </c>
      <c r="Z63" s="138">
        <v>1.838E-3</v>
      </c>
      <c r="AA63" s="138" t="s">
        <v>429</v>
      </c>
      <c r="AB63" s="138">
        <v>1.2889999999999999E-2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t="s">
        <v>432</v>
      </c>
      <c r="F65" s="138" t="s">
        <v>429</v>
      </c>
      <c r="G65" s="138" t="s">
        <v>429</v>
      </c>
      <c r="H65" s="138" t="s">
        <v>443</v>
      </c>
      <c r="I65" s="138" t="s">
        <v>432</v>
      </c>
      <c r="J65" s="138" t="s">
        <v>432</v>
      </c>
      <c r="K65" s="138" t="s">
        <v>432</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t="s">
        <v>432</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0.16950000000000001</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t="s">
        <v>432</v>
      </c>
      <c r="O72" s="138" t="s">
        <v>432</v>
      </c>
      <c r="P72" s="138" t="s">
        <v>432</v>
      </c>
      <c r="Q72" s="138" t="s">
        <v>432</v>
      </c>
      <c r="R72" s="138" t="s">
        <v>432</v>
      </c>
      <c r="S72" s="138" t="s">
        <v>432</v>
      </c>
      <c r="T72" s="138" t="s">
        <v>432</v>
      </c>
      <c r="U72" s="138" t="s">
        <v>432</v>
      </c>
      <c r="V72" s="138" t="s">
        <v>432</v>
      </c>
      <c r="W72" s="138" t="s">
        <v>432</v>
      </c>
      <c r="X72" s="138" t="s">
        <v>432</v>
      </c>
      <c r="Y72" s="138" t="s">
        <v>432</v>
      </c>
      <c r="Z72" s="138" t="s">
        <v>432</v>
      </c>
      <c r="AA72" s="138" t="s">
        <v>432</v>
      </c>
      <c r="AB72" s="138" t="s">
        <v>432</v>
      </c>
      <c r="AC72" s="138" t="s">
        <v>430</v>
      </c>
      <c r="AD72" s="138" t="s">
        <v>432</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8.9999999999999999E-8</v>
      </c>
      <c r="J73" s="138">
        <v>1.275E-7</v>
      </c>
      <c r="K73" s="138">
        <v>1.4999999999999999E-7</v>
      </c>
      <c r="L73" s="138" t="s">
        <v>432</v>
      </c>
      <c r="M73" s="138" t="s">
        <v>432</v>
      </c>
      <c r="N73" s="138">
        <v>1E-4</v>
      </c>
      <c r="O73" s="138">
        <v>1E-4</v>
      </c>
      <c r="P73" s="138" t="s">
        <v>432</v>
      </c>
      <c r="Q73" s="138" t="s">
        <v>432</v>
      </c>
      <c r="R73" s="138" t="s">
        <v>432</v>
      </c>
      <c r="S73" s="138" t="s">
        <v>432</v>
      </c>
      <c r="T73" s="138" t="s">
        <v>432</v>
      </c>
      <c r="U73" s="138" t="s">
        <v>432</v>
      </c>
      <c r="V73" s="138">
        <v>1.0000000000000001E-5</v>
      </c>
      <c r="W73" s="138" t="s">
        <v>430</v>
      </c>
      <c r="X73" s="138" t="s">
        <v>430</v>
      </c>
      <c r="Y73" s="138" t="s">
        <v>430</v>
      </c>
      <c r="Z73" s="138" t="s">
        <v>430</v>
      </c>
      <c r="AA73" s="138" t="s">
        <v>430</v>
      </c>
      <c r="AB73" s="138" t="s">
        <v>430</v>
      </c>
      <c r="AC73" s="138" t="s">
        <v>432</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t="s">
        <v>432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t="s">
        <v>432</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t="s">
        <v>432</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3.0000000000000003E-4</v>
      </c>
      <c r="O80" s="138">
        <v>1E-4</v>
      </c>
      <c r="P80" s="138" t="s">
        <v>432</v>
      </c>
      <c r="Q80" s="138" t="s">
        <v>432</v>
      </c>
      <c r="R80" s="138" t="s">
        <v>432</v>
      </c>
      <c r="S80" s="138" t="s">
        <v>432</v>
      </c>
      <c r="T80" s="138" t="s">
        <v>432</v>
      </c>
      <c r="U80" s="138" t="s">
        <v>432</v>
      </c>
      <c r="V80" s="138">
        <v>2.1000000000000001E-4</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11.127511500000001</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3.2000000000000001E-2</v>
      </c>
      <c r="G83" s="138" t="s">
        <v>443</v>
      </c>
      <c r="H83" s="138" t="s">
        <v>429</v>
      </c>
      <c r="I83" s="138">
        <v>0.2</v>
      </c>
      <c r="J83" s="138">
        <v>4</v>
      </c>
      <c r="K83" s="138">
        <v>30</v>
      </c>
      <c r="L83" s="138">
        <v>1.14E-2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2.4266105674114855</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1.6751122841461352</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3.194</v>
      </c>
      <c r="AL86" s="45" t="s">
        <v>220</v>
      </c>
    </row>
    <row r="87" spans="1:38" s="2" customFormat="1" ht="26.25" customHeight="1" thickBot="1" x14ac:dyDescent="0.25">
      <c r="A87" s="65" t="s">
        <v>209</v>
      </c>
      <c r="B87" s="71" t="s">
        <v>221</v>
      </c>
      <c r="C87" s="75" t="s">
        <v>222</v>
      </c>
      <c r="D87" s="67"/>
      <c r="E87" s="138" t="s">
        <v>429</v>
      </c>
      <c r="F87" s="138">
        <v>5.7540227384279906E-2</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0.184</v>
      </c>
      <c r="AL87" s="45" t="s">
        <v>220</v>
      </c>
    </row>
    <row r="88" spans="1:38" s="2" customFormat="1" ht="26.25" customHeight="1" thickBot="1" x14ac:dyDescent="0.25">
      <c r="A88" s="65" t="s">
        <v>209</v>
      </c>
      <c r="B88" s="71" t="s">
        <v>223</v>
      </c>
      <c r="C88" s="75" t="s">
        <v>224</v>
      </c>
      <c r="D88" s="67"/>
      <c r="E88" s="138" t="s">
        <v>443</v>
      </c>
      <c r="F88" s="138">
        <v>0.82981297368599982</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0.98592857142857138</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1.8145993004489438</v>
      </c>
      <c r="G90" s="138" t="s">
        <v>429</v>
      </c>
      <c r="H90" s="138" t="s">
        <v>429</v>
      </c>
      <c r="I90" s="138">
        <v>2.3040000000000001E-2</v>
      </c>
      <c r="J90" s="138">
        <v>3.456E-2</v>
      </c>
      <c r="K90" s="138">
        <v>4.224E-2</v>
      </c>
      <c r="L90" s="138" t="s">
        <v>429</v>
      </c>
      <c r="M90" s="138" t="s">
        <v>429</v>
      </c>
      <c r="N90" s="138">
        <v>2.6533189487843497E-4</v>
      </c>
      <c r="O90" s="138">
        <v>3.6443175923062156E-2</v>
      </c>
      <c r="P90" s="138" t="s">
        <v>432</v>
      </c>
      <c r="Q90" s="138" t="s">
        <v>432</v>
      </c>
      <c r="R90" s="138">
        <v>0.15344495125499852</v>
      </c>
      <c r="S90" s="138">
        <v>6.21771729564525</v>
      </c>
      <c r="T90" s="138">
        <v>0.25486247372509901</v>
      </c>
      <c r="U90" s="138">
        <v>3.628333743217152E-2</v>
      </c>
      <c r="V90" s="138">
        <v>3.5979644299479339</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38.4</v>
      </c>
      <c r="AL90" s="148" t="s">
        <v>441</v>
      </c>
    </row>
    <row r="91" spans="1:38" s="2" customFormat="1" ht="26.25" customHeight="1" thickBot="1" x14ac:dyDescent="0.25">
      <c r="A91" s="65" t="s">
        <v>209</v>
      </c>
      <c r="B91" s="69" t="s">
        <v>405</v>
      </c>
      <c r="C91" s="71" t="s">
        <v>229</v>
      </c>
      <c r="D91" s="67"/>
      <c r="E91" s="138">
        <v>6.4227019278200008E-3</v>
      </c>
      <c r="F91" s="138">
        <v>1.7243360310000001E-2</v>
      </c>
      <c r="G91" s="138">
        <v>1.1478297314000001E-4</v>
      </c>
      <c r="H91" s="138">
        <v>1.4785112662500002E-2</v>
      </c>
      <c r="I91" s="138">
        <v>9.8166414357580001E-2</v>
      </c>
      <c r="J91" s="138">
        <v>9.9990019341440001E-2</v>
      </c>
      <c r="K91" s="138">
        <v>0.10036667472681</v>
      </c>
      <c r="L91" s="138">
        <v>3.8476919700000001E-2</v>
      </c>
      <c r="M91" s="138">
        <v>0.19657529841505</v>
      </c>
      <c r="N91" s="138">
        <v>2.9797963888E-2</v>
      </c>
      <c r="O91" s="138">
        <v>1.9294711108360004E-2</v>
      </c>
      <c r="P91" s="138">
        <v>2.1664335990000001E-6</v>
      </c>
      <c r="Q91" s="138">
        <v>5.0550117310000007E-5</v>
      </c>
      <c r="R91" s="138">
        <v>5.929186692E-4</v>
      </c>
      <c r="S91" s="138">
        <v>3.6113837358000007E-2</v>
      </c>
      <c r="T91" s="138">
        <v>1.0759458135000002E-2</v>
      </c>
      <c r="U91" s="138" t="s">
        <v>443</v>
      </c>
      <c r="V91" s="138">
        <v>1.9501207745000002E-2</v>
      </c>
      <c r="W91" s="138">
        <v>3.5626777500000006E-4</v>
      </c>
      <c r="X91" s="138">
        <v>4.4063621025000003E-4</v>
      </c>
      <c r="Y91" s="138">
        <v>1.8312512675000003E-4</v>
      </c>
      <c r="Z91" s="138">
        <v>1.8312512675000003E-4</v>
      </c>
      <c r="AA91" s="138">
        <v>1.8312512675000003E-4</v>
      </c>
      <c r="AB91" s="138">
        <v>9.9001159050000009E-4</v>
      </c>
      <c r="AC91" s="138" t="s">
        <v>443</v>
      </c>
      <c r="AD91" s="138" t="s">
        <v>443</v>
      </c>
      <c r="AE91" s="55"/>
      <c r="AF91" s="147" t="s">
        <v>429</v>
      </c>
      <c r="AG91" s="147" t="s">
        <v>429</v>
      </c>
      <c r="AH91" s="147" t="s">
        <v>429</v>
      </c>
      <c r="AI91" s="147" t="s">
        <v>429</v>
      </c>
      <c r="AJ91" s="147" t="s">
        <v>429</v>
      </c>
      <c r="AK91" s="147">
        <v>3562.6777500000003</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29.269150254248832</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3.2143231285152745E-8</v>
      </c>
      <c r="X98" s="138" t="s">
        <v>443</v>
      </c>
      <c r="Y98" s="138" t="s">
        <v>443</v>
      </c>
      <c r="Z98" s="138" t="s">
        <v>443</v>
      </c>
      <c r="AA98" s="138" t="s">
        <v>443</v>
      </c>
      <c r="AB98" s="138" t="s">
        <v>443</v>
      </c>
      <c r="AC98" s="138" t="s">
        <v>443</v>
      </c>
      <c r="AD98" s="138">
        <v>3.8494887766649994E-4</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7.5166462111426288E-2</v>
      </c>
      <c r="F99" s="138">
        <v>10.752678250351012</v>
      </c>
      <c r="G99" s="138" t="s">
        <v>429</v>
      </c>
      <c r="H99" s="138">
        <v>14.508527232494842</v>
      </c>
      <c r="I99" s="138">
        <v>0.22421224563212316</v>
      </c>
      <c r="J99" s="138">
        <v>0.34310381936959516</v>
      </c>
      <c r="K99" s="138">
        <v>0.75245934893051847</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1465.3</v>
      </c>
      <c r="AL99" s="45" t="s">
        <v>246</v>
      </c>
    </row>
    <row r="100" spans="1:38" s="2" customFormat="1" ht="26.25" customHeight="1" thickBot="1" x14ac:dyDescent="0.25">
      <c r="A100" s="65" t="s">
        <v>244</v>
      </c>
      <c r="B100" s="65" t="s">
        <v>247</v>
      </c>
      <c r="C100" s="66" t="s">
        <v>409</v>
      </c>
      <c r="D100" s="79"/>
      <c r="E100" s="138">
        <v>0.64590263431028672</v>
      </c>
      <c r="F100" s="138">
        <v>23.62514087311396</v>
      </c>
      <c r="G100" s="138" t="s">
        <v>429</v>
      </c>
      <c r="H100" s="138">
        <v>35.099742291249335</v>
      </c>
      <c r="I100" s="138">
        <v>0.31788065574752178</v>
      </c>
      <c r="J100" s="138">
        <v>0.47847949093816389</v>
      </c>
      <c r="K100" s="138">
        <v>1.0516844133995997</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5644.4034927783405</v>
      </c>
      <c r="AL100" s="45" t="s">
        <v>246</v>
      </c>
    </row>
    <row r="101" spans="1:38" s="2" customFormat="1" ht="26.25" customHeight="1" thickBot="1" x14ac:dyDescent="0.25">
      <c r="A101" s="65" t="s">
        <v>244</v>
      </c>
      <c r="B101" s="65" t="s">
        <v>248</v>
      </c>
      <c r="C101" s="66" t="s">
        <v>249</v>
      </c>
      <c r="D101" s="79"/>
      <c r="E101" s="138">
        <v>5.0295788239961045E-2</v>
      </c>
      <c r="F101" s="138">
        <v>0.36120875278201714</v>
      </c>
      <c r="G101" s="138" t="s">
        <v>429</v>
      </c>
      <c r="H101" s="138">
        <v>1.0044140801599766</v>
      </c>
      <c r="I101" s="138">
        <v>9.0519088418059487E-3</v>
      </c>
      <c r="J101" s="138">
        <v>2.7155726525417843E-2</v>
      </c>
      <c r="K101" s="138">
        <v>6.3363361892641648E-2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5066.0140775593291</v>
      </c>
      <c r="AL101" s="45" t="s">
        <v>246</v>
      </c>
    </row>
    <row r="102" spans="1:38" s="2" customFormat="1" ht="26.25" customHeight="1" thickBot="1" x14ac:dyDescent="0.25">
      <c r="A102" s="65" t="s">
        <v>244</v>
      </c>
      <c r="B102" s="65" t="s">
        <v>250</v>
      </c>
      <c r="C102" s="66" t="s">
        <v>387</v>
      </c>
      <c r="D102" s="79"/>
      <c r="E102" s="138">
        <v>2.3717722031428579E-3</v>
      </c>
      <c r="F102" s="138">
        <v>2.8852385488840242</v>
      </c>
      <c r="G102" s="138" t="s">
        <v>429</v>
      </c>
      <c r="H102" s="138">
        <v>4.7054917825465292</v>
      </c>
      <c r="I102" s="138">
        <v>8.3075000000000006E-3</v>
      </c>
      <c r="J102" s="138">
        <v>0.1885995</v>
      </c>
      <c r="K102" s="138">
        <v>1.2972669999999999</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1614.75</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1.2437799177573482E-3</v>
      </c>
      <c r="F104" s="138">
        <v>1.3819585837772073E-3</v>
      </c>
      <c r="G104" s="138" t="s">
        <v>429</v>
      </c>
      <c r="H104" s="138">
        <v>1.7021361364114456E-2</v>
      </c>
      <c r="I104" s="138">
        <v>1.884863342465753E-5</v>
      </c>
      <c r="J104" s="138">
        <v>5.6545900273972593E-5</v>
      </c>
      <c r="K104" s="138">
        <v>1.3194043397260274E-4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8.6999999999999993</v>
      </c>
      <c r="AL104" s="45" t="s">
        <v>246</v>
      </c>
    </row>
    <row r="105" spans="1:38" s="2" customFormat="1" ht="26.25" customHeight="1" thickBot="1" x14ac:dyDescent="0.25">
      <c r="A105" s="65" t="s">
        <v>244</v>
      </c>
      <c r="B105" s="65" t="s">
        <v>255</v>
      </c>
      <c r="C105" s="66" t="s">
        <v>256</v>
      </c>
      <c r="D105" s="79"/>
      <c r="E105" s="138">
        <v>2.989475091655891E-2</v>
      </c>
      <c r="F105" s="138">
        <v>0.15116247568484165</v>
      </c>
      <c r="G105" s="138" t="s">
        <v>429</v>
      </c>
      <c r="H105" s="138">
        <v>0.70039593908045417</v>
      </c>
      <c r="I105" s="138">
        <v>5.6613698630136981E-3</v>
      </c>
      <c r="J105" s="138">
        <v>8.896438356164384E-3</v>
      </c>
      <c r="K105" s="138">
        <v>1.9410410958904108E-2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82</v>
      </c>
      <c r="AL105" s="45" t="s">
        <v>246</v>
      </c>
    </row>
    <row r="106" spans="1:38" s="2" customFormat="1" ht="26.25" customHeight="1" thickBot="1" x14ac:dyDescent="0.25">
      <c r="A106" s="65" t="s">
        <v>244</v>
      </c>
      <c r="B106" s="65" t="s">
        <v>257</v>
      </c>
      <c r="C106" s="66" t="s">
        <v>258</v>
      </c>
      <c r="D106" s="79"/>
      <c r="E106" s="138">
        <v>2.4359913440876709E-3</v>
      </c>
      <c r="F106" s="138">
        <v>9.8512949143931237E-3</v>
      </c>
      <c r="G106" s="138" t="s">
        <v>429</v>
      </c>
      <c r="H106" s="138">
        <v>5.7072174636821918E-2</v>
      </c>
      <c r="I106" s="138">
        <v>4.8328767123287673E-4</v>
      </c>
      <c r="J106" s="138">
        <v>7.7326027397260275E-4</v>
      </c>
      <c r="K106" s="138">
        <v>1.6431780821917811E-3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9.8000000000000007</v>
      </c>
      <c r="AL106" s="45" t="s">
        <v>246</v>
      </c>
    </row>
    <row r="107" spans="1:38" s="2" customFormat="1" ht="26.25" customHeight="1" thickBot="1" x14ac:dyDescent="0.25">
      <c r="A107" s="65" t="s">
        <v>244</v>
      </c>
      <c r="B107" s="65" t="s">
        <v>259</v>
      </c>
      <c r="C107" s="66" t="s">
        <v>380</v>
      </c>
      <c r="D107" s="79"/>
      <c r="E107" s="138">
        <v>4.0688729875803346E-2</v>
      </c>
      <c r="F107" s="138">
        <v>0.60250063499999995</v>
      </c>
      <c r="G107" s="138" t="s">
        <v>429</v>
      </c>
      <c r="H107" s="138">
        <v>0.49622559696360169</v>
      </c>
      <c r="I107" s="138">
        <v>1.0954557E-2</v>
      </c>
      <c r="J107" s="138">
        <v>0.14606075999999998</v>
      </c>
      <c r="K107" s="138">
        <v>0.69378860999999992</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3651.5189999999998</v>
      </c>
      <c r="AL107" s="45" t="s">
        <v>246</v>
      </c>
    </row>
    <row r="108" spans="1:38" s="2" customFormat="1" ht="26.25" customHeight="1" thickBot="1" x14ac:dyDescent="0.25">
      <c r="A108" s="65" t="s">
        <v>244</v>
      </c>
      <c r="B108" s="65" t="s">
        <v>260</v>
      </c>
      <c r="C108" s="66" t="s">
        <v>381</v>
      </c>
      <c r="D108" s="79"/>
      <c r="E108" s="138">
        <v>8.2677628224000016E-2</v>
      </c>
      <c r="F108" s="138">
        <v>1.385856</v>
      </c>
      <c r="G108" s="138" t="s">
        <v>429</v>
      </c>
      <c r="H108" s="138">
        <v>1.7288588246400001</v>
      </c>
      <c r="I108" s="138">
        <v>2.5664000000000003E-2</v>
      </c>
      <c r="J108" s="138">
        <v>0.25663999999999998</v>
      </c>
      <c r="K108" s="138">
        <v>0.51327999999999996</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12832</v>
      </c>
      <c r="AL108" s="45" t="s">
        <v>246</v>
      </c>
    </row>
    <row r="109" spans="1:38" s="2" customFormat="1" ht="26.25" customHeight="1" thickBot="1" x14ac:dyDescent="0.25">
      <c r="A109" s="65" t="s">
        <v>244</v>
      </c>
      <c r="B109" s="65" t="s">
        <v>261</v>
      </c>
      <c r="C109" s="66" t="s">
        <v>382</v>
      </c>
      <c r="D109" s="79"/>
      <c r="E109" s="138">
        <v>2.9852160000000006E-2</v>
      </c>
      <c r="F109" s="138">
        <v>0.63569999999999993</v>
      </c>
      <c r="G109" s="138" t="s">
        <v>429</v>
      </c>
      <c r="H109" s="138">
        <v>0.85882368000000009</v>
      </c>
      <c r="I109" s="138">
        <v>2.5999999999999995E-2</v>
      </c>
      <c r="J109" s="138">
        <v>0.14299999999999996</v>
      </c>
      <c r="K109" s="138">
        <v>0.14299999999999996</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1299.9999999999998</v>
      </c>
      <c r="AL109" s="45" t="s">
        <v>246</v>
      </c>
    </row>
    <row r="110" spans="1:38" s="2" customFormat="1" ht="26.25" customHeight="1" thickBot="1" x14ac:dyDescent="0.25">
      <c r="A110" s="65" t="s">
        <v>244</v>
      </c>
      <c r="B110" s="65" t="s">
        <v>262</v>
      </c>
      <c r="C110" s="66" t="s">
        <v>383</v>
      </c>
      <c r="D110" s="79"/>
      <c r="E110" s="138">
        <v>4.579950106707001E-3</v>
      </c>
      <c r="F110" s="138">
        <v>0.15917341199999999</v>
      </c>
      <c r="G110" s="138" t="s">
        <v>429</v>
      </c>
      <c r="H110" s="138">
        <v>9.5637394128936015E-2</v>
      </c>
      <c r="I110" s="138">
        <v>6.5938899999999998E-3</v>
      </c>
      <c r="J110" s="138">
        <v>4.6408420000000006E-2</v>
      </c>
      <c r="K110" s="138">
        <v>4.6408420000000006E-2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325.50799999999998</v>
      </c>
      <c r="AL110" s="45" t="s">
        <v>246</v>
      </c>
    </row>
    <row r="111" spans="1:38" s="2" customFormat="1" ht="26.25" customHeight="1" thickBot="1" x14ac:dyDescent="0.25">
      <c r="A111" s="65" t="s">
        <v>244</v>
      </c>
      <c r="B111" s="65" t="s">
        <v>263</v>
      </c>
      <c r="C111" s="66" t="s">
        <v>377</v>
      </c>
      <c r="D111" s="79"/>
      <c r="E111" s="138">
        <v>3.2840087348233985E-3</v>
      </c>
      <c r="F111" s="138">
        <v>0.19565098039215684</v>
      </c>
      <c r="G111" s="138" t="s">
        <v>429</v>
      </c>
      <c r="H111" s="138">
        <v>0.11584624892060157</v>
      </c>
      <c r="I111" s="138">
        <v>4.0308496732026139E-4</v>
      </c>
      <c r="J111" s="138">
        <v>8.0616993464052277E-4</v>
      </c>
      <c r="K111" s="138">
        <v>1.813882352941176E-3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101.97124183006535</v>
      </c>
      <c r="AL111" s="45" t="s">
        <v>246</v>
      </c>
    </row>
    <row r="112" spans="1:38" s="2" customFormat="1" ht="26.25" customHeight="1" thickBot="1" x14ac:dyDescent="0.25">
      <c r="A112" s="65" t="s">
        <v>264</v>
      </c>
      <c r="B112" s="65" t="s">
        <v>265</v>
      </c>
      <c r="C112" s="66" t="s">
        <v>266</v>
      </c>
      <c r="D112" s="67"/>
      <c r="E112" s="138">
        <v>14.081377814179548</v>
      </c>
      <c r="F112" s="138" t="s">
        <v>429</v>
      </c>
      <c r="G112" s="138" t="s">
        <v>429</v>
      </c>
      <c r="H112" s="138">
        <v>11.017884599999999</v>
      </c>
      <c r="I112" s="138">
        <v>0.27146399999999998</v>
      </c>
      <c r="J112" s="138">
        <v>7.0580639999999999</v>
      </c>
      <c r="K112" s="138">
        <v>7.0580639999999999</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365984847.77476609</v>
      </c>
      <c r="AL112" s="45" t="s">
        <v>419</v>
      </c>
    </row>
    <row r="113" spans="1:38" s="2" customFormat="1" ht="26.25" customHeight="1" thickBot="1" x14ac:dyDescent="0.25">
      <c r="A113" s="65" t="s">
        <v>264</v>
      </c>
      <c r="B113" s="80" t="s">
        <v>267</v>
      </c>
      <c r="C113" s="81" t="s">
        <v>268</v>
      </c>
      <c r="D113" s="67"/>
      <c r="E113" s="138">
        <v>7.1209160895605663</v>
      </c>
      <c r="F113" s="138" t="s">
        <v>443</v>
      </c>
      <c r="G113" s="138" t="s">
        <v>429</v>
      </c>
      <c r="H113" s="138">
        <v>40.229144164145936</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185077584.41296774</v>
      </c>
      <c r="AL113" s="148" t="s">
        <v>437</v>
      </c>
    </row>
    <row r="114" spans="1:38" s="2" customFormat="1" ht="26.25" customHeight="1" thickBot="1" x14ac:dyDescent="0.25">
      <c r="A114" s="65" t="s">
        <v>264</v>
      </c>
      <c r="B114" s="80" t="s">
        <v>269</v>
      </c>
      <c r="C114" s="81" t="s">
        <v>388</v>
      </c>
      <c r="D114" s="67"/>
      <c r="E114" s="138">
        <v>0.1003031904623195</v>
      </c>
      <c r="F114" s="138" t="s">
        <v>443</v>
      </c>
      <c r="G114" s="138" t="s">
        <v>429</v>
      </c>
      <c r="H114" s="138">
        <v>0.33890350000000002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2606950</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11.478422348350927</v>
      </c>
      <c r="F116" s="138" t="s">
        <v>443</v>
      </c>
      <c r="G116" s="138" t="s">
        <v>429</v>
      </c>
      <c r="H116" s="138">
        <v>13.627245460914338</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298332216.58362657</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6.1883279999999999E-3</v>
      </c>
      <c r="J119" s="138">
        <v>4.9506623999999999E-2</v>
      </c>
      <c r="K119" s="138">
        <v>0.15470820000000002</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1547.0820000000001</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9.5847999999999992E-3</v>
      </c>
      <c r="J120" s="138">
        <v>5.9905E-2</v>
      </c>
      <c r="K120" s="138">
        <v>0.23962</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2396.1999999999998</v>
      </c>
      <c r="AL120" s="148" t="s">
        <v>436</v>
      </c>
    </row>
    <row r="121" spans="1:38" s="2" customFormat="1" ht="26.25" customHeight="1" thickBot="1" x14ac:dyDescent="0.25">
      <c r="A121" s="65" t="s">
        <v>264</v>
      </c>
      <c r="B121" s="65" t="s">
        <v>280</v>
      </c>
      <c r="C121" s="71" t="s">
        <v>281</v>
      </c>
      <c r="D121" s="68"/>
      <c r="E121" s="138" t="s">
        <v>443</v>
      </c>
      <c r="F121" s="138">
        <v>4.6973694966503405</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2.0394039305504128</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443</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0.42832797503679315</v>
      </c>
      <c r="G125" s="138" t="s">
        <v>429</v>
      </c>
      <c r="H125" s="138" t="s">
        <v>429</v>
      </c>
      <c r="I125" s="138">
        <v>1.322648943E-5</v>
      </c>
      <c r="J125" s="138">
        <v>8.7775793490000003E-5</v>
      </c>
      <c r="K125" s="138">
        <v>1.8557165473E-4</v>
      </c>
      <c r="L125" s="138" t="s">
        <v>443</v>
      </c>
      <c r="M125" s="138" t="s">
        <v>429</v>
      </c>
      <c r="N125" s="138" t="s">
        <v>429</v>
      </c>
      <c r="O125" s="138" t="s">
        <v>429</v>
      </c>
      <c r="P125" s="138">
        <v>2.1165219373542959E-2</v>
      </c>
      <c r="Q125" s="138" t="s">
        <v>429</v>
      </c>
      <c r="R125" s="138" t="s">
        <v>429</v>
      </c>
      <c r="S125" s="138" t="s">
        <v>429</v>
      </c>
      <c r="T125" s="138" t="s">
        <v>429</v>
      </c>
      <c r="U125" s="138" t="s">
        <v>429</v>
      </c>
      <c r="V125" s="138" t="s">
        <v>429</v>
      </c>
      <c r="W125" s="138">
        <v>6.7860101032090614E-2</v>
      </c>
      <c r="X125" s="138" t="s">
        <v>429</v>
      </c>
      <c r="Y125" s="138" t="s">
        <v>429</v>
      </c>
      <c r="Z125" s="138" t="s">
        <v>429</v>
      </c>
      <c r="AA125" s="138" t="s">
        <v>429</v>
      </c>
      <c r="AB125" s="138" t="s">
        <v>429</v>
      </c>
      <c r="AC125" s="138" t="s">
        <v>429</v>
      </c>
      <c r="AD125" s="138">
        <v>4.3211848809021611E-2</v>
      </c>
      <c r="AE125" s="55"/>
      <c r="AF125" s="147" t="s">
        <v>429</v>
      </c>
      <c r="AG125" s="147" t="s">
        <v>429</v>
      </c>
      <c r="AH125" s="147" t="s">
        <v>429</v>
      </c>
      <c r="AI125" s="147" t="s">
        <v>429</v>
      </c>
      <c r="AJ125" s="147" t="s">
        <v>429</v>
      </c>
      <c r="AK125" s="147">
        <v>400.80270999999999</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v>3.7805999999999999E-2</v>
      </c>
      <c r="I126" s="138" t="s">
        <v>443</v>
      </c>
      <c r="J126" s="138" t="s">
        <v>443</v>
      </c>
      <c r="K126" s="138" t="s">
        <v>443</v>
      </c>
      <c r="L126" s="138" t="s">
        <v>443</v>
      </c>
      <c r="M126" s="138">
        <v>8.8214000000000015E-2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430</v>
      </c>
      <c r="AH128" s="147" t="s">
        <v>429</v>
      </c>
      <c r="AI128" s="147" t="s">
        <v>430</v>
      </c>
      <c r="AJ128" s="147" t="s">
        <v>430</v>
      </c>
      <c r="AK128" s="147" t="s">
        <v>432</v>
      </c>
      <c r="AL128" s="45" t="s">
        <v>301</v>
      </c>
    </row>
    <row r="129" spans="1:38" s="2" customFormat="1" ht="26.25" customHeight="1" thickBot="1" x14ac:dyDescent="0.25">
      <c r="A129" s="65" t="s">
        <v>289</v>
      </c>
      <c r="B129" s="69" t="s">
        <v>299</v>
      </c>
      <c r="C129" s="77" t="s">
        <v>300</v>
      </c>
      <c r="D129" s="67"/>
      <c r="E129" s="138">
        <v>8.1031799999999998E-3</v>
      </c>
      <c r="F129" s="138">
        <v>6.8923600000000002E-2</v>
      </c>
      <c r="G129" s="138">
        <v>4.3775800000000001E-4</v>
      </c>
      <c r="H129" s="138" t="s">
        <v>443</v>
      </c>
      <c r="I129" s="138">
        <v>3.7255999999999997E-5</v>
      </c>
      <c r="J129" s="138">
        <v>6.5198000000000008E-5</v>
      </c>
      <c r="K129" s="138">
        <v>9.3140000000000006E-5</v>
      </c>
      <c r="L129" s="138">
        <v>1.3039600000000001E-6</v>
      </c>
      <c r="M129" s="138">
        <v>6.5198000000000003E-4</v>
      </c>
      <c r="N129" s="138">
        <v>1.21082E-2</v>
      </c>
      <c r="O129" s="138">
        <v>9.3140000000000009E-4</v>
      </c>
      <c r="P129" s="138">
        <v>5.2158400000000007E-4</v>
      </c>
      <c r="Q129" s="138">
        <v>0.6632571369634952</v>
      </c>
      <c r="R129" s="138">
        <v>0.6410045091980453</v>
      </c>
      <c r="S129" s="138">
        <v>0.35365766024719736</v>
      </c>
      <c r="T129" s="138">
        <v>1.3039600000000002E-4</v>
      </c>
      <c r="U129" s="138" t="s">
        <v>432</v>
      </c>
      <c r="V129" s="138" t="s">
        <v>443</v>
      </c>
      <c r="W129" s="138">
        <v>0.34843594899999997</v>
      </c>
      <c r="X129" s="138">
        <v>1.3970999999999999E-6</v>
      </c>
      <c r="Y129" s="138">
        <v>6.0541000000000002E-6</v>
      </c>
      <c r="Z129" s="138">
        <v>6.0541000000000002E-6</v>
      </c>
      <c r="AA129" s="138" t="s">
        <v>443</v>
      </c>
      <c r="AB129" s="138">
        <v>1.3505300000000001E-5</v>
      </c>
      <c r="AC129" s="138">
        <v>4.6569999999999997E-3</v>
      </c>
      <c r="AD129" s="138">
        <v>7.1438379999999996E-3</v>
      </c>
      <c r="AE129" s="55"/>
      <c r="AF129" s="147" t="s">
        <v>429</v>
      </c>
      <c r="AG129" s="147" t="s">
        <v>429</v>
      </c>
      <c r="AH129" s="147" t="s">
        <v>429</v>
      </c>
      <c r="AI129" s="147" t="s">
        <v>429</v>
      </c>
      <c r="AJ129" s="147" t="s">
        <v>429</v>
      </c>
      <c r="AK129" s="147">
        <v>13.904999999999999</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430</v>
      </c>
      <c r="AH130" s="147" t="s">
        <v>429</v>
      </c>
      <c r="AI130" s="147" t="s">
        <v>430</v>
      </c>
      <c r="AJ130" s="147" t="s">
        <v>430</v>
      </c>
      <c r="AK130" s="147" t="s">
        <v>430</v>
      </c>
      <c r="AL130" s="45" t="s">
        <v>301</v>
      </c>
    </row>
    <row r="131" spans="1:38" s="2" customFormat="1" ht="26.25" customHeight="1" thickBot="1" x14ac:dyDescent="0.25">
      <c r="A131" s="65" t="s">
        <v>289</v>
      </c>
      <c r="B131" s="69" t="s">
        <v>304</v>
      </c>
      <c r="C131" s="77" t="s">
        <v>305</v>
      </c>
      <c r="D131" s="67"/>
      <c r="E131" s="138" t="s">
        <v>432</v>
      </c>
      <c r="F131" s="138" t="s">
        <v>432</v>
      </c>
      <c r="G131" s="138" t="s">
        <v>432</v>
      </c>
      <c r="H131" s="138" t="s">
        <v>432</v>
      </c>
      <c r="I131" s="138" t="s">
        <v>432</v>
      </c>
      <c r="J131" s="138" t="s">
        <v>432</v>
      </c>
      <c r="K131" s="138" t="s">
        <v>432</v>
      </c>
      <c r="L131" s="138" t="s">
        <v>432</v>
      </c>
      <c r="M131" s="138" t="s">
        <v>432</v>
      </c>
      <c r="N131" s="138" t="s">
        <v>432</v>
      </c>
      <c r="O131" s="138" t="s">
        <v>432</v>
      </c>
      <c r="P131" s="138" t="s">
        <v>432</v>
      </c>
      <c r="Q131" s="138" t="s">
        <v>432</v>
      </c>
      <c r="R131" s="138" t="s">
        <v>432</v>
      </c>
      <c r="S131" s="138" t="s">
        <v>432</v>
      </c>
      <c r="T131" s="138" t="s">
        <v>432</v>
      </c>
      <c r="U131" s="138" t="s">
        <v>432</v>
      </c>
      <c r="V131" s="138" t="s">
        <v>432</v>
      </c>
      <c r="W131" s="138" t="s">
        <v>432</v>
      </c>
      <c r="X131" s="138" t="s">
        <v>432</v>
      </c>
      <c r="Y131" s="138" t="s">
        <v>432</v>
      </c>
      <c r="Z131" s="138" t="s">
        <v>432</v>
      </c>
      <c r="AA131" s="138" t="s">
        <v>432</v>
      </c>
      <c r="AB131" s="138" t="s">
        <v>432</v>
      </c>
      <c r="AC131" s="138" t="s">
        <v>432</v>
      </c>
      <c r="AD131" s="138" t="s">
        <v>432</v>
      </c>
      <c r="AE131" s="55"/>
      <c r="AF131" s="147" t="s">
        <v>429</v>
      </c>
      <c r="AG131" s="147" t="s">
        <v>429</v>
      </c>
      <c r="AH131" s="147" t="s">
        <v>429</v>
      </c>
      <c r="AI131" s="147" t="s">
        <v>429</v>
      </c>
      <c r="AJ131" s="147" t="s">
        <v>429</v>
      </c>
      <c r="AK131" s="147" t="s">
        <v>432</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5.8121249999999996E-3</v>
      </c>
      <c r="F133" s="138">
        <v>9.1584999999999998E-5</v>
      </c>
      <c r="G133" s="138">
        <v>7.9608500000000009E-4</v>
      </c>
      <c r="H133" s="138" t="s">
        <v>443</v>
      </c>
      <c r="I133" s="138">
        <v>2.4446150000000002E-4</v>
      </c>
      <c r="J133" s="138">
        <v>2.4446150000000002E-4</v>
      </c>
      <c r="K133" s="138">
        <v>2.716552E-4</v>
      </c>
      <c r="L133" s="138" t="s">
        <v>443</v>
      </c>
      <c r="M133" s="138">
        <v>9.8630000000000007E-4</v>
      </c>
      <c r="N133" s="138">
        <v>2.1156135000000001E-4</v>
      </c>
      <c r="O133" s="138">
        <v>3.5436350000000002E-5</v>
      </c>
      <c r="P133" s="138">
        <v>1.0497050000000001E-2</v>
      </c>
      <c r="Q133" s="138">
        <v>9.5882449999999992E-5</v>
      </c>
      <c r="R133" s="138">
        <v>9.5530200000000016E-5</v>
      </c>
      <c r="S133" s="138">
        <v>8.7569349999999985E-5</v>
      </c>
      <c r="T133" s="138">
        <v>1.2208984999999999E-4</v>
      </c>
      <c r="U133" s="138">
        <v>1.3935010000000001E-4</v>
      </c>
      <c r="V133" s="138">
        <v>1.1280454E-3</v>
      </c>
      <c r="W133" s="138">
        <v>1.9021500000000001E-4</v>
      </c>
      <c r="X133" s="138">
        <v>9.2993999999999992E-8</v>
      </c>
      <c r="Y133" s="138">
        <v>5.0794450000000003E-8</v>
      </c>
      <c r="Z133" s="138">
        <v>4.5369799999999998E-8</v>
      </c>
      <c r="AA133" s="138">
        <v>4.9244549999999997E-8</v>
      </c>
      <c r="AB133" s="138">
        <v>2.3840279999999998E-7</v>
      </c>
      <c r="AC133" s="138">
        <v>1.05675E-3</v>
      </c>
      <c r="AD133" s="138">
        <v>2.8884499999999999E-3</v>
      </c>
      <c r="AE133" s="55"/>
      <c r="AF133" s="147" t="s">
        <v>429</v>
      </c>
      <c r="AG133" s="147" t="s">
        <v>429</v>
      </c>
      <c r="AH133" s="147" t="s">
        <v>429</v>
      </c>
      <c r="AI133" s="147" t="s">
        <v>429</v>
      </c>
      <c r="AJ133" s="147" t="s">
        <v>429</v>
      </c>
      <c r="AK133" s="147">
        <v>4181</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0.82693439999999996</v>
      </c>
      <c r="X135" s="138">
        <v>2.4670209600000001E-4</v>
      </c>
      <c r="Y135" s="138">
        <v>1.1163614399999999E-3</v>
      </c>
      <c r="Z135" s="138">
        <v>1.1163614399999999E-3</v>
      </c>
      <c r="AA135" s="138" t="s">
        <v>443</v>
      </c>
      <c r="AB135" s="138">
        <v>2.4794249759999996E-3</v>
      </c>
      <c r="AC135" s="138" t="s">
        <v>443</v>
      </c>
      <c r="AD135" s="138">
        <v>1.40578848</v>
      </c>
      <c r="AE135" s="55"/>
      <c r="AF135" s="147" t="s">
        <v>429</v>
      </c>
      <c r="AG135" s="147" t="s">
        <v>429</v>
      </c>
      <c r="AH135" s="147" t="s">
        <v>429</v>
      </c>
      <c r="AI135" s="147" t="s">
        <v>429</v>
      </c>
      <c r="AJ135" s="147" t="s">
        <v>429</v>
      </c>
      <c r="AK135" s="147">
        <v>2.7564479999999998</v>
      </c>
      <c r="AL135" s="148" t="s">
        <v>434</v>
      </c>
    </row>
    <row r="136" spans="1:38" s="2" customFormat="1" ht="26.25" customHeight="1" thickBot="1" x14ac:dyDescent="0.25">
      <c r="A136" s="65" t="s">
        <v>289</v>
      </c>
      <c r="B136" s="65" t="s">
        <v>314</v>
      </c>
      <c r="C136" s="66" t="s">
        <v>315</v>
      </c>
      <c r="D136" s="67"/>
      <c r="E136" s="138" t="s">
        <v>429</v>
      </c>
      <c r="F136" s="138">
        <v>5.2813270215000003E-3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0.24857459999999998</v>
      </c>
      <c r="J139" s="138">
        <v>0.24857459999999998</v>
      </c>
      <c r="K139" s="138">
        <v>0.24857459999999998</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3.0426775363201601</v>
      </c>
      <c r="X139" s="138">
        <v>1.3554375368360306E-2</v>
      </c>
      <c r="Y139" s="138">
        <v>1.5791473192710456E-2</v>
      </c>
      <c r="Z139" s="138">
        <v>5.3973189072836752E-3</v>
      </c>
      <c r="AA139" s="138">
        <v>9.4205788005934804E-4</v>
      </c>
      <c r="AB139" s="138">
        <v>3.5685225348413785E-2</v>
      </c>
      <c r="AC139" s="138" t="s">
        <v>443</v>
      </c>
      <c r="AD139" s="138">
        <v>3.087010281886486</v>
      </c>
      <c r="AE139" s="55"/>
      <c r="AF139" s="147" t="s">
        <v>429</v>
      </c>
      <c r="AG139" s="147" t="s">
        <v>429</v>
      </c>
      <c r="AH139" s="147" t="s">
        <v>429</v>
      </c>
      <c r="AI139" s="147" t="s">
        <v>429</v>
      </c>
      <c r="AJ139" s="147" t="s">
        <v>429</v>
      </c>
      <c r="AK139" s="147">
        <v>2.0190000000000001</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v>0</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101.02791773434099</v>
      </c>
      <c r="F141" s="19">
        <f t="shared" ref="F141:AD141" si="0">SUM(F14:F140)</f>
        <v>113.89789005799435</v>
      </c>
      <c r="G141" s="19">
        <f t="shared" si="0"/>
        <v>10.876785995057718</v>
      </c>
      <c r="H141" s="19">
        <f t="shared" si="0"/>
        <v>125.41952886871412</v>
      </c>
      <c r="I141" s="19">
        <f t="shared" si="0"/>
        <v>11.898118368928879</v>
      </c>
      <c r="J141" s="19">
        <f t="shared" si="0"/>
        <v>27.843610555077785</v>
      </c>
      <c r="K141" s="19">
        <f t="shared" si="0"/>
        <v>63.729750438866539</v>
      </c>
      <c r="L141" s="19">
        <f t="shared" si="0"/>
        <v>1.6280975853869082</v>
      </c>
      <c r="M141" s="19">
        <f t="shared" si="0"/>
        <v>68.333864777315668</v>
      </c>
      <c r="N141" s="19">
        <f t="shared" si="0"/>
        <v>4.7977081822860494</v>
      </c>
      <c r="O141" s="19">
        <f t="shared" si="0"/>
        <v>0.25018152731160015</v>
      </c>
      <c r="P141" s="19">
        <f t="shared" si="0"/>
        <v>0.3271743841369551</v>
      </c>
      <c r="Q141" s="19">
        <f t="shared" si="0"/>
        <v>1.1451677657020871</v>
      </c>
      <c r="R141" s="19">
        <f>SUM(R14:R140)</f>
        <v>2.3522917216410364</v>
      </c>
      <c r="S141" s="19">
        <f t="shared" si="0"/>
        <v>19.318370087767615</v>
      </c>
      <c r="T141" s="19">
        <f t="shared" si="0"/>
        <v>6.2877102895247425</v>
      </c>
      <c r="U141" s="19">
        <f t="shared" si="0"/>
        <v>2.603915314269718</v>
      </c>
      <c r="V141" s="19">
        <f t="shared" si="0"/>
        <v>20.143333374831073</v>
      </c>
      <c r="W141" s="19">
        <f t="shared" si="0"/>
        <v>18.544018964681229</v>
      </c>
      <c r="X141" s="19">
        <f t="shared" si="0"/>
        <v>3.7684447579888349</v>
      </c>
      <c r="Y141" s="19">
        <f t="shared" si="0"/>
        <v>5.6927982452197519</v>
      </c>
      <c r="Z141" s="19">
        <f t="shared" si="0"/>
        <v>2.2070357324882584</v>
      </c>
      <c r="AA141" s="19">
        <f t="shared" si="0"/>
        <v>1.9000084429118416</v>
      </c>
      <c r="AB141" s="19">
        <f t="shared" si="0"/>
        <v>13.568287178608688</v>
      </c>
      <c r="AC141" s="19">
        <f t="shared" si="0"/>
        <v>2.3455041559740781</v>
      </c>
      <c r="AD141" s="19">
        <f t="shared" si="0"/>
        <v>7.8009409251430117</v>
      </c>
      <c r="AE141" s="56"/>
      <c r="AF141" s="145">
        <f>SUM(AF14:AF140)</f>
        <v>266683.10228399682</v>
      </c>
      <c r="AG141" s="145">
        <f t="shared" ref="AG141:AI141" si="1">SUM(AG14:AG140)</f>
        <v>95670.688717006677</v>
      </c>
      <c r="AH141" s="145">
        <f t="shared" si="1"/>
        <v>194407.2492680907</v>
      </c>
      <c r="AI141" s="145">
        <f t="shared" si="1"/>
        <v>14879.95307175722</v>
      </c>
      <c r="AJ141" s="145">
        <f>IF(SUM(AJ14:AJ140)=0, "NA",SUM(AJ14:AJ140))</f>
        <v>3710.7375655137789</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10.194896589750313</v>
      </c>
      <c r="F143" s="139">
        <v>1.3939335997468978</v>
      </c>
      <c r="G143" s="139">
        <v>2.0371912479117803E-2</v>
      </c>
      <c r="H143" s="139">
        <v>0.46045926658091463</v>
      </c>
      <c r="I143" s="139">
        <v>0.2224704429187877</v>
      </c>
      <c r="J143" s="139">
        <v>0.22247044291878737</v>
      </c>
      <c r="K143" s="139">
        <v>0.22247044291878781</v>
      </c>
      <c r="L143" s="139">
        <v>0.19298072871667377</v>
      </c>
      <c r="M143" s="139">
        <v>23.019707588698182</v>
      </c>
      <c r="N143" s="139">
        <v>1.7551322705113793E-3</v>
      </c>
      <c r="O143" s="139">
        <v>2.03487375840464E-4</v>
      </c>
      <c r="P143" s="139">
        <v>1.2896179395727198E-2</v>
      </c>
      <c r="Q143" s="139">
        <v>3.3758689213403208E-4</v>
      </c>
      <c r="R143" s="139">
        <v>1.5372416798388721E-2</v>
      </c>
      <c r="S143" s="139">
        <v>1.0499582548730943E-2</v>
      </c>
      <c r="T143" s="139">
        <v>1.8547673965652945E-3</v>
      </c>
      <c r="U143" s="139">
        <v>2.6819903258713622E-4</v>
      </c>
      <c r="V143" s="139">
        <v>4.6194190079277643E-2</v>
      </c>
      <c r="W143" s="139">
        <v>0.39271529999999999</v>
      </c>
      <c r="X143" s="139">
        <v>4.1396298533299999E-2</v>
      </c>
      <c r="Y143" s="139">
        <v>4.9910854618600002E-2</v>
      </c>
      <c r="Z143" s="139">
        <v>3.4861190495099996E-2</v>
      </c>
      <c r="AA143" s="139">
        <v>4.57566442465E-2</v>
      </c>
      <c r="AB143" s="139">
        <v>0.1719249878935</v>
      </c>
      <c r="AC143" s="139">
        <v>3.9271480000000001E-4</v>
      </c>
      <c r="AD143" s="139">
        <v>7.8591599999999995E-5</v>
      </c>
      <c r="AE143" s="58"/>
      <c r="AF143" s="144">
        <v>95188.267373853669</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6.3664176550905323</v>
      </c>
      <c r="F144" s="139">
        <v>0.13714923380023999</v>
      </c>
      <c r="G144" s="139">
        <v>5.401579929449586E-3</v>
      </c>
      <c r="H144" s="139">
        <v>2.9856473132578373E-2</v>
      </c>
      <c r="I144" s="139">
        <v>0.11521517987907101</v>
      </c>
      <c r="J144" s="139">
        <v>0.11521517987907112</v>
      </c>
      <c r="K144" s="139">
        <v>0.11521517987907109</v>
      </c>
      <c r="L144" s="139">
        <v>0.10479995538533808</v>
      </c>
      <c r="M144" s="139">
        <v>0.79725572747522155</v>
      </c>
      <c r="N144" s="139">
        <v>2.2433511048864724E-4</v>
      </c>
      <c r="O144" s="139">
        <v>2.2543544448601702E-5</v>
      </c>
      <c r="P144" s="139">
        <v>2.3788908466412908E-3</v>
      </c>
      <c r="Q144" s="139">
        <v>4.5001289977919476E-5</v>
      </c>
      <c r="R144" s="139">
        <v>3.8086362556206447E-3</v>
      </c>
      <c r="S144" s="139">
        <v>2.5542628649116357E-3</v>
      </c>
      <c r="T144" s="139">
        <v>9.1461161583665675E-5</v>
      </c>
      <c r="U144" s="139">
        <v>4.491549105863556E-5</v>
      </c>
      <c r="V144" s="139">
        <v>8.082214422975886E-3</v>
      </c>
      <c r="W144" s="139">
        <v>0.13977780000000001</v>
      </c>
      <c r="X144" s="139">
        <v>1.22388755261E-2</v>
      </c>
      <c r="Y144" s="139">
        <v>1.3770737026000001E-2</v>
      </c>
      <c r="Z144" s="139">
        <v>1.0742004847100001E-2</v>
      </c>
      <c r="AA144" s="139">
        <v>1.14891209768E-2</v>
      </c>
      <c r="AB144" s="139">
        <v>4.8240738376E-2</v>
      </c>
      <c r="AC144" s="139">
        <v>1.397782E-4</v>
      </c>
      <c r="AD144" s="139">
        <v>2.7966999999999998E-5</v>
      </c>
      <c r="AE144" s="58"/>
      <c r="AF144" s="144">
        <v>21497.220301030167</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10.846067981322904</v>
      </c>
      <c r="F145" s="139">
        <v>0.3002016803316444</v>
      </c>
      <c r="G145" s="139">
        <v>9.5458322589750556E-3</v>
      </c>
      <c r="H145" s="139">
        <v>4.658926708292617E-2</v>
      </c>
      <c r="I145" s="139">
        <v>0.16042431509838942</v>
      </c>
      <c r="J145" s="139">
        <v>0.16042431509838945</v>
      </c>
      <c r="K145" s="139">
        <v>0.1604243150983895</v>
      </c>
      <c r="L145" s="139">
        <v>0.12430436718091303</v>
      </c>
      <c r="M145" s="139">
        <v>2.7935319398931675</v>
      </c>
      <c r="N145" s="139">
        <v>3.9469493080385371E-4</v>
      </c>
      <c r="O145" s="139">
        <v>3.9610690059819055E-5</v>
      </c>
      <c r="P145" s="139">
        <v>4.1964629437504074E-3</v>
      </c>
      <c r="Q145" s="139">
        <v>7.9203218498914837E-5</v>
      </c>
      <c r="R145" s="139">
        <v>6.7287865412288886E-3</v>
      </c>
      <c r="S145" s="139">
        <v>4.5122950902270103E-3</v>
      </c>
      <c r="T145" s="139">
        <v>1.5871518455012548E-4</v>
      </c>
      <c r="U145" s="139">
        <v>7.918505687819155E-5</v>
      </c>
      <c r="V145" s="139">
        <v>1.4252765389452776E-2</v>
      </c>
      <c r="W145" s="139">
        <v>0.1221376</v>
      </c>
      <c r="X145" s="139">
        <v>3.5789466332000002E-3</v>
      </c>
      <c r="Y145" s="139">
        <v>2.1672510167999998E-2</v>
      </c>
      <c r="Z145" s="139">
        <v>2.4217538885300004E-2</v>
      </c>
      <c r="AA145" s="139">
        <v>5.5672503184000001E-3</v>
      </c>
      <c r="AB145" s="139">
        <v>5.5036246004899994E-2</v>
      </c>
      <c r="AC145" s="139">
        <v>1.05065E-4</v>
      </c>
      <c r="AD145" s="139">
        <v>2.1031099999999999E-5</v>
      </c>
      <c r="AE145" s="58"/>
      <c r="AF145" s="144">
        <v>37963.438717470242</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2.1686692175288937E-2</v>
      </c>
      <c r="F146" s="139">
        <v>0.12938211053771004</v>
      </c>
      <c r="G146" s="139">
        <v>3.1813023776367683E-5</v>
      </c>
      <c r="H146" s="139">
        <v>2.7192641501310203E-4</v>
      </c>
      <c r="I146" s="139">
        <v>3.3483832509801159E-3</v>
      </c>
      <c r="J146" s="139">
        <v>3.3483832509801159E-3</v>
      </c>
      <c r="K146" s="139">
        <v>3.3483832509801159E-3</v>
      </c>
      <c r="L146" s="139">
        <v>5.5797116708193476E-4</v>
      </c>
      <c r="M146" s="139">
        <v>0.74076525011150163</v>
      </c>
      <c r="N146" s="139">
        <v>7.8423322175542651E-6</v>
      </c>
      <c r="O146" s="139">
        <v>5.9942681749884922E-5</v>
      </c>
      <c r="P146" s="139">
        <v>4.0306303919435452E-5</v>
      </c>
      <c r="Q146" s="139">
        <v>1.3898725489460504E-6</v>
      </c>
      <c r="R146" s="139">
        <v>2.7767616584613048E-4</v>
      </c>
      <c r="S146" s="139">
        <v>1.008982305300549E-2</v>
      </c>
      <c r="T146" s="139">
        <v>4.233801260799104E-4</v>
      </c>
      <c r="U146" s="139">
        <v>5.9683839205803405E-5</v>
      </c>
      <c r="V146" s="139">
        <v>5.979431647659181E-3</v>
      </c>
      <c r="W146" s="139">
        <v>2.4551999999999998E-3</v>
      </c>
      <c r="X146" s="139">
        <v>4.3923404100000003E-5</v>
      </c>
      <c r="Y146" s="139">
        <v>5.4786153600000002E-5</v>
      </c>
      <c r="Z146" s="139">
        <v>3.4265679999999998E-5</v>
      </c>
      <c r="AA146" s="139">
        <v>6.0563072599999996E-5</v>
      </c>
      <c r="AB146" s="139">
        <v>1.9353831029999999E-4</v>
      </c>
      <c r="AC146" s="139">
        <v>2.4551E-6</v>
      </c>
      <c r="AD146" s="139">
        <v>8.893E-7</v>
      </c>
      <c r="AE146" s="58"/>
      <c r="AF146" s="144">
        <v>118.00413935544397</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1.4581663659106194</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0.54185914764330612</v>
      </c>
      <c r="J148" s="139">
        <v>0.99231713050779047</v>
      </c>
      <c r="K148" s="139">
        <v>1.3270044483090657</v>
      </c>
      <c r="L148" s="139">
        <v>6.2967734400833697E-2</v>
      </c>
      <c r="M148" s="139" t="s">
        <v>429</v>
      </c>
      <c r="N148" s="139">
        <v>1.282086782098262</v>
      </c>
      <c r="O148" s="139">
        <v>6.1093120146835118E-3</v>
      </c>
      <c r="P148" s="139">
        <v>0</v>
      </c>
      <c r="Q148" s="139">
        <v>1.4880305728412395E-2</v>
      </c>
      <c r="R148" s="139">
        <v>0.47325327032872494</v>
      </c>
      <c r="S148" s="139">
        <v>10.34684820747929</v>
      </c>
      <c r="T148" s="139">
        <v>7.6000500467517204E-2</v>
      </c>
      <c r="U148" s="139">
        <v>1.0837182952866131E-2</v>
      </c>
      <c r="V148" s="139">
        <v>4.2781649111387505</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53565.804929961014</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0.28209955231504358</v>
      </c>
      <c r="J149" s="139">
        <v>0.52240657836119175</v>
      </c>
      <c r="K149" s="139">
        <v>1.0448131567223835</v>
      </c>
      <c r="L149" s="139">
        <v>1.1537660228381852E-2</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53565.804929961014</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v>-44.288504757787138</v>
      </c>
      <c r="F151" s="140">
        <v>-67.786627482278092</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70">
        <f>SUM(E$141, E$151, IF(AND(ISNUMBER(SEARCH($B$4,"AT|BE|CH|GB|IE|LT|LU|NL")),SUM(E$143:E$149)&gt;0),SUM(E$143:E$149)-SUM(E$27:E$33),0))</f>
        <v>53.742704374866605</v>
      </c>
      <c r="F152" s="170">
        <f t="shared" ref="F152:AD152" si="2">SUM(F$141, F$151, IF(AND(ISNUMBER(SEARCH($B$4,"AT|BE|CH|GB|IE|LT|LU|NL")),SUM(F$143:F$149)&gt;0),SUM(F$143:F$149)-SUM(F$27:F$33),0))</f>
        <v>46.026696944031158</v>
      </c>
      <c r="G152" s="13">
        <f t="shared" si="2"/>
        <v>10.874077151495344</v>
      </c>
      <c r="H152" s="13">
        <f t="shared" si="2"/>
        <v>125.40362183796245</v>
      </c>
      <c r="I152" s="13">
        <f t="shared" si="2"/>
        <v>11.789824810011838</v>
      </c>
      <c r="J152" s="13">
        <f t="shared" si="2"/>
        <v>27.68541489425591</v>
      </c>
      <c r="K152" s="13">
        <f t="shared" si="2"/>
        <v>63.511825044357764</v>
      </c>
      <c r="L152" s="13">
        <f t="shared" si="2"/>
        <v>1.5863866745505057</v>
      </c>
      <c r="M152" s="13">
        <f t="shared" si="2"/>
        <v>67.602878905229431</v>
      </c>
      <c r="N152" s="13">
        <f t="shared" si="2"/>
        <v>4.7012594251004156</v>
      </c>
      <c r="O152" s="13">
        <f t="shared" si="2"/>
        <v>0.24972191379560912</v>
      </c>
      <c r="P152" s="13">
        <f t="shared" si="2"/>
        <v>0.32596795533159534</v>
      </c>
      <c r="Q152" s="13">
        <f t="shared" si="2"/>
        <v>1.1440317262137125</v>
      </c>
      <c r="R152" s="13">
        <f t="shared" si="2"/>
        <v>2.3146968314278884</v>
      </c>
      <c r="S152" s="13">
        <f t="shared" si="2"/>
        <v>18.535935725073948</v>
      </c>
      <c r="T152" s="13">
        <f t="shared" si="2"/>
        <v>6.2820044347309976</v>
      </c>
      <c r="U152" s="13">
        <f t="shared" si="2"/>
        <v>2.6031324617712772</v>
      </c>
      <c r="V152" s="13">
        <f t="shared" si="2"/>
        <v>19.837917986361354</v>
      </c>
      <c r="W152" s="13">
        <f t="shared" si="2"/>
        <v>18.497460464681229</v>
      </c>
      <c r="X152" s="13">
        <f t="shared" si="2"/>
        <v>3.7654231995600349</v>
      </c>
      <c r="Y152" s="13">
        <f t="shared" si="2"/>
        <v>5.6863283396026523</v>
      </c>
      <c r="Z152" s="13">
        <f t="shared" si="2"/>
        <v>2.2007401560547581</v>
      </c>
      <c r="AA152" s="13">
        <f t="shared" si="2"/>
        <v>1.8967603688304415</v>
      </c>
      <c r="AB152" s="13">
        <f t="shared" si="2"/>
        <v>13.549252064047888</v>
      </c>
      <c r="AC152" s="13">
        <f t="shared" si="2"/>
        <v>2.3454615293740781</v>
      </c>
      <c r="AD152" s="13">
        <f t="shared" si="2"/>
        <v>7.800932394943012</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f>E151</f>
        <v>-44.288504757787138</v>
      </c>
      <c r="F153" s="140">
        <f>F151</f>
        <v>-67.786627482278092</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70">
        <f>SUM(E$141, E$153, -1 * IF(OR($B$6=2005,$B$6&gt;=2020),SUM(E$99:E$122),0), IF(AND(ISNUMBER(SEARCH($B$4,"AT|BE|CH|GB|IE|LT|LU|NL")),SUM(E$143:E$149)&gt;0),SUM(E$143:E$149)-SUM(E$27:E$33),0))</f>
        <v>53.742704374866605</v>
      </c>
      <c r="F154" s="170">
        <f>SUM(F$141, F$153, -1 * IF(OR($B$6=2005,$B$6&gt;=2020),SUM(F$99:F$122),0), IF(AND(ISNUMBER(SEARCH($B$4,"AT|BE|CH|GB|IE|LT|LU|NL")),SUM(F$143:F$149)&gt;0),SUM(F$143:F$149)-SUM(F$27:F$33),0))</f>
        <v>46.026696944031158</v>
      </c>
      <c r="G154" s="13">
        <f>SUM(G$141, G$153, IF(AND(ISNUMBER(SEARCH($B$4,"AT|BE|CH|GB|IE|LT|LU|NL")),SUM(G$143:G$149)&gt;0),SUM(G$143:G$149)-SUM(G$27:G$33),0))</f>
        <v>10.874077151495344</v>
      </c>
      <c r="H154" s="13">
        <f>SUM(H$141, H$153, IF(AND(ISNUMBER(SEARCH($B$4,"AT|BE|CH|GB|IE|LT|LU|NL")),SUM(H$143:H$149)&gt;0),SUM(H$143:H$149)-SUM(H$27:H$33),0))</f>
        <v>125.40362183796245</v>
      </c>
      <c r="I154" s="13">
        <f t="shared" ref="I154:AD154" si="3">SUM(I$141, I$153, IF(AND(ISNUMBER(SEARCH($B$4,"AT|BE|CH|GB|IE|LT|LU|NL")),SUM(I$143:I$149)&gt;0),SUM(I$143:I$149)-SUM(I$27:I$33),0))</f>
        <v>11.789824810011838</v>
      </c>
      <c r="J154" s="13">
        <f t="shared" si="3"/>
        <v>27.68541489425591</v>
      </c>
      <c r="K154" s="13">
        <f t="shared" si="3"/>
        <v>63.511825044357764</v>
      </c>
      <c r="L154" s="13">
        <f t="shared" si="3"/>
        <v>1.5863866745505057</v>
      </c>
      <c r="M154" s="13">
        <f t="shared" si="3"/>
        <v>67.602878905229431</v>
      </c>
      <c r="N154" s="13">
        <f t="shared" si="3"/>
        <v>4.7012594251004156</v>
      </c>
      <c r="O154" s="13">
        <f t="shared" si="3"/>
        <v>0.24972191379560912</v>
      </c>
      <c r="P154" s="13">
        <f t="shared" si="3"/>
        <v>0.32596795533159534</v>
      </c>
      <c r="Q154" s="13">
        <f t="shared" si="3"/>
        <v>1.1440317262137125</v>
      </c>
      <c r="R154" s="13">
        <f t="shared" si="3"/>
        <v>2.3146968314278884</v>
      </c>
      <c r="S154" s="13">
        <f t="shared" si="3"/>
        <v>18.535935725073948</v>
      </c>
      <c r="T154" s="13">
        <f t="shared" si="3"/>
        <v>6.2820044347309976</v>
      </c>
      <c r="U154" s="13">
        <f t="shared" si="3"/>
        <v>2.6031324617712772</v>
      </c>
      <c r="V154" s="13">
        <f t="shared" si="3"/>
        <v>19.837917986361354</v>
      </c>
      <c r="W154" s="13">
        <f t="shared" si="3"/>
        <v>18.497460464681229</v>
      </c>
      <c r="X154" s="13">
        <f t="shared" si="3"/>
        <v>3.7654231995600349</v>
      </c>
      <c r="Y154" s="13">
        <f t="shared" si="3"/>
        <v>5.6863283396026523</v>
      </c>
      <c r="Z154" s="13">
        <f t="shared" si="3"/>
        <v>2.2007401560547581</v>
      </c>
      <c r="AA154" s="13">
        <f t="shared" si="3"/>
        <v>1.8967603688304415</v>
      </c>
      <c r="AB154" s="13">
        <f t="shared" si="3"/>
        <v>13.549252064047888</v>
      </c>
      <c r="AC154" s="13">
        <f t="shared" si="3"/>
        <v>2.3454615293740781</v>
      </c>
      <c r="AD154" s="13">
        <f t="shared" si="3"/>
        <v>7.800932394943012</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13.549422526766609</v>
      </c>
      <c r="F157" s="141">
        <v>0.29876288847793608</v>
      </c>
      <c r="G157" s="141">
        <v>0.78749791645821643</v>
      </c>
      <c r="H157" s="141" t="s">
        <v>443</v>
      </c>
      <c r="I157" s="141">
        <v>0.12724826870419934</v>
      </c>
      <c r="J157" s="141">
        <v>0.12724826870419934</v>
      </c>
      <c r="K157" s="141">
        <v>0.12724826870419934</v>
      </c>
      <c r="L157" s="141">
        <v>6.1079168978015679E-2</v>
      </c>
      <c r="M157" s="141">
        <v>2.5263852254595225</v>
      </c>
      <c r="N157" s="141">
        <v>3.3074585835684471E-3</v>
      </c>
      <c r="O157" s="141">
        <v>2.4805939376763354E-4</v>
      </c>
      <c r="P157" s="141">
        <v>4.9611878753526703E-3</v>
      </c>
      <c r="Q157" s="141">
        <v>1.2402969688381676E-3</v>
      </c>
      <c r="R157" s="141">
        <v>8.2686464589211174E-3</v>
      </c>
      <c r="S157" s="141">
        <v>9.0955111048132298E-3</v>
      </c>
      <c r="T157" s="141">
        <v>3.3074585835684471E-4</v>
      </c>
      <c r="U157" s="141">
        <v>4.5477555524066149E-3</v>
      </c>
      <c r="V157" s="141">
        <v>1.1989537365435621</v>
      </c>
      <c r="W157" s="141" t="s">
        <v>443</v>
      </c>
      <c r="X157" s="141" t="s">
        <v>443</v>
      </c>
      <c r="Y157" s="141" t="s">
        <v>443</v>
      </c>
      <c r="Z157" s="141" t="s">
        <v>443</v>
      </c>
      <c r="AA157" s="141" t="s">
        <v>443</v>
      </c>
      <c r="AB157" s="141" t="s">
        <v>443</v>
      </c>
      <c r="AC157" s="141" t="s">
        <v>443</v>
      </c>
      <c r="AD157" s="141" t="s">
        <v>443</v>
      </c>
      <c r="AE157" s="58"/>
      <c r="AF157" s="142">
        <v>41343.232294605587</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5.8597269464608019E-2</v>
      </c>
      <c r="F158" s="141">
        <v>1.6587611219461658E-3</v>
      </c>
      <c r="G158" s="141">
        <v>3.0438211732380003E-3</v>
      </c>
      <c r="H158" s="141" t="s">
        <v>443</v>
      </c>
      <c r="I158" s="141">
        <v>2.9792985176874912E-4</v>
      </c>
      <c r="J158" s="141">
        <v>2.9792985176874912E-4</v>
      </c>
      <c r="K158" s="141">
        <v>2.9792985176874912E-4</v>
      </c>
      <c r="L158" s="141">
        <v>1.4300632884899959E-4</v>
      </c>
      <c r="M158" s="141">
        <v>6.9613098484113095E-2</v>
      </c>
      <c r="N158" s="141">
        <v>1.280187532558758E-5</v>
      </c>
      <c r="O158" s="141">
        <v>9.6014064941906859E-7</v>
      </c>
      <c r="P158" s="141">
        <v>1.9202812988381368E-5</v>
      </c>
      <c r="Q158" s="141">
        <v>4.8007032470953421E-6</v>
      </c>
      <c r="R158" s="141">
        <v>3.2004688313968953E-5</v>
      </c>
      <c r="S158" s="141">
        <v>3.5205157145365845E-5</v>
      </c>
      <c r="T158" s="141">
        <v>1.2801875325587581E-6</v>
      </c>
      <c r="U158" s="141">
        <v>1.7602578572682922E-5</v>
      </c>
      <c r="V158" s="141">
        <v>4.6406798055254979E-3</v>
      </c>
      <c r="W158" s="141" t="s">
        <v>443</v>
      </c>
      <c r="X158" s="141" t="s">
        <v>443</v>
      </c>
      <c r="Y158" s="141" t="s">
        <v>443</v>
      </c>
      <c r="Z158" s="141" t="s">
        <v>443</v>
      </c>
      <c r="AA158" s="141" t="s">
        <v>443</v>
      </c>
      <c r="AB158" s="141" t="s">
        <v>443</v>
      </c>
      <c r="AC158" s="141" t="s">
        <v>443</v>
      </c>
      <c r="AD158" s="141" t="s">
        <v>443</v>
      </c>
      <c r="AE158" s="58"/>
      <c r="AF158" s="143">
        <v>160.02344156984475</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10.832406529467761</v>
      </c>
      <c r="F159" s="141">
        <v>0.38504235861498348</v>
      </c>
      <c r="G159" s="141">
        <v>0.25537274594123227</v>
      </c>
      <c r="H159" s="141" t="s">
        <v>443</v>
      </c>
      <c r="I159" s="141">
        <v>0.23671154677453507</v>
      </c>
      <c r="J159" s="141">
        <v>0.25569906110561902</v>
      </c>
      <c r="K159" s="141">
        <v>0.25569906110561902</v>
      </c>
      <c r="L159" s="141">
        <v>6.7018178854229643E-2</v>
      </c>
      <c r="M159" s="141">
        <v>1.0203599201988944</v>
      </c>
      <c r="N159" s="141">
        <v>8.2636916631617929E-3</v>
      </c>
      <c r="O159" s="141">
        <v>7.6142488503826416E-3</v>
      </c>
      <c r="P159" s="141">
        <v>2.7854711129457256E-3</v>
      </c>
      <c r="Q159" s="141">
        <v>8.2636916631617929E-3</v>
      </c>
      <c r="R159" s="141">
        <v>8.9938710043664088E-3</v>
      </c>
      <c r="S159" s="141">
        <v>4.5140113894551623E-2</v>
      </c>
      <c r="T159" s="141">
        <v>0.6150312540422983</v>
      </c>
      <c r="U159" s="141">
        <v>3.770258576150684E-2</v>
      </c>
      <c r="V159" s="141">
        <v>4.778501051350223E-2</v>
      </c>
      <c r="W159" s="141">
        <v>2.1460471238695395E-2</v>
      </c>
      <c r="X159" s="141" t="s">
        <v>443</v>
      </c>
      <c r="Y159" s="141" t="s">
        <v>443</v>
      </c>
      <c r="Z159" s="141" t="s">
        <v>443</v>
      </c>
      <c r="AA159" s="141" t="s">
        <v>443</v>
      </c>
      <c r="AB159" s="141" t="s">
        <v>443</v>
      </c>
      <c r="AC159" s="141" t="s">
        <v>443</v>
      </c>
      <c r="AD159" s="141">
        <v>8.8704769763964485E-3</v>
      </c>
      <c r="AE159" s="58"/>
      <c r="AF159" s="143">
        <v>5950.0742806999851</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0.16276279468999999</v>
      </c>
      <c r="X163" s="22">
        <v>1.1718921217679998</v>
      </c>
      <c r="Y163" s="22">
        <v>0.76498513504299981</v>
      </c>
      <c r="Z163" s="22">
        <v>0.37435442778699995</v>
      </c>
      <c r="AA163" s="22">
        <v>0.43945954566299994</v>
      </c>
      <c r="AB163" s="22">
        <v>2.7506912302609994</v>
      </c>
      <c r="AC163" s="22" t="s">
        <v>443</v>
      </c>
      <c r="AD163" s="22">
        <v>4.7201210460099986E-2</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745D5-53E6-4699-9CEE-D3361594CBF3}">
  <dimension ref="A1:AL170"/>
  <sheetViews>
    <sheetView zoomScale="75" zoomScaleNormal="75" workbookViewId="0">
      <pane xSplit="4" ySplit="13" topLeftCell="Y113"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1992</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1992</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53.064999999999998</v>
      </c>
      <c r="F14" s="138">
        <v>0.21454352341299937</v>
      </c>
      <c r="G14" s="138">
        <v>96.593000000000004</v>
      </c>
      <c r="H14" s="138" t="s">
        <v>443</v>
      </c>
      <c r="I14" s="138">
        <v>0.87002385206879818</v>
      </c>
      <c r="J14" s="138">
        <v>1.2658643154595182</v>
      </c>
      <c r="K14" s="138">
        <v>1.6395728612303837</v>
      </c>
      <c r="L14" s="138">
        <v>3.3445229518384752E-2</v>
      </c>
      <c r="M14" s="138">
        <v>20.154415752662484</v>
      </c>
      <c r="N14" s="138">
        <v>0.72720746387829183</v>
      </c>
      <c r="O14" s="138">
        <v>0.10513047262379611</v>
      </c>
      <c r="P14" s="138">
        <v>0.13005054437524774</v>
      </c>
      <c r="Q14" s="138">
        <v>0.69937303421192654</v>
      </c>
      <c r="R14" s="138">
        <v>0.44166642324837435</v>
      </c>
      <c r="S14" s="138">
        <v>0.78681826604371052</v>
      </c>
      <c r="T14" s="138">
        <v>6.4820370261034848</v>
      </c>
      <c r="U14" s="138">
        <v>1.9964871723996747</v>
      </c>
      <c r="V14" s="138">
        <v>3.6962567875850456</v>
      </c>
      <c r="W14" s="138">
        <v>0.65797236513172075</v>
      </c>
      <c r="X14" s="138">
        <v>7.2677037699916508E-5</v>
      </c>
      <c r="Y14" s="138">
        <v>3.0603726574526813E-3</v>
      </c>
      <c r="Z14" s="138">
        <v>2.4274294888609687E-3</v>
      </c>
      <c r="AA14" s="138">
        <v>2.8001692110357304E-4</v>
      </c>
      <c r="AB14" s="138">
        <v>5.8404961051171395E-3</v>
      </c>
      <c r="AC14" s="138">
        <v>0.53008990369555886</v>
      </c>
      <c r="AD14" s="138">
        <v>2.6108905704408126E-4</v>
      </c>
      <c r="AE14" s="55"/>
      <c r="AF14" s="147">
        <v>24139.518749999999</v>
      </c>
      <c r="AG14" s="147">
        <v>76759.230034389606</v>
      </c>
      <c r="AH14" s="147">
        <v>30883.054371681599</v>
      </c>
      <c r="AI14" s="147" t="s">
        <v>432</v>
      </c>
      <c r="AJ14" s="147" t="s">
        <v>432</v>
      </c>
      <c r="AK14" s="147" t="s">
        <v>429</v>
      </c>
      <c r="AL14" s="45" t="s">
        <v>50</v>
      </c>
    </row>
    <row r="15" spans="1:38" s="1" customFormat="1" ht="26.25" customHeight="1" thickBot="1" x14ac:dyDescent="0.25">
      <c r="A15" s="65" t="s">
        <v>54</v>
      </c>
      <c r="B15" s="65" t="s">
        <v>55</v>
      </c>
      <c r="C15" s="66" t="s">
        <v>56</v>
      </c>
      <c r="D15" s="67"/>
      <c r="E15" s="138">
        <v>0.51615258506001893</v>
      </c>
      <c r="F15" s="138">
        <v>7.0995603606480006E-3</v>
      </c>
      <c r="G15" s="138">
        <v>0.5067451353704806</v>
      </c>
      <c r="H15" s="138" t="s">
        <v>443</v>
      </c>
      <c r="I15" s="138">
        <v>6.5099357031240005E-3</v>
      </c>
      <c r="J15" s="138">
        <v>9.478912813523999E-3</v>
      </c>
      <c r="K15" s="138">
        <v>1.1953060405524001E-2</v>
      </c>
      <c r="L15" s="138">
        <v>6.1544574395287202E-4</v>
      </c>
      <c r="M15" s="138">
        <v>3.0220388132760005E-2</v>
      </c>
      <c r="N15" s="138">
        <v>5.7490028628857997E-3</v>
      </c>
      <c r="O15" s="138">
        <v>5.3443190160422996E-3</v>
      </c>
      <c r="P15" s="138">
        <v>9.8547754566240004E-4</v>
      </c>
      <c r="Q15" s="138">
        <v>2.7499464101087999E-3</v>
      </c>
      <c r="R15" s="138">
        <v>1.5773688193252755E-2</v>
      </c>
      <c r="S15" s="138">
        <v>9.7641336983116753E-3</v>
      </c>
      <c r="T15" s="138">
        <v>0.14216840218673846</v>
      </c>
      <c r="U15" s="138">
        <v>4.4048426690822401E-3</v>
      </c>
      <c r="V15" s="138">
        <v>8.03221799259978E-2</v>
      </c>
      <c r="W15" s="138">
        <v>1.3078076886000002E-3</v>
      </c>
      <c r="X15" s="138">
        <v>1.5303985002936003E-6</v>
      </c>
      <c r="Y15" s="138">
        <v>4.8184226576639991E-6</v>
      </c>
      <c r="Z15" s="138">
        <v>3.7143137501063999E-6</v>
      </c>
      <c r="AA15" s="138">
        <v>4.9118011846343999E-6</v>
      </c>
      <c r="AB15" s="138">
        <v>1.4974936092698398E-5</v>
      </c>
      <c r="AC15" s="138" t="s">
        <v>429</v>
      </c>
      <c r="AD15" s="138">
        <v>0</v>
      </c>
      <c r="AE15" s="55"/>
      <c r="AF15" s="147">
        <v>2805.47001</v>
      </c>
      <c r="AG15" s="147" t="s">
        <v>432</v>
      </c>
      <c r="AH15" s="147" t="s">
        <v>432</v>
      </c>
      <c r="AI15" s="147" t="s">
        <v>432</v>
      </c>
      <c r="AJ15" s="147" t="s">
        <v>432</v>
      </c>
      <c r="AK15" s="147" t="s">
        <v>429</v>
      </c>
      <c r="AL15" s="45" t="s">
        <v>50</v>
      </c>
    </row>
    <row r="16" spans="1:38" s="1" customFormat="1" ht="26.25" customHeight="1" thickBot="1" x14ac:dyDescent="0.25">
      <c r="A16" s="65" t="s">
        <v>54</v>
      </c>
      <c r="B16" s="65" t="s">
        <v>57</v>
      </c>
      <c r="C16" s="66" t="s">
        <v>58</v>
      </c>
      <c r="D16" s="67"/>
      <c r="E16" s="138">
        <v>0.11161210439239359</v>
      </c>
      <c r="F16" s="138">
        <v>4.4855700480000006E-4</v>
      </c>
      <c r="G16" s="138">
        <v>9.2167412056368206E-2</v>
      </c>
      <c r="H16" s="138" t="s">
        <v>443</v>
      </c>
      <c r="I16" s="138">
        <v>3.0838294080000005E-2</v>
      </c>
      <c r="J16" s="138">
        <v>4.4295004224000005E-2</v>
      </c>
      <c r="K16" s="138">
        <v>4.5977092992E-2</v>
      </c>
      <c r="L16" s="138" t="s">
        <v>430</v>
      </c>
      <c r="M16" s="138">
        <v>0.11800509051267284</v>
      </c>
      <c r="N16" s="138">
        <v>1.5699495168000004E-2</v>
      </c>
      <c r="O16" s="138">
        <v>8.9711400960000012E-4</v>
      </c>
      <c r="P16" s="138">
        <v>1.682088768E-2</v>
      </c>
      <c r="Q16" s="138">
        <v>6.1676588160000006E-3</v>
      </c>
      <c r="R16" s="138">
        <v>3.1959686592000006E-3</v>
      </c>
      <c r="S16" s="138">
        <v>1.4017406400000001E-2</v>
      </c>
      <c r="T16" s="138">
        <v>2.9156205312000001E-3</v>
      </c>
      <c r="U16" s="138">
        <v>1.6260191424E-3</v>
      </c>
      <c r="V16" s="138">
        <v>2.5792027776000002E-2</v>
      </c>
      <c r="W16" s="138">
        <v>1.4578102656E-2</v>
      </c>
      <c r="X16" s="138">
        <v>1.6260191424E-7</v>
      </c>
      <c r="Y16" s="138">
        <v>1.6820887680000004E-9</v>
      </c>
      <c r="Z16" s="138">
        <v>5.6069625600000005E-10</v>
      </c>
      <c r="AA16" s="138">
        <v>5.6069625600000005E-10</v>
      </c>
      <c r="AB16" s="138">
        <v>1.6540539552000001E-7</v>
      </c>
      <c r="AC16" s="138" t="s">
        <v>430</v>
      </c>
      <c r="AD16" s="138" t="s">
        <v>430</v>
      </c>
      <c r="AE16" s="55"/>
      <c r="AF16" s="147" t="s">
        <v>430</v>
      </c>
      <c r="AG16" s="147">
        <v>560.69625600000006</v>
      </c>
      <c r="AH16" s="147" t="s">
        <v>430</v>
      </c>
      <c r="AI16" s="147" t="s">
        <v>432</v>
      </c>
      <c r="AJ16" s="147" t="s">
        <v>432</v>
      </c>
      <c r="AK16" s="147" t="s">
        <v>429</v>
      </c>
      <c r="AL16" s="45" t="s">
        <v>50</v>
      </c>
    </row>
    <row r="17" spans="1:38" s="2" customFormat="1" ht="26.25" customHeight="1" thickBot="1" x14ac:dyDescent="0.25">
      <c r="A17" s="65" t="s">
        <v>54</v>
      </c>
      <c r="B17" s="65" t="s">
        <v>59</v>
      </c>
      <c r="C17" s="66" t="s">
        <v>60</v>
      </c>
      <c r="D17" s="67"/>
      <c r="E17" s="138">
        <v>2.2776191999999997E-2</v>
      </c>
      <c r="F17" s="138">
        <v>6.1964640000000005E-3</v>
      </c>
      <c r="G17" s="138">
        <v>5.9366971945838112E-3</v>
      </c>
      <c r="H17" s="138" t="s">
        <v>432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432</v>
      </c>
      <c r="AD17" s="138" t="s">
        <v>432</v>
      </c>
      <c r="AE17" s="55"/>
      <c r="AF17" s="147">
        <v>251.20800000000003</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2.3007159361866591</v>
      </c>
      <c r="F18" s="138">
        <v>0.14260148487280461</v>
      </c>
      <c r="G18" s="138">
        <v>16.881107279529228</v>
      </c>
      <c r="H18" s="138" t="s">
        <v>432</v>
      </c>
      <c r="I18" s="138">
        <v>0.1963275887634395</v>
      </c>
      <c r="J18" s="138">
        <v>0.25557302033941903</v>
      </c>
      <c r="K18" s="138">
        <v>0.32666753823059458</v>
      </c>
      <c r="L18" s="138">
        <v>0.10951826413491851</v>
      </c>
      <c r="M18" s="138">
        <v>0.50436380173411988</v>
      </c>
      <c r="N18" s="138">
        <v>0.18954343130347753</v>
      </c>
      <c r="O18" s="138">
        <v>3.5539511950775046E-3</v>
      </c>
      <c r="P18" s="138">
        <v>1.595869424666502E-3</v>
      </c>
      <c r="Q18" s="138">
        <v>1.1846530401412043E-2</v>
      </c>
      <c r="R18" s="138">
        <v>0.15163510341037922</v>
      </c>
      <c r="S18" s="138">
        <v>8.5295028931255845E-2</v>
      </c>
      <c r="T18" s="138">
        <v>3.0800773541017912</v>
      </c>
      <c r="U18" s="138">
        <v>1.1849350222101955E-3</v>
      </c>
      <c r="V18" s="138">
        <v>9.4848026751333539E-2</v>
      </c>
      <c r="W18" s="138">
        <v>1.7133830549745568E-2</v>
      </c>
      <c r="X18" s="138">
        <v>2.3268031287524783E-2</v>
      </c>
      <c r="Y18" s="138">
        <v>0.18077632964056703</v>
      </c>
      <c r="Z18" s="138">
        <v>2.129656342683001E-2</v>
      </c>
      <c r="AA18" s="138">
        <v>1.8905780405772701E-2</v>
      </c>
      <c r="AB18" s="138">
        <v>0.24424670476069452</v>
      </c>
      <c r="AC18" s="138" t="s">
        <v>432</v>
      </c>
      <c r="AD18" s="138" t="s">
        <v>432</v>
      </c>
      <c r="AE18" s="55"/>
      <c r="AF18" s="147">
        <v>12201.739437991546</v>
      </c>
      <c r="AG18" s="147" t="s">
        <v>432</v>
      </c>
      <c r="AH18" s="147">
        <v>695.63477811069072</v>
      </c>
      <c r="AI18" s="147" t="s">
        <v>432</v>
      </c>
      <c r="AJ18" s="147" t="s">
        <v>432</v>
      </c>
      <c r="AK18" s="147" t="s">
        <v>429</v>
      </c>
      <c r="AL18" s="45" t="s">
        <v>50</v>
      </c>
    </row>
    <row r="19" spans="1:38" s="2" customFormat="1" ht="26.25" customHeight="1" thickBot="1" x14ac:dyDescent="0.25">
      <c r="A19" s="65" t="s">
        <v>54</v>
      </c>
      <c r="B19" s="65" t="s">
        <v>63</v>
      </c>
      <c r="C19" s="66" t="s">
        <v>64</v>
      </c>
      <c r="D19" s="67"/>
      <c r="E19" s="138">
        <v>0.44518223543930524</v>
      </c>
      <c r="F19" s="138">
        <v>9.8557110901019485E-2</v>
      </c>
      <c r="G19" s="138">
        <v>2.007069378039573</v>
      </c>
      <c r="H19" s="138" t="s">
        <v>432</v>
      </c>
      <c r="I19" s="138">
        <v>3.3861191764695202E-2</v>
      </c>
      <c r="J19" s="138">
        <v>4.3303387945556042E-2</v>
      </c>
      <c r="K19" s="138">
        <v>5.4634023362589039E-2</v>
      </c>
      <c r="L19" s="138">
        <v>1.7557256316945005E-2</v>
      </c>
      <c r="M19" s="138">
        <v>0.17599447543121868</v>
      </c>
      <c r="N19" s="138">
        <v>3.0253132122403905E-2</v>
      </c>
      <c r="O19" s="138">
        <v>5.6964939896840517E-4</v>
      </c>
      <c r="P19" s="138">
        <v>2.0594207936702955E-3</v>
      </c>
      <c r="Q19" s="138">
        <v>2.2348423602560705E-3</v>
      </c>
      <c r="R19" s="138">
        <v>2.4217054629134649E-2</v>
      </c>
      <c r="S19" s="138">
        <v>1.3605768981665786E-2</v>
      </c>
      <c r="T19" s="138">
        <v>0.49103923381089432</v>
      </c>
      <c r="U19" s="138">
        <v>3.8975773558588074E-4</v>
      </c>
      <c r="V19" s="138">
        <v>1.7636256695189832E-2</v>
      </c>
      <c r="W19" s="138">
        <v>4.4451111758773316E-3</v>
      </c>
      <c r="X19" s="138">
        <v>6.0821370421312217E-3</v>
      </c>
      <c r="Y19" s="138">
        <v>3.8372279141015708E-2</v>
      </c>
      <c r="Z19" s="138">
        <v>7.0207810664156224E-3</v>
      </c>
      <c r="AA19" s="138">
        <v>6.5738125943644084E-3</v>
      </c>
      <c r="AB19" s="138">
        <v>5.8049009843926962E-2</v>
      </c>
      <c r="AC19" s="138" t="s">
        <v>432</v>
      </c>
      <c r="AD19" s="138" t="s">
        <v>432</v>
      </c>
      <c r="AE19" s="55"/>
      <c r="AF19" s="147">
        <v>2043.8060016361244</v>
      </c>
      <c r="AG19" s="147" t="s">
        <v>432</v>
      </c>
      <c r="AH19" s="147">
        <v>3308.664475375077</v>
      </c>
      <c r="AI19" s="147" t="s">
        <v>432</v>
      </c>
      <c r="AJ19" s="147" t="s">
        <v>432</v>
      </c>
      <c r="AK19" s="147" t="s">
        <v>429</v>
      </c>
      <c r="AL19" s="45" t="s">
        <v>50</v>
      </c>
    </row>
    <row r="20" spans="1:38" s="2" customFormat="1" ht="26.25" customHeight="1" thickBot="1" x14ac:dyDescent="0.25">
      <c r="A20" s="65" t="s">
        <v>54</v>
      </c>
      <c r="B20" s="65" t="s">
        <v>65</v>
      </c>
      <c r="C20" s="66" t="s">
        <v>66</v>
      </c>
      <c r="D20" s="67"/>
      <c r="E20" s="138">
        <v>4.6672124300475112E-2</v>
      </c>
      <c r="F20" s="138">
        <v>8.0510162826758214E-3</v>
      </c>
      <c r="G20" s="138">
        <v>0.13517056759633647</v>
      </c>
      <c r="H20" s="138" t="s">
        <v>432</v>
      </c>
      <c r="I20" s="138">
        <v>5.2216134560180349E-3</v>
      </c>
      <c r="J20" s="138">
        <v>6.7526508085594345E-3</v>
      </c>
      <c r="K20" s="138">
        <v>8.5898956316091141E-3</v>
      </c>
      <c r="L20" s="138">
        <v>2.8361246352017633E-3</v>
      </c>
      <c r="M20" s="138">
        <v>1.8538703418165881E-2</v>
      </c>
      <c r="N20" s="138">
        <v>4.9017055436695886E-3</v>
      </c>
      <c r="O20" s="138">
        <v>9.205746060552024E-5</v>
      </c>
      <c r="P20" s="138">
        <v>1.4775241887257724E-4</v>
      </c>
      <c r="Q20" s="138">
        <v>3.2789852084564089E-4</v>
      </c>
      <c r="R20" s="138">
        <v>3.92227545904984E-3</v>
      </c>
      <c r="S20" s="138">
        <v>2.2052577549683868E-3</v>
      </c>
      <c r="T20" s="138">
        <v>7.961676216869662E-2</v>
      </c>
      <c r="U20" s="138">
        <v>4.3201556246497358E-5</v>
      </c>
      <c r="V20" s="138">
        <v>2.6080044315289742E-3</v>
      </c>
      <c r="W20" s="138">
        <v>5.4148392046586894E-4</v>
      </c>
      <c r="X20" s="138">
        <v>7.3796975639473081E-4</v>
      </c>
      <c r="Y20" s="138">
        <v>5.2221525174076678E-3</v>
      </c>
      <c r="Z20" s="138">
        <v>7.5915425357504654E-4</v>
      </c>
      <c r="AA20" s="138">
        <v>6.9357454940591841E-4</v>
      </c>
      <c r="AB20" s="138">
        <v>7.4128510767833633E-3</v>
      </c>
      <c r="AC20" s="138" t="s">
        <v>432</v>
      </c>
      <c r="AD20" s="138" t="s">
        <v>432</v>
      </c>
      <c r="AE20" s="55"/>
      <c r="AF20" s="147">
        <v>306.76248647960364</v>
      </c>
      <c r="AG20" s="147" t="s">
        <v>432</v>
      </c>
      <c r="AH20" s="147">
        <v>216.35548740228597</v>
      </c>
      <c r="AI20" s="147" t="s">
        <v>432</v>
      </c>
      <c r="AJ20" s="147" t="s">
        <v>432</v>
      </c>
      <c r="AK20" s="147" t="s">
        <v>429</v>
      </c>
      <c r="AL20" s="45" t="s">
        <v>50</v>
      </c>
    </row>
    <row r="21" spans="1:38" s="2" customFormat="1" ht="26.25" customHeight="1" thickBot="1" x14ac:dyDescent="0.25">
      <c r="A21" s="65" t="s">
        <v>54</v>
      </c>
      <c r="B21" s="65" t="s">
        <v>67</v>
      </c>
      <c r="C21" s="66" t="s">
        <v>68</v>
      </c>
      <c r="D21" s="67"/>
      <c r="E21" s="138">
        <v>1.378122460734762</v>
      </c>
      <c r="F21" s="138">
        <v>0.3270068882957618</v>
      </c>
      <c r="G21" s="138">
        <v>8.8224397883564016</v>
      </c>
      <c r="H21" s="138" t="s">
        <v>432</v>
      </c>
      <c r="I21" s="138">
        <v>0.26435811117286828</v>
      </c>
      <c r="J21" s="138">
        <v>0.31145456256468579</v>
      </c>
      <c r="K21" s="138">
        <v>0.36290679053339475</v>
      </c>
      <c r="L21" s="138">
        <v>7.4266498695453154E-2</v>
      </c>
      <c r="M21" s="138">
        <v>1.6959882595505069</v>
      </c>
      <c r="N21" s="138">
        <v>0.29095424985662183</v>
      </c>
      <c r="O21" s="138">
        <v>4.5101601247682132E-3</v>
      </c>
      <c r="P21" s="138">
        <v>1.4479955747167799E-2</v>
      </c>
      <c r="Q21" s="138">
        <v>1.2952853559629718E-2</v>
      </c>
      <c r="R21" s="138">
        <v>0.10793309836049543</v>
      </c>
      <c r="S21" s="138">
        <v>7.3884109812940219E-2</v>
      </c>
      <c r="T21" s="138">
        <v>1.8428045989988737</v>
      </c>
      <c r="U21" s="138">
        <v>3.4497769713145339E-3</v>
      </c>
      <c r="V21" s="138">
        <v>0.32706199548213954</v>
      </c>
      <c r="W21" s="138">
        <v>0.29509494048348084</v>
      </c>
      <c r="X21" s="138">
        <v>7.9388753126635306E-2</v>
      </c>
      <c r="Y21" s="138">
        <v>0.20278822978828945</v>
      </c>
      <c r="Z21" s="138">
        <v>5.0594489048422536E-2</v>
      </c>
      <c r="AA21" s="138">
        <v>4.2026264504699928E-2</v>
      </c>
      <c r="AB21" s="138">
        <v>0.37479773646804726</v>
      </c>
      <c r="AC21" s="138">
        <v>1.4110398219033186E-3</v>
      </c>
      <c r="AD21" s="138">
        <v>0.22653263161162418</v>
      </c>
      <c r="AE21" s="55"/>
      <c r="AF21" s="147">
        <v>7490.5198325939609</v>
      </c>
      <c r="AG21" s="147">
        <v>1332.5036056505139</v>
      </c>
      <c r="AH21" s="147">
        <v>5550.8174439495015</v>
      </c>
      <c r="AI21" s="147" t="s">
        <v>432</v>
      </c>
      <c r="AJ21" s="147" t="s">
        <v>432</v>
      </c>
      <c r="AK21" s="147" t="s">
        <v>429</v>
      </c>
      <c r="AL21" s="45" t="s">
        <v>50</v>
      </c>
    </row>
    <row r="22" spans="1:38" s="2" customFormat="1" ht="26.25" customHeight="1" thickBot="1" x14ac:dyDescent="0.25">
      <c r="A22" s="65" t="s">
        <v>54</v>
      </c>
      <c r="B22" s="69" t="s">
        <v>69</v>
      </c>
      <c r="C22" s="66" t="s">
        <v>70</v>
      </c>
      <c r="D22" s="67"/>
      <c r="E22" s="138">
        <v>1.8336240497293521</v>
      </c>
      <c r="F22" s="138">
        <v>0.32315554682728725</v>
      </c>
      <c r="G22" s="138">
        <v>1.7087881295911436</v>
      </c>
      <c r="H22" s="138" t="s">
        <v>432</v>
      </c>
      <c r="I22" s="138">
        <v>0.32055739644191122</v>
      </c>
      <c r="J22" s="138">
        <v>0.37312842645623157</v>
      </c>
      <c r="K22" s="138">
        <v>0.40426381510161197</v>
      </c>
      <c r="L22" s="138">
        <v>3.7089971566874769E-2</v>
      </c>
      <c r="M22" s="138">
        <v>2.7738483635259703</v>
      </c>
      <c r="N22" s="138">
        <v>2.7696023998571531E-2</v>
      </c>
      <c r="O22" s="138">
        <v>3.6209194036482821E-3</v>
      </c>
      <c r="P22" s="138">
        <v>2.0699276695380096E-2</v>
      </c>
      <c r="Q22" s="138">
        <v>3.790722303795744E-2</v>
      </c>
      <c r="R22" s="138">
        <v>7.3346043037153585E-2</v>
      </c>
      <c r="S22" s="138">
        <v>9.8345033915302527E-2</v>
      </c>
      <c r="T22" s="138">
        <v>0.41439328870298842</v>
      </c>
      <c r="U22" s="138">
        <v>3.4962582753188275E-2</v>
      </c>
      <c r="V22" s="138">
        <v>0.59381781935736477</v>
      </c>
      <c r="W22" s="138">
        <v>8.6965853163257657E-3</v>
      </c>
      <c r="X22" s="138">
        <v>4.294264408455691E-3</v>
      </c>
      <c r="Y22" s="138">
        <v>2.7131754941771002E-2</v>
      </c>
      <c r="Z22" s="138">
        <v>4.9240707985491773E-3</v>
      </c>
      <c r="AA22" s="138">
        <v>4.5640562925017142E-3</v>
      </c>
      <c r="AB22" s="138">
        <v>4.0914146441277582E-2</v>
      </c>
      <c r="AC22" s="138">
        <v>6.3081235220475715E-3</v>
      </c>
      <c r="AD22" s="138">
        <v>0.14124711364584783</v>
      </c>
      <c r="AE22" s="55"/>
      <c r="AF22" s="147">
        <v>2096.5357699112478</v>
      </c>
      <c r="AG22" s="147">
        <v>2825.9598346852999</v>
      </c>
      <c r="AH22" s="147">
        <v>2112.5916828204749</v>
      </c>
      <c r="AI22" s="147" t="s">
        <v>432</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0.17345886253605944</v>
      </c>
      <c r="X23" s="138">
        <v>4.9543243749689485E-2</v>
      </c>
      <c r="Y23" s="138">
        <v>0.17726452019818584</v>
      </c>
      <c r="Z23" s="138">
        <v>3.5040772032888357E-2</v>
      </c>
      <c r="AA23" s="138">
        <v>2.988167784987434E-2</v>
      </c>
      <c r="AB23" s="138">
        <v>0.29173021383063802</v>
      </c>
      <c r="AC23" s="138">
        <v>2.4570716336670315E-3</v>
      </c>
      <c r="AD23" s="138">
        <v>9.8478918274297542E-2</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1.4914034251434367</v>
      </c>
      <c r="F24" s="138">
        <v>0.39420760004660022</v>
      </c>
      <c r="G24" s="138">
        <v>4.9166156425853913</v>
      </c>
      <c r="H24" s="138">
        <v>7.2577091511828243E-2</v>
      </c>
      <c r="I24" s="138">
        <v>0.33171266520821224</v>
      </c>
      <c r="J24" s="138">
        <v>0.3809060032327925</v>
      </c>
      <c r="K24" s="138">
        <v>0.44072260741742275</v>
      </c>
      <c r="L24" s="138">
        <v>0.10676641019670265</v>
      </c>
      <c r="M24" s="138">
        <v>1.8300534329792111</v>
      </c>
      <c r="N24" s="138">
        <v>0.27205135057508678</v>
      </c>
      <c r="O24" s="138">
        <v>3.4271275488888878E-2</v>
      </c>
      <c r="P24" s="138">
        <v>9.3449572450018392E-3</v>
      </c>
      <c r="Q24" s="138">
        <v>1.1407941836733593E-2</v>
      </c>
      <c r="R24" s="138">
        <v>0.16671822143604875</v>
      </c>
      <c r="S24" s="138">
        <v>8.306752058225883E-2</v>
      </c>
      <c r="T24" s="138">
        <v>2.1326280332804499</v>
      </c>
      <c r="U24" s="138">
        <v>3.323960912355184E-3</v>
      </c>
      <c r="V24" s="138">
        <v>1.396789071376884</v>
      </c>
      <c r="W24" s="138" t="s">
        <v>430</v>
      </c>
      <c r="X24" s="138" t="s">
        <v>430</v>
      </c>
      <c r="Y24" s="138" t="s">
        <v>430</v>
      </c>
      <c r="Z24" s="138" t="s">
        <v>430</v>
      </c>
      <c r="AA24" s="138" t="s">
        <v>430</v>
      </c>
      <c r="AB24" s="138" t="s">
        <v>430</v>
      </c>
      <c r="AC24" s="138" t="s">
        <v>429</v>
      </c>
      <c r="AD24" s="138" t="s">
        <v>429</v>
      </c>
      <c r="AE24" s="55"/>
      <c r="AF24" s="147">
        <v>9303.3495169109901</v>
      </c>
      <c r="AG24" s="147">
        <v>579.05944752302321</v>
      </c>
      <c r="AH24" s="147">
        <v>3764.2937654865718</v>
      </c>
      <c r="AI24" s="147">
        <v>419.61095524055145</v>
      </c>
      <c r="AJ24" s="147" t="s">
        <v>432</v>
      </c>
      <c r="AK24" s="147" t="s">
        <v>429</v>
      </c>
      <c r="AL24" s="45" t="s">
        <v>50</v>
      </c>
    </row>
    <row r="25" spans="1:38" s="2" customFormat="1" ht="26.25" customHeight="1" thickBot="1" x14ac:dyDescent="0.25">
      <c r="A25" s="65" t="s">
        <v>74</v>
      </c>
      <c r="B25" s="69" t="s">
        <v>75</v>
      </c>
      <c r="C25" s="71" t="s">
        <v>76</v>
      </c>
      <c r="D25" s="67"/>
      <c r="E25" s="138">
        <v>0.78914657448734382</v>
      </c>
      <c r="F25" s="138">
        <v>9.6163924573229212E-2</v>
      </c>
      <c r="G25" s="138">
        <v>5.1851842666817465E-2</v>
      </c>
      <c r="H25" s="138" t="s">
        <v>443</v>
      </c>
      <c r="I25" s="138">
        <v>6.6024011760555616E-3</v>
      </c>
      <c r="J25" s="138">
        <v>6.6024011760555616E-3</v>
      </c>
      <c r="K25" s="138">
        <v>6.6024011760555616E-3</v>
      </c>
      <c r="L25" s="138">
        <v>3.1691525645066694E-3</v>
      </c>
      <c r="M25" s="138">
        <v>0.70262225062275296</v>
      </c>
      <c r="N25" s="138">
        <v>2.177755546206539E-4</v>
      </c>
      <c r="O25" s="138">
        <v>1.6333166596549043E-5</v>
      </c>
      <c r="P25" s="138">
        <v>3.2666333193098079E-4</v>
      </c>
      <c r="Q25" s="138">
        <v>8.1665832982745197E-5</v>
      </c>
      <c r="R25" s="138">
        <v>5.4443888655163479E-4</v>
      </c>
      <c r="S25" s="138">
        <v>5.9888277520679818E-4</v>
      </c>
      <c r="T25" s="138">
        <v>2.177755546206539E-5</v>
      </c>
      <c r="U25" s="138">
        <v>2.9944138760339909E-4</v>
      </c>
      <c r="V25" s="138">
        <v>7.8943638549987039E-2</v>
      </c>
      <c r="W25" s="138" t="s">
        <v>443</v>
      </c>
      <c r="X25" s="138" t="s">
        <v>443</v>
      </c>
      <c r="Y25" s="138" t="s">
        <v>443</v>
      </c>
      <c r="Z25" s="138" t="s">
        <v>443</v>
      </c>
      <c r="AA25" s="138" t="s">
        <v>443</v>
      </c>
      <c r="AB25" s="138" t="s">
        <v>443</v>
      </c>
      <c r="AC25" s="138" t="s">
        <v>429</v>
      </c>
      <c r="AD25" s="138" t="s">
        <v>429</v>
      </c>
      <c r="AE25" s="55"/>
      <c r="AF25" s="147">
        <v>2722.1944327581737</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7.1752595607299685E-2</v>
      </c>
      <c r="F26" s="138">
        <v>5.3050921525815489E-3</v>
      </c>
      <c r="G26" s="138">
        <v>4.4127190364735922E-3</v>
      </c>
      <c r="H26" s="138" t="s">
        <v>443</v>
      </c>
      <c r="I26" s="138">
        <v>3.9408861594630276E-4</v>
      </c>
      <c r="J26" s="138">
        <v>3.9408861594630276E-4</v>
      </c>
      <c r="K26" s="138">
        <v>3.9408861594630276E-4</v>
      </c>
      <c r="L26" s="138">
        <v>1.8916253565422534E-4</v>
      </c>
      <c r="M26" s="138">
        <v>4.9552083821971689E-2</v>
      </c>
      <c r="N26" s="138">
        <v>0.78850243949935284</v>
      </c>
      <c r="O26" s="138">
        <v>3.5164725746513298E-6</v>
      </c>
      <c r="P26" s="138">
        <v>3.7068772247743581E-5</v>
      </c>
      <c r="Q26" s="138">
        <v>7.2747402317472151E-6</v>
      </c>
      <c r="R26" s="138">
        <v>5.3067626702214143E-5</v>
      </c>
      <c r="S26" s="138">
        <v>5.5792170504511033E-5</v>
      </c>
      <c r="T26" s="138">
        <v>4.2989948794093206E-6</v>
      </c>
      <c r="U26" s="138">
        <v>2.5717670157915894E-5</v>
      </c>
      <c r="V26" s="138">
        <v>6.7591500227644468E-3</v>
      </c>
      <c r="W26" s="138" t="s">
        <v>443</v>
      </c>
      <c r="X26" s="138" t="s">
        <v>443</v>
      </c>
      <c r="Y26" s="138" t="s">
        <v>443</v>
      </c>
      <c r="Z26" s="138" t="s">
        <v>443</v>
      </c>
      <c r="AA26" s="138" t="s">
        <v>443</v>
      </c>
      <c r="AB26" s="138" t="s">
        <v>443</v>
      </c>
      <c r="AC26" s="138" t="s">
        <v>429</v>
      </c>
      <c r="AD26" s="138" t="s">
        <v>429</v>
      </c>
      <c r="AE26" s="55"/>
      <c r="AF26" s="147">
        <v>231.8649259639009</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39.006584139782149</v>
      </c>
      <c r="F27" s="138">
        <v>25.362378031713099</v>
      </c>
      <c r="G27" s="138">
        <v>2.2671095174567233</v>
      </c>
      <c r="H27" s="138">
        <v>0.11892740998907785</v>
      </c>
      <c r="I27" s="138">
        <v>0.47034633315804741</v>
      </c>
      <c r="J27" s="138">
        <v>0.47034633315804725</v>
      </c>
      <c r="K27" s="138">
        <v>0.4703463331580473</v>
      </c>
      <c r="L27" s="138">
        <v>0.26506985128146249</v>
      </c>
      <c r="M27" s="138">
        <v>224.3357281712087</v>
      </c>
      <c r="N27" s="138">
        <v>130.75943793232696</v>
      </c>
      <c r="O27" s="138">
        <v>1.8913990425165888E-4</v>
      </c>
      <c r="P27" s="138">
        <v>8.5630416161437094E-3</v>
      </c>
      <c r="Q27" s="138">
        <v>2.8639350262706065E-4</v>
      </c>
      <c r="R27" s="138">
        <v>6.7012769950588087E-3</v>
      </c>
      <c r="S27" s="138">
        <v>4.7467551093340714E-3</v>
      </c>
      <c r="T27" s="138">
        <v>2.1348542051504915E-3</v>
      </c>
      <c r="U27" s="138">
        <v>1.9450719675080371E-4</v>
      </c>
      <c r="V27" s="138">
        <v>3.2254706238856942E-2</v>
      </c>
      <c r="W27" s="138">
        <v>0.54955419999999999</v>
      </c>
      <c r="X27" s="138">
        <v>1.15937110061E-2</v>
      </c>
      <c r="Y27" s="138">
        <v>1.82827951068E-2</v>
      </c>
      <c r="Z27" s="138">
        <v>8.2780737044000005E-3</v>
      </c>
      <c r="AA27" s="138">
        <v>1.9935610787400002E-2</v>
      </c>
      <c r="AB27" s="138">
        <v>5.8090190604699998E-2</v>
      </c>
      <c r="AC27" s="138">
        <v>5.4955420000000002E-4</v>
      </c>
      <c r="AD27" s="138">
        <v>1.1380569999999999E-4</v>
      </c>
      <c r="AE27" s="55"/>
      <c r="AF27" s="147">
        <v>46242.875924602115</v>
      </c>
      <c r="AG27" s="147" t="s">
        <v>429</v>
      </c>
      <c r="AH27" s="147" t="s">
        <v>432</v>
      </c>
      <c r="AI27" s="147" t="s">
        <v>429</v>
      </c>
      <c r="AJ27" s="147" t="s">
        <v>432</v>
      </c>
      <c r="AK27" s="147" t="s">
        <v>429</v>
      </c>
      <c r="AL27" s="45" t="s">
        <v>50</v>
      </c>
    </row>
    <row r="28" spans="1:38" s="2" customFormat="1" ht="26.25" customHeight="1" thickBot="1" x14ac:dyDescent="0.25">
      <c r="A28" s="65" t="s">
        <v>79</v>
      </c>
      <c r="B28" s="65" t="s">
        <v>82</v>
      </c>
      <c r="C28" s="66" t="s">
        <v>83</v>
      </c>
      <c r="D28" s="67"/>
      <c r="E28" s="138">
        <v>5.0400934578554999</v>
      </c>
      <c r="F28" s="138">
        <v>1.1664148496968032</v>
      </c>
      <c r="G28" s="138">
        <v>0.82519057444594024</v>
      </c>
      <c r="H28" s="138">
        <v>3.6683586826755606E-3</v>
      </c>
      <c r="I28" s="138">
        <v>1.0466495700359442</v>
      </c>
      <c r="J28" s="138">
        <v>1.0466495700359439</v>
      </c>
      <c r="K28" s="138">
        <v>1.0466495700359442</v>
      </c>
      <c r="L28" s="138">
        <v>0.58011484063490348</v>
      </c>
      <c r="M28" s="138">
        <v>12.492773574316702</v>
      </c>
      <c r="N28" s="138">
        <v>5.2303672398393255</v>
      </c>
      <c r="O28" s="138">
        <v>1.6746798045866866E-5</v>
      </c>
      <c r="P28" s="138">
        <v>1.315738031055272E-3</v>
      </c>
      <c r="Q28" s="138">
        <v>2.9818215597280796E-5</v>
      </c>
      <c r="R28" s="138">
        <v>1.8288752708339078E-3</v>
      </c>
      <c r="S28" s="138">
        <v>1.2365403467439378E-3</v>
      </c>
      <c r="T28" s="138">
        <v>1.2211789960026129E-4</v>
      </c>
      <c r="U28" s="138">
        <v>2.6142835102827881E-5</v>
      </c>
      <c r="V28" s="138">
        <v>4.5954489036754316E-3</v>
      </c>
      <c r="W28" s="138">
        <v>1.9923E-2</v>
      </c>
      <c r="X28" s="138">
        <v>4.8649977353E-3</v>
      </c>
      <c r="Y28" s="138">
        <v>5.6252334160000004E-3</v>
      </c>
      <c r="Z28" s="138">
        <v>4.2160781216999997E-3</v>
      </c>
      <c r="AA28" s="138">
        <v>4.8245205713999999E-3</v>
      </c>
      <c r="AB28" s="138">
        <v>1.9530829844399997E-2</v>
      </c>
      <c r="AC28" s="138">
        <v>1.9922999999999999E-5</v>
      </c>
      <c r="AD28" s="138">
        <v>1.5933299999999999E-5</v>
      </c>
      <c r="AE28" s="55"/>
      <c r="AF28" s="147">
        <v>9792.4632132626575</v>
      </c>
      <c r="AG28" s="147" t="s">
        <v>429</v>
      </c>
      <c r="AH28" s="147" t="s">
        <v>432</v>
      </c>
      <c r="AI28" s="147" t="s">
        <v>429</v>
      </c>
      <c r="AJ28" s="147" t="s">
        <v>432</v>
      </c>
      <c r="AK28" s="147" t="s">
        <v>429</v>
      </c>
      <c r="AL28" s="45" t="s">
        <v>50</v>
      </c>
    </row>
    <row r="29" spans="1:38" s="2" customFormat="1" ht="26.25" customHeight="1" thickBot="1" x14ac:dyDescent="0.25">
      <c r="A29" s="65" t="s">
        <v>79</v>
      </c>
      <c r="B29" s="65" t="s">
        <v>84</v>
      </c>
      <c r="C29" s="66" t="s">
        <v>85</v>
      </c>
      <c r="D29" s="67"/>
      <c r="E29" s="138">
        <v>17.776190154047637</v>
      </c>
      <c r="F29" s="138">
        <v>1.0423272630457734</v>
      </c>
      <c r="G29" s="138">
        <v>1.6632717908346863</v>
      </c>
      <c r="H29" s="138">
        <v>1.8019478621524209E-2</v>
      </c>
      <c r="I29" s="138">
        <v>0.6316882669185262</v>
      </c>
      <c r="J29" s="138">
        <v>0.63168826691852642</v>
      </c>
      <c r="K29" s="138">
        <v>0.63168826691852631</v>
      </c>
      <c r="L29" s="138">
        <v>0.32177266547931399</v>
      </c>
      <c r="M29" s="138">
        <v>3.8251928220932832</v>
      </c>
      <c r="N29" s="138">
        <v>0.59363339661070536</v>
      </c>
      <c r="O29" s="138">
        <v>2.1520662219938883E-5</v>
      </c>
      <c r="P29" s="138">
        <v>2.2290641357059996E-3</v>
      </c>
      <c r="Q29" s="138">
        <v>4.2624315963017594E-5</v>
      </c>
      <c r="R29" s="138">
        <v>3.5430012292993413E-3</v>
      </c>
      <c r="S29" s="138">
        <v>2.3770429418076204E-3</v>
      </c>
      <c r="T29" s="138">
        <v>9.2337776032658199E-5</v>
      </c>
      <c r="U29" s="138">
        <v>4.220730748615741E-5</v>
      </c>
      <c r="V29" s="138">
        <v>7.584805093202529E-3</v>
      </c>
      <c r="W29" s="138">
        <v>0.11732380000000001</v>
      </c>
      <c r="X29" s="138">
        <v>1.6760562282000001E-3</v>
      </c>
      <c r="Y29" s="138">
        <v>1.01494516038E-2</v>
      </c>
      <c r="Z29" s="138">
        <v>1.1341313810500001E-2</v>
      </c>
      <c r="AA29" s="138">
        <v>2.6071985773000001E-3</v>
      </c>
      <c r="AB29" s="138">
        <v>2.5774020219800003E-2</v>
      </c>
      <c r="AC29" s="138">
        <v>2.0299E-5</v>
      </c>
      <c r="AD29" s="138">
        <v>2.0299E-5</v>
      </c>
      <c r="AE29" s="55"/>
      <c r="AF29" s="147">
        <v>18093.630435843923</v>
      </c>
      <c r="AG29" s="147" t="s">
        <v>429</v>
      </c>
      <c r="AH29" s="147" t="s">
        <v>432</v>
      </c>
      <c r="AI29" s="147" t="s">
        <v>429</v>
      </c>
      <c r="AJ29" s="147" t="s">
        <v>432</v>
      </c>
      <c r="AK29" s="147" t="s">
        <v>429</v>
      </c>
      <c r="AL29" s="45" t="s">
        <v>50</v>
      </c>
    </row>
    <row r="30" spans="1:38" s="2" customFormat="1" ht="26.25" customHeight="1" thickBot="1" x14ac:dyDescent="0.25">
      <c r="A30" s="65" t="s">
        <v>79</v>
      </c>
      <c r="B30" s="65" t="s">
        <v>86</v>
      </c>
      <c r="C30" s="66" t="s">
        <v>87</v>
      </c>
      <c r="D30" s="67"/>
      <c r="E30" s="138">
        <v>3.3095487901483027E-2</v>
      </c>
      <c r="F30" s="138">
        <v>0.23400304875677189</v>
      </c>
      <c r="G30" s="138">
        <v>6.860194940975492E-3</v>
      </c>
      <c r="H30" s="138">
        <v>1.9410011802994346E-4</v>
      </c>
      <c r="I30" s="138">
        <v>4.7020546999840783E-3</v>
      </c>
      <c r="J30" s="138">
        <v>4.7020546999840783E-3</v>
      </c>
      <c r="K30" s="138">
        <v>4.70205469998408E-3</v>
      </c>
      <c r="L30" s="138">
        <v>6.4711355538289576E-4</v>
      </c>
      <c r="M30" s="138">
        <v>1.9380659859368674</v>
      </c>
      <c r="N30" s="138">
        <v>0.48812261279821995</v>
      </c>
      <c r="O30" s="138">
        <v>6.1053460320016181E-5</v>
      </c>
      <c r="P30" s="138">
        <v>2.9841847993243388E-5</v>
      </c>
      <c r="Q30" s="138">
        <v>1.0290292411463238E-6</v>
      </c>
      <c r="R30" s="138">
        <v>2.7578831227846709E-4</v>
      </c>
      <c r="S30" s="138">
        <v>1.0314968105846294E-2</v>
      </c>
      <c r="T30" s="138">
        <v>4.300641557475922E-4</v>
      </c>
      <c r="U30" s="138">
        <v>6.0788690842709524E-5</v>
      </c>
      <c r="V30" s="138">
        <v>6.0731541506990269E-3</v>
      </c>
      <c r="W30" s="138">
        <v>2.8438999999999999E-3</v>
      </c>
      <c r="X30" s="138">
        <v>4.3334929400000003E-5</v>
      </c>
      <c r="Y30" s="138">
        <v>7.9447370700000007E-5</v>
      </c>
      <c r="Z30" s="138">
        <v>2.7084330800000002E-5</v>
      </c>
      <c r="AA30" s="138">
        <v>9.2989536E-5</v>
      </c>
      <c r="AB30" s="138">
        <v>2.4285616690000001E-4</v>
      </c>
      <c r="AC30" s="138">
        <v>2.8438000000000002E-6</v>
      </c>
      <c r="AD30" s="138">
        <v>2.8438000000000002E-6</v>
      </c>
      <c r="AE30" s="55"/>
      <c r="AF30" s="147">
        <v>154.47548128636387</v>
      </c>
      <c r="AG30" s="147" t="s">
        <v>429</v>
      </c>
      <c r="AH30" s="147" t="s">
        <v>432</v>
      </c>
      <c r="AI30" s="147" t="s">
        <v>429</v>
      </c>
      <c r="AJ30" s="147" t="s">
        <v>432</v>
      </c>
      <c r="AK30" s="147" t="s">
        <v>429</v>
      </c>
      <c r="AL30" s="45" t="s">
        <v>50</v>
      </c>
    </row>
    <row r="31" spans="1:38" s="2" customFormat="1" ht="26.25" customHeight="1" thickBot="1" x14ac:dyDescent="0.25">
      <c r="A31" s="65" t="s">
        <v>79</v>
      </c>
      <c r="B31" s="65" t="s">
        <v>88</v>
      </c>
      <c r="C31" s="66" t="s">
        <v>89</v>
      </c>
      <c r="D31" s="67"/>
      <c r="E31" s="138" t="s">
        <v>429</v>
      </c>
      <c r="F31" s="138">
        <v>6.1702509613416474</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0.24144270566542642</v>
      </c>
      <c r="J32" s="138">
        <v>0.4444610814242661</v>
      </c>
      <c r="K32" s="138">
        <v>0.5916782691193132</v>
      </c>
      <c r="L32" s="138">
        <v>2.587204534993718E-2</v>
      </c>
      <c r="M32" s="138" t="s">
        <v>429</v>
      </c>
      <c r="N32" s="138">
        <v>0.58379492036550018</v>
      </c>
      <c r="O32" s="138">
        <v>2.7597854272415501E-3</v>
      </c>
      <c r="P32" s="138" t="s">
        <v>429</v>
      </c>
      <c r="Q32" s="138">
        <v>6.765663076224367E-3</v>
      </c>
      <c r="R32" s="138">
        <v>0.2157299959494387</v>
      </c>
      <c r="S32" s="138">
        <v>4.7185358866760847</v>
      </c>
      <c r="T32" s="138">
        <v>3.4495345912019588E-2</v>
      </c>
      <c r="U32" s="138">
        <v>4.8288541133085288E-3</v>
      </c>
      <c r="V32" s="138">
        <v>1.908910828186986</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24215.663067346784</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0.12850264070902073</v>
      </c>
      <c r="J33" s="138">
        <v>0.23796785316485322</v>
      </c>
      <c r="K33" s="138">
        <v>0.47593570632970644</v>
      </c>
      <c r="L33" s="138">
        <v>4.9250288029888999E-3</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24215.663067346784</v>
      </c>
      <c r="AL33" s="45" t="s">
        <v>414</v>
      </c>
    </row>
    <row r="34" spans="1:38" s="2" customFormat="1" ht="26.25" customHeight="1" thickBot="1" x14ac:dyDescent="0.25">
      <c r="A34" s="65" t="s">
        <v>71</v>
      </c>
      <c r="B34" s="65" t="s">
        <v>94</v>
      </c>
      <c r="C34" s="66" t="s">
        <v>95</v>
      </c>
      <c r="D34" s="67"/>
      <c r="E34" s="138">
        <v>1.9148491879350344</v>
      </c>
      <c r="F34" s="138">
        <v>0.16992459396751741</v>
      </c>
      <c r="G34" s="138">
        <v>0.21901745325599997</v>
      </c>
      <c r="H34" s="138">
        <v>2.55800464037123E-4</v>
      </c>
      <c r="I34" s="138">
        <v>5.0063805104408353E-2</v>
      </c>
      <c r="J34" s="138">
        <v>5.2621809744779591E-2</v>
      </c>
      <c r="K34" s="138">
        <v>5.5545243619489551E-2</v>
      </c>
      <c r="L34" s="138">
        <v>3.6104408352668212E-2</v>
      </c>
      <c r="M34" s="138">
        <v>0.39100928074245928</v>
      </c>
      <c r="N34" s="138" t="s">
        <v>443</v>
      </c>
      <c r="O34" s="138">
        <v>3.654292343387471E-4</v>
      </c>
      <c r="P34" s="138" t="s">
        <v>443</v>
      </c>
      <c r="Q34" s="138" t="s">
        <v>443</v>
      </c>
      <c r="R34" s="138">
        <v>1.8271461716937354E-3</v>
      </c>
      <c r="S34" s="138">
        <v>6.2122969837586993E-2</v>
      </c>
      <c r="T34" s="138">
        <v>2.5580046403712296E-3</v>
      </c>
      <c r="U34" s="138">
        <v>3.654292343387471E-4</v>
      </c>
      <c r="V34" s="138">
        <v>3.6542923433874705E-2</v>
      </c>
      <c r="W34" s="138">
        <v>1.6259158950253733E-2</v>
      </c>
      <c r="X34" s="138">
        <v>1.096287703016241E-3</v>
      </c>
      <c r="Y34" s="138">
        <v>1.8271461716937354E-3</v>
      </c>
      <c r="Z34" s="138">
        <v>1.5717186985245272E-3</v>
      </c>
      <c r="AA34" s="138">
        <v>3.6131464333897173E-4</v>
      </c>
      <c r="AB34" s="138">
        <v>4.8564672165734759E-3</v>
      </c>
      <c r="AC34" s="138" t="s">
        <v>429</v>
      </c>
      <c r="AD34" s="138" t="s">
        <v>429</v>
      </c>
      <c r="AE34" s="55"/>
      <c r="AF34" s="147">
        <v>1582.6104</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2.2932999999999999</v>
      </c>
      <c r="F36" s="138">
        <v>7.909999999999999E-2</v>
      </c>
      <c r="G36" s="138">
        <v>1.2225935438841602</v>
      </c>
      <c r="H36" s="138" t="s">
        <v>443</v>
      </c>
      <c r="I36" s="138">
        <v>0.12879999999999997</v>
      </c>
      <c r="J36" s="138">
        <v>0.14219999999999999</v>
      </c>
      <c r="K36" s="138">
        <v>0.14219999999999999</v>
      </c>
      <c r="L36" s="138">
        <v>1.9343999999999997E-2</v>
      </c>
      <c r="M36" s="138">
        <v>0.21460000000000001</v>
      </c>
      <c r="N36" s="138">
        <v>4.8199999999999996E-3</v>
      </c>
      <c r="O36" s="138">
        <v>5.0000000000000001E-4</v>
      </c>
      <c r="P36" s="138">
        <v>6.6E-4</v>
      </c>
      <c r="Q36" s="138">
        <v>1.3700000000000001E-3</v>
      </c>
      <c r="R36" s="138">
        <v>1.5519999999999997E-2</v>
      </c>
      <c r="S36" s="138">
        <v>5.8000000000000005E-3</v>
      </c>
      <c r="T36" s="138">
        <v>0.68</v>
      </c>
      <c r="U36" s="138">
        <v>9.2000000000000003E-4</v>
      </c>
      <c r="V36" s="138">
        <v>3.4799999999999998E-2</v>
      </c>
      <c r="W36" s="138">
        <v>1.091E-2</v>
      </c>
      <c r="X36" s="138">
        <v>1.21E-4</v>
      </c>
      <c r="Y36" s="138">
        <v>6.4599999999999987E-4</v>
      </c>
      <c r="Z36" s="138">
        <v>5.0000000000000001E-4</v>
      </c>
      <c r="AA36" s="138">
        <v>1.9699999999999996E-4</v>
      </c>
      <c r="AB36" s="138">
        <v>1.4639999999999998E-3</v>
      </c>
      <c r="AC36" s="138">
        <v>3.5800000000000003E-3</v>
      </c>
      <c r="AD36" s="138">
        <v>1.2274E-2</v>
      </c>
      <c r="AE36" s="55"/>
      <c r="AF36" s="147">
        <v>1212.4177308000001</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6.4935318947165602E-2</v>
      </c>
      <c r="F37" s="138">
        <v>2.164510631572187E-3</v>
      </c>
      <c r="G37" s="138">
        <v>7.5184878293010942E-5</v>
      </c>
      <c r="H37" s="138" t="s">
        <v>443</v>
      </c>
      <c r="I37" s="138">
        <v>2.7056382894652338E-4</v>
      </c>
      <c r="J37" s="138">
        <v>2.7056382894652338E-4</v>
      </c>
      <c r="K37" s="138">
        <v>2.7056382894652338E-4</v>
      </c>
      <c r="L37" s="138">
        <v>6.7640957236630845E-6</v>
      </c>
      <c r="M37" s="138">
        <v>6.4935318947165598E-3</v>
      </c>
      <c r="N37" s="138">
        <v>2.0292287170989248E-6</v>
      </c>
      <c r="O37" s="138">
        <v>3.3820478618315419E-7</v>
      </c>
      <c r="P37" s="138">
        <v>1.3528191447326169E-4</v>
      </c>
      <c r="Q37" s="138">
        <v>1.6233829736791397E-4</v>
      </c>
      <c r="R37" s="138">
        <v>1.0281425499967888E-6</v>
      </c>
      <c r="S37" s="138">
        <v>1.0281425499967888E-7</v>
      </c>
      <c r="T37" s="138">
        <v>6.8993776381363447E-7</v>
      </c>
      <c r="U37" s="138">
        <v>1.4881010592058782E-5</v>
      </c>
      <c r="V37" s="138">
        <v>2.0292287170989248E-6</v>
      </c>
      <c r="W37" s="138">
        <v>6.7640957236630832E-4</v>
      </c>
      <c r="X37" s="138" t="s">
        <v>443</v>
      </c>
      <c r="Y37" s="138" t="s">
        <v>443</v>
      </c>
      <c r="Z37" s="138" t="s">
        <v>443</v>
      </c>
      <c r="AA37" s="138" t="s">
        <v>443</v>
      </c>
      <c r="AB37" s="138" t="s">
        <v>443</v>
      </c>
      <c r="AC37" s="138" t="s">
        <v>443</v>
      </c>
      <c r="AD37" s="138" t="s">
        <v>443</v>
      </c>
      <c r="AE37" s="55"/>
      <c r="AF37" s="147" t="s">
        <v>432</v>
      </c>
      <c r="AG37" s="147" t="s">
        <v>429</v>
      </c>
      <c r="AH37" s="147">
        <v>1352.8191447326167</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2.7235896713999499</v>
      </c>
      <c r="F39" s="138">
        <v>0.41239705758031642</v>
      </c>
      <c r="G39" s="138">
        <v>8.9059057356771376</v>
      </c>
      <c r="H39" s="138" t="s">
        <v>432</v>
      </c>
      <c r="I39" s="138">
        <v>0.42385829996062424</v>
      </c>
      <c r="J39" s="138">
        <v>0.53694150957144804</v>
      </c>
      <c r="K39" s="138">
        <v>0.67042000474248276</v>
      </c>
      <c r="L39" s="138">
        <v>0.20349225864748582</v>
      </c>
      <c r="M39" s="138">
        <v>1.589437588876057</v>
      </c>
      <c r="N39" s="138">
        <v>0.42343204079733165</v>
      </c>
      <c r="O39" s="138">
        <v>7.5272153606908178E-3</v>
      </c>
      <c r="P39" s="138">
        <v>7.4042783245064515E-3</v>
      </c>
      <c r="Q39" s="138">
        <v>2.4532443654985265E-2</v>
      </c>
      <c r="R39" s="138">
        <v>0.28399811093093413</v>
      </c>
      <c r="S39" s="138">
        <v>0.16551013171078824</v>
      </c>
      <c r="T39" s="138">
        <v>5.6144305717227247</v>
      </c>
      <c r="U39" s="138">
        <v>3.5739204047555533E-3</v>
      </c>
      <c r="V39" s="138">
        <v>0.29402605581785862</v>
      </c>
      <c r="W39" s="138">
        <v>0.25132843527700588</v>
      </c>
      <c r="X39" s="138">
        <v>7.2104442375174133E-2</v>
      </c>
      <c r="Y39" s="138">
        <v>0.37616017699312976</v>
      </c>
      <c r="Z39" s="138">
        <v>5.7441050158033628E-2</v>
      </c>
      <c r="AA39" s="138">
        <v>4.9962464586879779E-2</v>
      </c>
      <c r="AB39" s="138">
        <v>0.55566813411321725</v>
      </c>
      <c r="AC39" s="138">
        <v>5.1066043347387678E-3</v>
      </c>
      <c r="AD39" s="138">
        <v>9.9379272198903384E-2</v>
      </c>
      <c r="AE39" s="55"/>
      <c r="AF39" s="147">
        <v>22157.503239223184</v>
      </c>
      <c r="AG39" s="147">
        <v>584.56746367200003</v>
      </c>
      <c r="AH39" s="147">
        <v>5704.4503757533184</v>
      </c>
      <c r="AI39" s="147" t="s">
        <v>432</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6.4614408580540985</v>
      </c>
      <c r="F41" s="138">
        <v>23.559677122264883</v>
      </c>
      <c r="G41" s="138">
        <v>22.629886597460533</v>
      </c>
      <c r="H41" s="138">
        <v>0.10877346046148977</v>
      </c>
      <c r="I41" s="138">
        <v>19.707984345711012</v>
      </c>
      <c r="J41" s="138">
        <v>20.016672344563201</v>
      </c>
      <c r="K41" s="138">
        <v>21.948336602875973</v>
      </c>
      <c r="L41" s="138">
        <v>1.2978137368486293</v>
      </c>
      <c r="M41" s="138">
        <v>50.223651067339588</v>
      </c>
      <c r="N41" s="138">
        <v>6.1387778686461818</v>
      </c>
      <c r="O41" s="138">
        <v>8.8012007147527827E-2</v>
      </c>
      <c r="P41" s="138">
        <v>0.24305350563957551</v>
      </c>
      <c r="Q41" s="138">
        <v>0.11889898228662288</v>
      </c>
      <c r="R41" s="138">
        <v>0.55992718431171018</v>
      </c>
      <c r="S41" s="138">
        <v>1.0568630182790617</v>
      </c>
      <c r="T41" s="138">
        <v>0.59891172683556049</v>
      </c>
      <c r="U41" s="138">
        <v>5.6334871089013872</v>
      </c>
      <c r="V41" s="138">
        <v>11.025660097586798</v>
      </c>
      <c r="W41" s="138">
        <v>38.402078982650586</v>
      </c>
      <c r="X41" s="138">
        <v>10.960863064729178</v>
      </c>
      <c r="Y41" s="138">
        <v>15.640607087698042</v>
      </c>
      <c r="Z41" s="138">
        <v>6.159958365410974</v>
      </c>
      <c r="AA41" s="138">
        <v>5.2618013814980316</v>
      </c>
      <c r="AB41" s="138">
        <v>38.023229899336222</v>
      </c>
      <c r="AC41" s="138">
        <v>3.5865797236785506E-2</v>
      </c>
      <c r="AD41" s="138">
        <v>7.9796884609513166</v>
      </c>
      <c r="AE41" s="55"/>
      <c r="AF41" s="147">
        <v>18165.125387212949</v>
      </c>
      <c r="AG41" s="147">
        <v>46938.866450299203</v>
      </c>
      <c r="AH41" s="147">
        <v>7821.5427234806393</v>
      </c>
      <c r="AI41" s="147">
        <v>1352.7400075199998</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9.4845087648000023E-2</v>
      </c>
      <c r="F43" s="138">
        <v>9.4845087648000002E-3</v>
      </c>
      <c r="G43" s="138">
        <v>0.13125611679606719</v>
      </c>
      <c r="H43" s="138" t="s">
        <v>443</v>
      </c>
      <c r="I43" s="138">
        <v>1.5649439461920003E-2</v>
      </c>
      <c r="J43" s="138">
        <v>2.0391693844320002E-2</v>
      </c>
      <c r="K43" s="138">
        <v>2.6082399103200003E-2</v>
      </c>
      <c r="L43" s="138">
        <v>8.7636860986752031E-3</v>
      </c>
      <c r="M43" s="138">
        <v>3.7938035059200001E-2</v>
      </c>
      <c r="N43" s="138">
        <v>1.5175214023680002E-2</v>
      </c>
      <c r="O43" s="138">
        <v>2.8453526294400005E-4</v>
      </c>
      <c r="P43" s="138">
        <v>9.4845087648000027E-5</v>
      </c>
      <c r="Q43" s="138">
        <v>9.4845087648000011E-4</v>
      </c>
      <c r="R43" s="138">
        <v>1.2140171218944004E-2</v>
      </c>
      <c r="S43" s="138">
        <v>6.8288463106560013E-3</v>
      </c>
      <c r="T43" s="138">
        <v>0.24659722788480001</v>
      </c>
      <c r="U43" s="138">
        <v>9.4845087648000027E-5</v>
      </c>
      <c r="V43" s="138">
        <v>7.5876070118400009E-3</v>
      </c>
      <c r="W43" s="138">
        <v>5.6907052588800007E-3</v>
      </c>
      <c r="X43" s="138">
        <v>1.8020566653120002E-3</v>
      </c>
      <c r="Y43" s="138">
        <v>1.4226763147200002E-2</v>
      </c>
      <c r="Z43" s="138">
        <v>1.6123664900160003E-3</v>
      </c>
      <c r="AA43" s="138">
        <v>1.4226763147200002E-3</v>
      </c>
      <c r="AB43" s="138">
        <v>1.9063862617248004E-2</v>
      </c>
      <c r="AC43" s="138">
        <v>2.0865919282560001E-4</v>
      </c>
      <c r="AD43" s="138">
        <v>1.2329861394240004E-7</v>
      </c>
      <c r="AE43" s="55"/>
      <c r="AF43" s="147">
        <v>948.45087648000015</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7.2749241422999988</v>
      </c>
      <c r="F44" s="138">
        <v>1.2888348304500004</v>
      </c>
      <c r="G44" s="138">
        <v>1.181305051164605</v>
      </c>
      <c r="H44" s="138">
        <v>1.4104476000000002E-3</v>
      </c>
      <c r="I44" s="138">
        <v>0.84315221190000011</v>
      </c>
      <c r="J44" s="138">
        <v>0.84315221190000011</v>
      </c>
      <c r="K44" s="138">
        <v>0.84315221190000011</v>
      </c>
      <c r="L44" s="138">
        <v>0.47216523866400012</v>
      </c>
      <c r="M44" s="138">
        <v>3.4918915995000006</v>
      </c>
      <c r="N44" s="138" t="s">
        <v>443</v>
      </c>
      <c r="O44" s="138">
        <v>1.9710000000000001E-3</v>
      </c>
      <c r="P44" s="138" t="s">
        <v>443</v>
      </c>
      <c r="Q44" s="138" t="s">
        <v>443</v>
      </c>
      <c r="R44" s="138">
        <v>9.8550000000000009E-3</v>
      </c>
      <c r="S44" s="138">
        <v>0.33506999999999998</v>
      </c>
      <c r="T44" s="138">
        <v>1.3797E-2</v>
      </c>
      <c r="U44" s="138">
        <v>1.9710000000000001E-3</v>
      </c>
      <c r="V44" s="138">
        <v>0.1971</v>
      </c>
      <c r="W44" s="138" t="s">
        <v>443</v>
      </c>
      <c r="X44" s="138">
        <v>5.9129999999999999E-3</v>
      </c>
      <c r="Y44" s="138">
        <v>9.8550000000000009E-3</v>
      </c>
      <c r="Z44" s="138" t="s">
        <v>443</v>
      </c>
      <c r="AA44" s="138" t="s">
        <v>443</v>
      </c>
      <c r="AB44" s="138">
        <v>1.5768000000000001E-2</v>
      </c>
      <c r="AC44" s="138" t="s">
        <v>430</v>
      </c>
      <c r="AD44" s="138" t="s">
        <v>430</v>
      </c>
      <c r="AE44" s="55"/>
      <c r="AF44" s="147">
        <v>8536.0578883200014</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2.4740846428786343</v>
      </c>
      <c r="F45" s="138">
        <v>8.8247605096307968E-2</v>
      </c>
      <c r="G45" s="138">
        <v>0.18889494392521547</v>
      </c>
      <c r="H45" s="138" t="s">
        <v>443</v>
      </c>
      <c r="I45" s="138">
        <v>4.4123802548153984E-2</v>
      </c>
      <c r="J45" s="138">
        <v>4.7275502730164981E-2</v>
      </c>
      <c r="K45" s="138">
        <v>4.7275502730164981E-2</v>
      </c>
      <c r="L45" s="138">
        <v>1.4655405846351144E-2</v>
      </c>
      <c r="M45" s="138">
        <v>0.23322581346881396</v>
      </c>
      <c r="N45" s="138">
        <v>4.0972102366142998E-3</v>
      </c>
      <c r="O45" s="138">
        <v>3.1517001820109995E-4</v>
      </c>
      <c r="P45" s="138">
        <v>9.4551005460329974E-4</v>
      </c>
      <c r="Q45" s="138">
        <v>1.2606800728043998E-3</v>
      </c>
      <c r="R45" s="138">
        <v>1.5758500910054997E-3</v>
      </c>
      <c r="S45" s="138">
        <v>6.303400364021999E-3</v>
      </c>
      <c r="T45" s="138">
        <v>3.1517001820109997E-2</v>
      </c>
      <c r="U45" s="138">
        <v>3.1517001820109995E-4</v>
      </c>
      <c r="V45" s="138">
        <v>3.782040218413199E-2</v>
      </c>
      <c r="W45" s="138">
        <v>4.0972102366142998E-3</v>
      </c>
      <c r="X45" s="138" t="s">
        <v>443</v>
      </c>
      <c r="Y45" s="138" t="s">
        <v>443</v>
      </c>
      <c r="Z45" s="138" t="s">
        <v>443</v>
      </c>
      <c r="AA45" s="138" t="s">
        <v>443</v>
      </c>
      <c r="AB45" s="138" t="s">
        <v>443</v>
      </c>
      <c r="AC45" s="138">
        <v>2.5213601456087996E-3</v>
      </c>
      <c r="AD45" s="138">
        <v>1.1976460691641797E-3</v>
      </c>
      <c r="AE45" s="55"/>
      <c r="AF45" s="147">
        <v>1364.9464840321953</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v>8.0000000000000004E-4</v>
      </c>
      <c r="G48" s="138" t="s">
        <v>443</v>
      </c>
      <c r="H48" s="138" t="s">
        <v>429</v>
      </c>
      <c r="I48" s="138">
        <v>1.3425559650543204E-2</v>
      </c>
      <c r="J48" s="138">
        <v>0.13424759650543205</v>
      </c>
      <c r="K48" s="138">
        <v>0.33560299126358017</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v>1E-3</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1.743153671187845</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1.9782033383999997</v>
      </c>
      <c r="AL52" s="45" t="s">
        <v>133</v>
      </c>
    </row>
    <row r="53" spans="1:38" s="2" customFormat="1" ht="26.25" customHeight="1" thickBot="1" x14ac:dyDescent="0.25">
      <c r="A53" s="65" t="s">
        <v>120</v>
      </c>
      <c r="B53" s="69" t="s">
        <v>134</v>
      </c>
      <c r="C53" s="71" t="s">
        <v>135</v>
      </c>
      <c r="D53" s="68"/>
      <c r="E53" s="138" t="s">
        <v>429</v>
      </c>
      <c r="F53" s="138">
        <v>1.952983562260616</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0.97096491088437742</v>
      </c>
      <c r="AL53" s="45" t="s">
        <v>136</v>
      </c>
    </row>
    <row r="54" spans="1:38" s="2" customFormat="1" ht="37.5" customHeight="1" thickBot="1" x14ac:dyDescent="0.25">
      <c r="A54" s="65" t="s">
        <v>120</v>
      </c>
      <c r="B54" s="69" t="s">
        <v>137</v>
      </c>
      <c r="C54" s="71" t="s">
        <v>138</v>
      </c>
      <c r="D54" s="68"/>
      <c r="E54" s="138" t="s">
        <v>429</v>
      </c>
      <c r="F54" s="138">
        <v>5.5023570575856509E-3</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1371.3312004451245</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215.69800000000001</v>
      </c>
      <c r="AL58" s="45" t="s">
        <v>149</v>
      </c>
    </row>
    <row r="59" spans="1:38" s="2" customFormat="1" ht="26.25" customHeight="1" thickBot="1" x14ac:dyDescent="0.25">
      <c r="A59" s="65" t="s">
        <v>54</v>
      </c>
      <c r="B59" s="73" t="s">
        <v>150</v>
      </c>
      <c r="C59" s="66" t="s">
        <v>403</v>
      </c>
      <c r="D59" s="67"/>
      <c r="E59" s="138" t="s">
        <v>430</v>
      </c>
      <c r="F59" s="138" t="s">
        <v>430</v>
      </c>
      <c r="G59" s="138" t="s">
        <v>430</v>
      </c>
      <c r="H59" s="138" t="s">
        <v>429</v>
      </c>
      <c r="I59" s="138">
        <v>1.7676000000000001E-2</v>
      </c>
      <c r="J59" s="138">
        <v>2.0077500000000002E-2</v>
      </c>
      <c r="K59" s="138">
        <v>2.2563E-2</v>
      </c>
      <c r="L59" s="138">
        <v>9.5610959999999987E-5</v>
      </c>
      <c r="M59" s="138" t="s">
        <v>430</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0.41148569062756957</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63.260093138897602</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0.15751929382352942</v>
      </c>
      <c r="J60" s="138">
        <v>1.575192938235294</v>
      </c>
      <c r="K60" s="138">
        <v>3.2133935939999998</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31.503858764705882</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5.30289187279879E-2</v>
      </c>
      <c r="J61" s="138">
        <v>0.53028918727987895</v>
      </c>
      <c r="K61" s="138">
        <v>1.7704901754782318</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5465631.4629349466</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1.890231525882353E-8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31.503858764705882</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0.15162887473581513</v>
      </c>
      <c r="X63" s="138">
        <v>1.2157200000000002E-2</v>
      </c>
      <c r="Y63" s="138" t="s">
        <v>429</v>
      </c>
      <c r="Z63" s="138">
        <v>2.0218000000000002E-3</v>
      </c>
      <c r="AA63" s="138" t="s">
        <v>429</v>
      </c>
      <c r="AB63" s="138">
        <v>1.4179000000000002E-2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v>1.823</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260</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0.17274999999999999</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v>1.3820888888888889</v>
      </c>
      <c r="O72" s="138">
        <v>0.17026250000000001</v>
      </c>
      <c r="P72" s="138">
        <v>2.5700000000000004E-2</v>
      </c>
      <c r="Q72" s="138">
        <v>0.10280000000000002</v>
      </c>
      <c r="R72" s="138">
        <v>1.1258027777777779</v>
      </c>
      <c r="S72" s="138">
        <v>1.7990000000000003E-2</v>
      </c>
      <c r="T72" s="138">
        <v>2.1238194444444449</v>
      </c>
      <c r="U72" s="138">
        <v>5.1399999999999996E-3</v>
      </c>
      <c r="V72" s="138">
        <v>21.873555555555555</v>
      </c>
      <c r="W72" s="138">
        <v>0.7832199469234008</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4.23442095E-2</v>
      </c>
      <c r="J73" s="138">
        <v>5.9987630124999997E-2</v>
      </c>
      <c r="K73" s="138">
        <v>7.0573682499999998E-2</v>
      </c>
      <c r="L73" s="138" t="s">
        <v>443</v>
      </c>
      <c r="M73" s="138" t="s">
        <v>432</v>
      </c>
      <c r="N73" s="138">
        <v>1.7121436803069052</v>
      </c>
      <c r="O73" s="138">
        <v>3.2541018421426544E-2</v>
      </c>
      <c r="P73" s="138" t="s">
        <v>432</v>
      </c>
      <c r="Q73" s="138">
        <v>6.8796747549019599E-2</v>
      </c>
      <c r="R73" s="138">
        <v>0.25225474101307188</v>
      </c>
      <c r="S73" s="138" t="s">
        <v>432</v>
      </c>
      <c r="T73" s="138">
        <v>0.11466124591503268</v>
      </c>
      <c r="U73" s="138" t="s">
        <v>432</v>
      </c>
      <c r="V73" s="138">
        <v>1.4069107047643621</v>
      </c>
      <c r="W73" s="138" t="s">
        <v>430</v>
      </c>
      <c r="X73" s="138" t="s">
        <v>430</v>
      </c>
      <c r="Y73" s="138" t="s">
        <v>430</v>
      </c>
      <c r="Z73" s="138" t="s">
        <v>430</v>
      </c>
      <c r="AA73" s="138" t="s">
        <v>430</v>
      </c>
      <c r="AB73" s="138" t="s">
        <v>430</v>
      </c>
      <c r="AC73" s="138">
        <v>40</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v>2.9177883631222857E-2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v>7.8453276047261E-3</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v>3.0000000000000001E-3</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1.5467239527389899E-4</v>
      </c>
      <c r="O80" s="138">
        <v>2.0000000000000002E-5</v>
      </c>
      <c r="P80" s="138" t="s">
        <v>432</v>
      </c>
      <c r="Q80" s="138" t="s">
        <v>432</v>
      </c>
      <c r="R80" s="138">
        <v>1.4999999999999999E-2</v>
      </c>
      <c r="S80" s="138">
        <v>1.84E-4</v>
      </c>
      <c r="T80" s="138">
        <v>8.2000000000000003E-2</v>
      </c>
      <c r="U80" s="138" t="s">
        <v>432</v>
      </c>
      <c r="V80" s="138">
        <v>0.23300000000000001</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8.0367245</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3.5200000000000002E-2</v>
      </c>
      <c r="G83" s="138" t="s">
        <v>443</v>
      </c>
      <c r="H83" s="138" t="s">
        <v>429</v>
      </c>
      <c r="I83" s="138">
        <v>0.22</v>
      </c>
      <c r="J83" s="138">
        <v>4.4000000000000004</v>
      </c>
      <c r="K83" s="138">
        <v>33</v>
      </c>
      <c r="L83" s="138">
        <v>1.2540000000000001E-2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2.2000000000000002</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6.5292813479484275</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1.7434660603806977</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1.6759999999999999</v>
      </c>
      <c r="AL86" s="45" t="s">
        <v>220</v>
      </c>
    </row>
    <row r="87" spans="1:38" s="2" customFormat="1" ht="26.25" customHeight="1" thickBot="1" x14ac:dyDescent="0.25">
      <c r="A87" s="65" t="s">
        <v>209</v>
      </c>
      <c r="B87" s="71" t="s">
        <v>221</v>
      </c>
      <c r="C87" s="75" t="s">
        <v>222</v>
      </c>
      <c r="D87" s="67"/>
      <c r="E87" s="138" t="s">
        <v>429</v>
      </c>
      <c r="F87" s="138">
        <v>0.28175948300671838</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0.90100000000000002</v>
      </c>
      <c r="AL87" s="45" t="s">
        <v>220</v>
      </c>
    </row>
    <row r="88" spans="1:38" s="2" customFormat="1" ht="26.25" customHeight="1" thickBot="1" x14ac:dyDescent="0.25">
      <c r="A88" s="65" t="s">
        <v>209</v>
      </c>
      <c r="B88" s="71" t="s">
        <v>223</v>
      </c>
      <c r="C88" s="75" t="s">
        <v>224</v>
      </c>
      <c r="D88" s="67"/>
      <c r="E88" s="138" t="s">
        <v>443</v>
      </c>
      <c r="F88" s="138">
        <v>3.0231237200000001</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2.9119999999999999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0.70445754946808781</v>
      </c>
      <c r="G90" s="138" t="s">
        <v>429</v>
      </c>
      <c r="H90" s="138" t="s">
        <v>429</v>
      </c>
      <c r="I90" s="138">
        <v>1.0800000000000001E-2</v>
      </c>
      <c r="J90" s="138">
        <v>1.6199999999999999E-2</v>
      </c>
      <c r="K90" s="138">
        <v>1.9800000000000002E-2</v>
      </c>
      <c r="L90" s="138" t="s">
        <v>429</v>
      </c>
      <c r="M90" s="138" t="s">
        <v>429</v>
      </c>
      <c r="N90" s="138">
        <v>1.1923489560179478E-4</v>
      </c>
      <c r="O90" s="138">
        <v>1.6376841082656149E-2</v>
      </c>
      <c r="P90" s="138" t="s">
        <v>432</v>
      </c>
      <c r="Q90" s="138" t="s">
        <v>432</v>
      </c>
      <c r="R90" s="138">
        <v>6.8955120348025895E-2</v>
      </c>
      <c r="S90" s="138">
        <v>2.7941189391022996</v>
      </c>
      <c r="T90" s="138">
        <v>0.11453014520304927</v>
      </c>
      <c r="U90" s="138">
        <v>1.630501283229362E-2</v>
      </c>
      <c r="V90" s="138">
        <v>1.6168539156604826</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18</v>
      </c>
      <c r="AL90" s="148" t="s">
        <v>441</v>
      </c>
    </row>
    <row r="91" spans="1:38" s="2" customFormat="1" ht="26.25" customHeight="1" thickBot="1" x14ac:dyDescent="0.25">
      <c r="A91" s="65" t="s">
        <v>209</v>
      </c>
      <c r="B91" s="69" t="s">
        <v>405</v>
      </c>
      <c r="C91" s="71" t="s">
        <v>229</v>
      </c>
      <c r="D91" s="67"/>
      <c r="E91" s="138">
        <v>1.2964951520404274E-2</v>
      </c>
      <c r="F91" s="138">
        <v>3.4829703589999997E-2</v>
      </c>
      <c r="G91" s="138">
        <v>1.3655011777273586E-4</v>
      </c>
      <c r="H91" s="138">
        <v>2.9864311962500001E-2</v>
      </c>
      <c r="I91" s="138">
        <v>0.19664641441460792</v>
      </c>
      <c r="J91" s="138">
        <v>0.19881584310690456</v>
      </c>
      <c r="K91" s="138">
        <v>0.19926392644039059</v>
      </c>
      <c r="L91" s="138">
        <v>7.77191733E-2</v>
      </c>
      <c r="M91" s="138">
        <v>0.39683499741111755</v>
      </c>
      <c r="N91" s="138">
        <v>3.544877229596851E-2</v>
      </c>
      <c r="O91" s="138">
        <v>3.8926505250762813E-2</v>
      </c>
      <c r="P91" s="138">
        <v>2.577270434783425E-6</v>
      </c>
      <c r="Q91" s="138">
        <v>6.0136310144946585E-5</v>
      </c>
      <c r="R91" s="138">
        <v>7.0535822425651636E-4</v>
      </c>
      <c r="S91" s="138">
        <v>5.8935166878839325E-2</v>
      </c>
      <c r="T91" s="138">
        <v>2.0786251448570232E-2</v>
      </c>
      <c r="U91" s="138" t="s">
        <v>443</v>
      </c>
      <c r="V91" s="138">
        <v>3.1185763729275277E-2</v>
      </c>
      <c r="W91" s="138">
        <v>7.1962197500000005E-4</v>
      </c>
      <c r="X91" s="138">
        <v>7.9878039224999997E-4</v>
      </c>
      <c r="Y91" s="138">
        <v>3.2382988875000006E-4</v>
      </c>
      <c r="Z91" s="138">
        <v>3.2382988875000006E-4</v>
      </c>
      <c r="AA91" s="138">
        <v>3.2382988875000006E-4</v>
      </c>
      <c r="AB91" s="138">
        <v>1.7702700585000002E-3</v>
      </c>
      <c r="AC91" s="138" t="s">
        <v>443</v>
      </c>
      <c r="AD91" s="138" t="s">
        <v>443</v>
      </c>
      <c r="AE91" s="55"/>
      <c r="AF91" s="147" t="s">
        <v>429</v>
      </c>
      <c r="AG91" s="147" t="s">
        <v>429</v>
      </c>
      <c r="AH91" s="147" t="s">
        <v>429</v>
      </c>
      <c r="AI91" s="147" t="s">
        <v>429</v>
      </c>
      <c r="AJ91" s="147" t="s">
        <v>429</v>
      </c>
      <c r="AK91" s="147">
        <v>7196.2197500000002</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9.9069293728566912</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1.0339411291702665E-6</v>
      </c>
      <c r="X98" s="138" t="s">
        <v>443</v>
      </c>
      <c r="Y98" s="138" t="s">
        <v>443</v>
      </c>
      <c r="Z98" s="138" t="s">
        <v>443</v>
      </c>
      <c r="AA98" s="138" t="s">
        <v>443</v>
      </c>
      <c r="AB98" s="138" t="s">
        <v>443</v>
      </c>
      <c r="AC98" s="138" t="s">
        <v>443</v>
      </c>
      <c r="AD98" s="138">
        <v>10.675882528493059</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5.2342217221490066E-2</v>
      </c>
      <c r="F99" s="138">
        <v>9.7558511612435108</v>
      </c>
      <c r="G99" s="138" t="s">
        <v>429</v>
      </c>
      <c r="H99" s="138">
        <v>13.350341759201649</v>
      </c>
      <c r="I99" s="138">
        <v>0.1924196393437117</v>
      </c>
      <c r="J99" s="138">
        <v>0.29432997505417546</v>
      </c>
      <c r="K99" s="138">
        <v>0.64653744133850721</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1262.0500000000002</v>
      </c>
      <c r="AL99" s="45" t="s">
        <v>246</v>
      </c>
    </row>
    <row r="100" spans="1:38" s="2" customFormat="1" ht="26.25" customHeight="1" thickBot="1" x14ac:dyDescent="0.25">
      <c r="A100" s="65" t="s">
        <v>244</v>
      </c>
      <c r="B100" s="65" t="s">
        <v>247</v>
      </c>
      <c r="C100" s="66" t="s">
        <v>409</v>
      </c>
      <c r="D100" s="79"/>
      <c r="E100" s="138">
        <v>0.51875466962900796</v>
      </c>
      <c r="F100" s="138">
        <v>22.886948087035272</v>
      </c>
      <c r="G100" s="138" t="s">
        <v>429</v>
      </c>
      <c r="H100" s="138">
        <v>27.434663893112425</v>
      </c>
      <c r="I100" s="138">
        <v>0.2990652587816568</v>
      </c>
      <c r="J100" s="138">
        <v>0.44340962687899216</v>
      </c>
      <c r="K100" s="138">
        <v>0.98797773519740928</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5711.3499999999995</v>
      </c>
      <c r="AL100" s="45" t="s">
        <v>246</v>
      </c>
    </row>
    <row r="101" spans="1:38" s="2" customFormat="1" ht="26.25" customHeight="1" thickBot="1" x14ac:dyDescent="0.25">
      <c r="A101" s="65" t="s">
        <v>244</v>
      </c>
      <c r="B101" s="65" t="s">
        <v>248</v>
      </c>
      <c r="C101" s="66" t="s">
        <v>249</v>
      </c>
      <c r="D101" s="79"/>
      <c r="E101" s="138">
        <v>8.125604775586108E-2</v>
      </c>
      <c r="F101" s="138">
        <v>0.63363478020202291</v>
      </c>
      <c r="G101" s="138" t="s">
        <v>429</v>
      </c>
      <c r="H101" s="138">
        <v>1.6226948879845526</v>
      </c>
      <c r="I101" s="138">
        <v>1.5893897705246574E-2</v>
      </c>
      <c r="J101" s="138">
        <v>4.7681693115739728E-2</v>
      </c>
      <c r="K101" s="138">
        <v>0.11125728393672604</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8735.7510000000002</v>
      </c>
      <c r="AL101" s="45" t="s">
        <v>246</v>
      </c>
    </row>
    <row r="102" spans="1:38" s="2" customFormat="1" ht="26.25" customHeight="1" thickBot="1" x14ac:dyDescent="0.25">
      <c r="A102" s="65" t="s">
        <v>244</v>
      </c>
      <c r="B102" s="65" t="s">
        <v>250</v>
      </c>
      <c r="C102" s="66" t="s">
        <v>387</v>
      </c>
      <c r="D102" s="79"/>
      <c r="E102" s="138">
        <v>2.1515201114428568E-3</v>
      </c>
      <c r="F102" s="138">
        <v>2.5072543415920689</v>
      </c>
      <c r="G102" s="138" t="s">
        <v>429</v>
      </c>
      <c r="H102" s="138">
        <v>4.294470600483633</v>
      </c>
      <c r="I102" s="138">
        <v>7.3746999999999997E-3</v>
      </c>
      <c r="J102" s="138">
        <v>0.16519700000000004</v>
      </c>
      <c r="K102" s="138">
        <v>1.1131640000000003</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1404.25</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2.5447451190897473E-3</v>
      </c>
      <c r="F104" s="138">
        <v>2.8274554932453204E-3</v>
      </c>
      <c r="G104" s="138" t="s">
        <v>429</v>
      </c>
      <c r="H104" s="138">
        <v>3.4825314055314638E-2</v>
      </c>
      <c r="I104" s="138">
        <v>3.8563870684931512E-5</v>
      </c>
      <c r="J104" s="138">
        <v>1.1569161205479453E-4</v>
      </c>
      <c r="K104" s="138">
        <v>2.6994709479452063E-4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17.8</v>
      </c>
      <c r="AL104" s="45" t="s">
        <v>246</v>
      </c>
    </row>
    <row r="105" spans="1:38" s="2" customFormat="1" ht="26.25" customHeight="1" thickBot="1" x14ac:dyDescent="0.25">
      <c r="A105" s="65" t="s">
        <v>244</v>
      </c>
      <c r="B105" s="65" t="s">
        <v>255</v>
      </c>
      <c r="C105" s="66" t="s">
        <v>256</v>
      </c>
      <c r="D105" s="79"/>
      <c r="E105" s="138">
        <v>2.3733515666682744E-2</v>
      </c>
      <c r="F105" s="138">
        <v>0.12000825813516085</v>
      </c>
      <c r="G105" s="138" t="s">
        <v>429</v>
      </c>
      <c r="H105" s="138">
        <v>0.55604604431875082</v>
      </c>
      <c r="I105" s="138">
        <v>4.4945753424657535E-3</v>
      </c>
      <c r="J105" s="138">
        <v>7.0629041095890402E-3</v>
      </c>
      <c r="K105" s="138">
        <v>1.5409972602739725E-2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65.099999999999994</v>
      </c>
      <c r="AL105" s="45" t="s">
        <v>246</v>
      </c>
    </row>
    <row r="106" spans="1:38" s="2" customFormat="1" ht="26.25" customHeight="1" thickBot="1" x14ac:dyDescent="0.25">
      <c r="A106" s="65" t="s">
        <v>244</v>
      </c>
      <c r="B106" s="65" t="s">
        <v>257</v>
      </c>
      <c r="C106" s="66" t="s">
        <v>258</v>
      </c>
      <c r="D106" s="79"/>
      <c r="E106" s="138">
        <v>1.9885643625205474E-3</v>
      </c>
      <c r="F106" s="138">
        <v>8.0418733995045889E-3</v>
      </c>
      <c r="G106" s="138" t="s">
        <v>429</v>
      </c>
      <c r="H106" s="138">
        <v>4.6589530315772981E-2</v>
      </c>
      <c r="I106" s="138">
        <v>3.9452054794520547E-4</v>
      </c>
      <c r="J106" s="138">
        <v>6.3123287671232873E-4</v>
      </c>
      <c r="K106" s="138">
        <v>1.3413698630136987E-3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8</v>
      </c>
      <c r="AL106" s="45" t="s">
        <v>246</v>
      </c>
    </row>
    <row r="107" spans="1:38" s="2" customFormat="1" ht="26.25" customHeight="1" thickBot="1" x14ac:dyDescent="0.25">
      <c r="A107" s="65" t="s">
        <v>244</v>
      </c>
      <c r="B107" s="65" t="s">
        <v>259</v>
      </c>
      <c r="C107" s="66" t="s">
        <v>380</v>
      </c>
      <c r="D107" s="79"/>
      <c r="E107" s="138">
        <v>3.3365143531200014E-2</v>
      </c>
      <c r="F107" s="138">
        <v>0.36811500000000003</v>
      </c>
      <c r="G107" s="138" t="s">
        <v>429</v>
      </c>
      <c r="H107" s="138">
        <v>0.40690968523920013</v>
      </c>
      <c r="I107" s="138">
        <v>6.6930000000000002E-3</v>
      </c>
      <c r="J107" s="138">
        <v>8.924E-2</v>
      </c>
      <c r="K107" s="138">
        <v>0.42388999999999999</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2231</v>
      </c>
      <c r="AL107" s="45" t="s">
        <v>246</v>
      </c>
    </row>
    <row r="108" spans="1:38" s="2" customFormat="1" ht="26.25" customHeight="1" thickBot="1" x14ac:dyDescent="0.25">
      <c r="A108" s="65" t="s">
        <v>244</v>
      </c>
      <c r="B108" s="65" t="s">
        <v>260</v>
      </c>
      <c r="C108" s="66" t="s">
        <v>381</v>
      </c>
      <c r="D108" s="79"/>
      <c r="E108" s="138">
        <v>5.8418240138381448E-2</v>
      </c>
      <c r="F108" s="138">
        <v>0.97921614763636355</v>
      </c>
      <c r="G108" s="138" t="s">
        <v>429</v>
      </c>
      <c r="H108" s="138">
        <v>1.2215745922167327</v>
      </c>
      <c r="I108" s="138">
        <v>1.8133632363636361E-2</v>
      </c>
      <c r="J108" s="138">
        <v>0.18133632363636362</v>
      </c>
      <c r="K108" s="138">
        <v>0.36267264727272724</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9066.8161818181816</v>
      </c>
      <c r="AL108" s="45" t="s">
        <v>246</v>
      </c>
    </row>
    <row r="109" spans="1:38" s="2" customFormat="1" ht="26.25" customHeight="1" thickBot="1" x14ac:dyDescent="0.25">
      <c r="A109" s="65" t="s">
        <v>244</v>
      </c>
      <c r="B109" s="65" t="s">
        <v>261</v>
      </c>
      <c r="C109" s="66" t="s">
        <v>382</v>
      </c>
      <c r="D109" s="79"/>
      <c r="E109" s="138">
        <v>3.7091464949760004E-2</v>
      </c>
      <c r="F109" s="138">
        <v>0.78986057519999986</v>
      </c>
      <c r="G109" s="138" t="s">
        <v>429</v>
      </c>
      <c r="H109" s="138">
        <v>1.06709291470848</v>
      </c>
      <c r="I109" s="138">
        <v>3.2305135999999998E-2</v>
      </c>
      <c r="J109" s="138">
        <v>0.17767824799999998</v>
      </c>
      <c r="K109" s="138">
        <v>0.17767824799999998</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1615.2567999999999</v>
      </c>
      <c r="AL109" s="45" t="s">
        <v>246</v>
      </c>
    </row>
    <row r="110" spans="1:38" s="2" customFormat="1" ht="26.25" customHeight="1" thickBot="1" x14ac:dyDescent="0.25">
      <c r="A110" s="65" t="s">
        <v>244</v>
      </c>
      <c r="B110" s="65" t="s">
        <v>262</v>
      </c>
      <c r="C110" s="66" t="s">
        <v>383</v>
      </c>
      <c r="D110" s="79"/>
      <c r="E110" s="138">
        <v>5.0302319709272011E-3</v>
      </c>
      <c r="F110" s="138">
        <v>0.17571334800000002</v>
      </c>
      <c r="G110" s="138" t="s">
        <v>429</v>
      </c>
      <c r="H110" s="138">
        <v>0.10558955190530563</v>
      </c>
      <c r="I110" s="138">
        <v>7.3080000000000003E-3</v>
      </c>
      <c r="J110" s="138">
        <v>5.152008000000001E-2</v>
      </c>
      <c r="K110" s="138">
        <v>5.152008000000001E-2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359.33200000000005</v>
      </c>
      <c r="AL110" s="45" t="s">
        <v>246</v>
      </c>
    </row>
    <row r="111" spans="1:38" s="2" customFormat="1" ht="26.25" customHeight="1" thickBot="1" x14ac:dyDescent="0.25">
      <c r="A111" s="65" t="s">
        <v>244</v>
      </c>
      <c r="B111" s="65" t="s">
        <v>263</v>
      </c>
      <c r="C111" s="66" t="s">
        <v>377</v>
      </c>
      <c r="D111" s="79"/>
      <c r="E111" s="138">
        <v>1.1553377502832619E-2</v>
      </c>
      <c r="F111" s="138">
        <v>0.27877249999999998</v>
      </c>
      <c r="G111" s="138" t="s">
        <v>429</v>
      </c>
      <c r="H111" s="138">
        <v>0.20261329067384942</v>
      </c>
      <c r="I111" s="138">
        <v>5.7333333333333336E-4</v>
      </c>
      <c r="J111" s="138">
        <v>1.1466666666666667E-3</v>
      </c>
      <c r="K111" s="138">
        <v>2.5799999999999998E-3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155.83333333333331</v>
      </c>
      <c r="AL111" s="45" t="s">
        <v>246</v>
      </c>
    </row>
    <row r="112" spans="1:38" s="2" customFormat="1" ht="26.25" customHeight="1" thickBot="1" x14ac:dyDescent="0.25">
      <c r="A112" s="65" t="s">
        <v>264</v>
      </c>
      <c r="B112" s="65" t="s">
        <v>265</v>
      </c>
      <c r="C112" s="66" t="s">
        <v>266</v>
      </c>
      <c r="D112" s="67"/>
      <c r="E112" s="138">
        <v>13.785777920186428</v>
      </c>
      <c r="F112" s="138" t="s">
        <v>429</v>
      </c>
      <c r="G112" s="138" t="s">
        <v>429</v>
      </c>
      <c r="H112" s="138">
        <v>15.199834352545027</v>
      </c>
      <c r="I112" s="138">
        <v>0.26479199999999997</v>
      </c>
      <c r="J112" s="138">
        <v>6.8845919999999996</v>
      </c>
      <c r="K112" s="138">
        <v>6.8845919999999996</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358302000</v>
      </c>
      <c r="AL112" s="45" t="s">
        <v>419</v>
      </c>
    </row>
    <row r="113" spans="1:38" s="2" customFormat="1" ht="26.25" customHeight="1" thickBot="1" x14ac:dyDescent="0.25">
      <c r="A113" s="65" t="s">
        <v>264</v>
      </c>
      <c r="B113" s="80" t="s">
        <v>267</v>
      </c>
      <c r="C113" s="81" t="s">
        <v>268</v>
      </c>
      <c r="D113" s="67"/>
      <c r="E113" s="138">
        <v>5.7957884614993445</v>
      </c>
      <c r="F113" s="138" t="s">
        <v>443</v>
      </c>
      <c r="G113" s="138" t="s">
        <v>429</v>
      </c>
      <c r="H113" s="138">
        <v>34.88010830824701</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150636591.51880887</v>
      </c>
      <c r="AL113" s="148" t="s">
        <v>437</v>
      </c>
    </row>
    <row r="114" spans="1:38" s="2" customFormat="1" ht="26.25" customHeight="1" thickBot="1" x14ac:dyDescent="0.25">
      <c r="A114" s="65" t="s">
        <v>264</v>
      </c>
      <c r="B114" s="80" t="s">
        <v>269</v>
      </c>
      <c r="C114" s="81" t="s">
        <v>388</v>
      </c>
      <c r="D114" s="67"/>
      <c r="E114" s="138">
        <v>6.3691169689151523E-3</v>
      </c>
      <c r="F114" s="138" t="s">
        <v>443</v>
      </c>
      <c r="G114" s="138" t="s">
        <v>429</v>
      </c>
      <c r="H114" s="138">
        <v>2.1519914000000005E-2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165537.80000000002</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11.902443091308729</v>
      </c>
      <c r="F116" s="138" t="s">
        <v>443</v>
      </c>
      <c r="G116" s="138" t="s">
        <v>429</v>
      </c>
      <c r="H116" s="138">
        <v>13.585200797250565</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309352811.94812906</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6.5854480000000007E-3</v>
      </c>
      <c r="J119" s="138">
        <v>5.2683584000000006E-2</v>
      </c>
      <c r="K119" s="138">
        <v>0.16463620000000001</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1646.3620000000001</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8.0719999999999993E-3</v>
      </c>
      <c r="J120" s="138">
        <v>5.0450000000000002E-2</v>
      </c>
      <c r="K120" s="138">
        <v>0.20180000000000001</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2018</v>
      </c>
      <c r="AL120" s="148" t="s">
        <v>436</v>
      </c>
    </row>
    <row r="121" spans="1:38" s="2" customFormat="1" ht="26.25" customHeight="1" thickBot="1" x14ac:dyDescent="0.25">
      <c r="A121" s="65" t="s">
        <v>264</v>
      </c>
      <c r="B121" s="65" t="s">
        <v>280</v>
      </c>
      <c r="C121" s="71" t="s">
        <v>281</v>
      </c>
      <c r="D121" s="68"/>
      <c r="E121" s="138" t="s">
        <v>443</v>
      </c>
      <c r="F121" s="138">
        <v>4.545963695994681</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7.1286622068257772</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0.92479476390753435</v>
      </c>
      <c r="G125" s="138" t="s">
        <v>429</v>
      </c>
      <c r="H125" s="138" t="s">
        <v>429</v>
      </c>
      <c r="I125" s="138">
        <v>6.2372817776258906E-5</v>
      </c>
      <c r="J125" s="138">
        <v>4.1392869978790003E-4</v>
      </c>
      <c r="K125" s="138">
        <v>8.7510953425478408E-4</v>
      </c>
      <c r="L125" s="138" t="s">
        <v>443</v>
      </c>
      <c r="M125" s="138" t="s">
        <v>429</v>
      </c>
      <c r="N125" s="138" t="s">
        <v>429</v>
      </c>
      <c r="O125" s="138" t="s">
        <v>429</v>
      </c>
      <c r="P125" s="138">
        <v>2.4770798598307942E-2</v>
      </c>
      <c r="Q125" s="138" t="s">
        <v>429</v>
      </c>
      <c r="R125" s="138" t="s">
        <v>429</v>
      </c>
      <c r="S125" s="138" t="s">
        <v>429</v>
      </c>
      <c r="T125" s="138" t="s">
        <v>429</v>
      </c>
      <c r="U125" s="138" t="s">
        <v>429</v>
      </c>
      <c r="V125" s="138" t="s">
        <v>429</v>
      </c>
      <c r="W125" s="138">
        <v>0.11141964728241215</v>
      </c>
      <c r="X125" s="138" t="s">
        <v>429</v>
      </c>
      <c r="Y125" s="138" t="s">
        <v>429</v>
      </c>
      <c r="Z125" s="138" t="s">
        <v>429</v>
      </c>
      <c r="AA125" s="138" t="s">
        <v>429</v>
      </c>
      <c r="AB125" s="138" t="s">
        <v>429</v>
      </c>
      <c r="AC125" s="138" t="s">
        <v>429</v>
      </c>
      <c r="AD125" s="138">
        <v>9.3297878836689288E-2</v>
      </c>
      <c r="AE125" s="55"/>
      <c r="AF125" s="147" t="s">
        <v>429</v>
      </c>
      <c r="AG125" s="147" t="s">
        <v>429</v>
      </c>
      <c r="AH125" s="147" t="s">
        <v>429</v>
      </c>
      <c r="AI125" s="147" t="s">
        <v>429</v>
      </c>
      <c r="AJ125" s="147" t="s">
        <v>429</v>
      </c>
      <c r="AK125" s="147">
        <v>1843.9857435701083</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t="s">
        <v>432</v>
      </c>
      <c r="I126" s="138" t="s">
        <v>443</v>
      </c>
      <c r="J126" s="138" t="s">
        <v>443</v>
      </c>
      <c r="K126" s="138" t="s">
        <v>443</v>
      </c>
      <c r="L126" s="138" t="s">
        <v>443</v>
      </c>
      <c r="M126" s="138" t="s">
        <v>432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429</v>
      </c>
      <c r="AH128" s="147" t="s">
        <v>429</v>
      </c>
      <c r="AI128" s="147" t="s">
        <v>429</v>
      </c>
      <c r="AJ128" s="147" t="s">
        <v>429</v>
      </c>
      <c r="AK128" s="147" t="s">
        <v>432</v>
      </c>
      <c r="AL128" s="45" t="s">
        <v>301</v>
      </c>
    </row>
    <row r="129" spans="1:38" s="2" customFormat="1" ht="26.25" customHeight="1" thickBot="1" x14ac:dyDescent="0.25">
      <c r="A129" s="65" t="s">
        <v>289</v>
      </c>
      <c r="B129" s="69" t="s">
        <v>299</v>
      </c>
      <c r="C129" s="77" t="s">
        <v>300</v>
      </c>
      <c r="D129" s="67"/>
      <c r="E129" s="138">
        <v>2.3563079999999997E-2</v>
      </c>
      <c r="F129" s="138">
        <v>0.20042160000000001</v>
      </c>
      <c r="G129" s="138">
        <v>1.2729480000000001E-3</v>
      </c>
      <c r="H129" s="138" t="s">
        <v>443</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0.5559734633029374</v>
      </c>
      <c r="R129" s="138">
        <v>0.53702211532617283</v>
      </c>
      <c r="S129" s="138">
        <v>0.29628806362823329</v>
      </c>
      <c r="T129" s="138">
        <v>3.79176E-4</v>
      </c>
      <c r="U129" s="138" t="s">
        <v>432</v>
      </c>
      <c r="V129" s="138" t="s">
        <v>443</v>
      </c>
      <c r="W129" s="138">
        <v>3.434975656666666E-2</v>
      </c>
      <c r="X129" s="138">
        <v>1.4210928981203003E-5</v>
      </c>
      <c r="Y129" s="138">
        <v>6.1580692251879683E-5</v>
      </c>
      <c r="Z129" s="138">
        <v>6.1580692251879683E-5</v>
      </c>
      <c r="AA129" s="138" t="s">
        <v>443</v>
      </c>
      <c r="AB129" s="138">
        <v>1.3737231348496235E-4</v>
      </c>
      <c r="AC129" s="138">
        <v>4.7369763270676664E-2</v>
      </c>
      <c r="AD129" s="138">
        <v>8.2281192000000003E-2</v>
      </c>
      <c r="AE129" s="55"/>
      <c r="AF129" s="147" t="s">
        <v>429</v>
      </c>
      <c r="AG129" s="147" t="s">
        <v>429</v>
      </c>
      <c r="AH129" s="147" t="s">
        <v>429</v>
      </c>
      <c r="AI129" s="147" t="s">
        <v>429</v>
      </c>
      <c r="AJ129" s="147" t="s">
        <v>429</v>
      </c>
      <c r="AK129" s="147">
        <v>27.084</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25">
      <c r="A131" s="65" t="s">
        <v>289</v>
      </c>
      <c r="B131" s="69" t="s">
        <v>304</v>
      </c>
      <c r="C131" s="77" t="s">
        <v>305</v>
      </c>
      <c r="D131" s="67"/>
      <c r="E131" s="138">
        <v>9.1999999999999998E-3</v>
      </c>
      <c r="F131" s="138">
        <v>2.8E-3</v>
      </c>
      <c r="G131" s="138">
        <v>2.16E-3</v>
      </c>
      <c r="H131" s="138" t="s">
        <v>432</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432</v>
      </c>
      <c r="V131" s="138">
        <v>7.4536340852130401E-2</v>
      </c>
      <c r="W131" s="138">
        <v>1.4883999999999999</v>
      </c>
      <c r="X131" s="138">
        <v>1.1090482398956974E-5</v>
      </c>
      <c r="Y131" s="138">
        <v>4.990717079530638E-5</v>
      </c>
      <c r="Z131" s="138">
        <v>4.990717079530638E-5</v>
      </c>
      <c r="AA131" s="138" t="s">
        <v>443</v>
      </c>
      <c r="AB131" s="138">
        <v>1.1090482398956974E-4</v>
      </c>
      <c r="AC131" s="138">
        <v>7.9217731421121242E-3</v>
      </c>
      <c r="AD131" s="138">
        <v>1.2152E-2</v>
      </c>
      <c r="AE131" s="55"/>
      <c r="AF131" s="147" t="s">
        <v>429</v>
      </c>
      <c r="AG131" s="147" t="s">
        <v>429</v>
      </c>
      <c r="AH131" s="147" t="s">
        <v>429</v>
      </c>
      <c r="AI131" s="147" t="s">
        <v>429</v>
      </c>
      <c r="AJ131" s="147" t="s">
        <v>429</v>
      </c>
      <c r="AK131" s="147">
        <v>4</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1.2375000000000001E-3</v>
      </c>
      <c r="F133" s="138">
        <v>1.95E-5</v>
      </c>
      <c r="G133" s="138">
        <v>1.695E-4</v>
      </c>
      <c r="H133" s="138" t="s">
        <v>443</v>
      </c>
      <c r="I133" s="138">
        <v>5.2050000000000005E-5</v>
      </c>
      <c r="J133" s="138">
        <v>5.2050000000000005E-5</v>
      </c>
      <c r="K133" s="138">
        <v>5.7839999999999995E-5</v>
      </c>
      <c r="L133" s="138" t="s">
        <v>443</v>
      </c>
      <c r="M133" s="138">
        <v>2.1000000000000004E-4</v>
      </c>
      <c r="N133" s="138">
        <v>4.5044999999999993E-5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429</v>
      </c>
      <c r="AG133" s="147" t="s">
        <v>429</v>
      </c>
      <c r="AH133" s="147" t="s">
        <v>429</v>
      </c>
      <c r="AI133" s="147" t="s">
        <v>429</v>
      </c>
      <c r="AJ133" s="147" t="s">
        <v>429</v>
      </c>
      <c r="AK133" s="147">
        <v>1500</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0.95596650022500007</v>
      </c>
      <c r="X135" s="138">
        <v>2.8519667256712502E-4</v>
      </c>
      <c r="Y135" s="138">
        <v>1.29055477530375E-3</v>
      </c>
      <c r="Z135" s="138">
        <v>1.29055477530375E-3</v>
      </c>
      <c r="AA135" s="138" t="s">
        <v>443</v>
      </c>
      <c r="AB135" s="138">
        <v>2.8663062231746249E-3</v>
      </c>
      <c r="AC135" s="138" t="s">
        <v>443</v>
      </c>
      <c r="AD135" s="138">
        <v>1.6251430503825</v>
      </c>
      <c r="AE135" s="55"/>
      <c r="AF135" s="147" t="s">
        <v>429</v>
      </c>
      <c r="AG135" s="147" t="s">
        <v>429</v>
      </c>
      <c r="AH135" s="147" t="s">
        <v>429</v>
      </c>
      <c r="AI135" s="147" t="s">
        <v>429</v>
      </c>
      <c r="AJ135" s="147" t="s">
        <v>429</v>
      </c>
      <c r="AK135" s="147">
        <v>3.1865550007500003</v>
      </c>
      <c r="AL135" s="148" t="s">
        <v>434</v>
      </c>
    </row>
    <row r="136" spans="1:38" s="2" customFormat="1" ht="26.25" customHeight="1" thickBot="1" x14ac:dyDescent="0.25">
      <c r="A136" s="65" t="s">
        <v>289</v>
      </c>
      <c r="B136" s="65" t="s">
        <v>314</v>
      </c>
      <c r="C136" s="66" t="s">
        <v>315</v>
      </c>
      <c r="D136" s="67"/>
      <c r="E136" s="138" t="s">
        <v>429</v>
      </c>
      <c r="F136" s="138">
        <v>3.9003057133987283E-3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0.35940762000000004</v>
      </c>
      <c r="J139" s="138">
        <v>0.35940762000000004</v>
      </c>
      <c r="K139" s="138">
        <v>0.35940762000000004</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6.34343542393714</v>
      </c>
      <c r="X139" s="138">
        <v>1.3398913918622473E-2</v>
      </c>
      <c r="Y139" s="138">
        <v>2.0459025470459514E-2</v>
      </c>
      <c r="Z139" s="138">
        <v>1.1287639085237618E-2</v>
      </c>
      <c r="AA139" s="138">
        <v>8.3970167537162114E-4</v>
      </c>
      <c r="AB139" s="138">
        <v>4.5985280149691221E-2</v>
      </c>
      <c r="AC139" s="138" t="s">
        <v>443</v>
      </c>
      <c r="AD139" s="138">
        <v>14.571773157389657</v>
      </c>
      <c r="AE139" s="55"/>
      <c r="AF139" s="147" t="s">
        <v>429</v>
      </c>
      <c r="AG139" s="147" t="s">
        <v>429</v>
      </c>
      <c r="AH139" s="147" t="s">
        <v>429</v>
      </c>
      <c r="AI139" s="147" t="s">
        <v>429</v>
      </c>
      <c r="AJ139" s="147" t="s">
        <v>429</v>
      </c>
      <c r="AK139" s="147">
        <v>1.992</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181.41866629127375</v>
      </c>
      <c r="F141" s="19">
        <f t="shared" ref="F141:AD141" si="0">SUM(F14:F140)</f>
        <v>142.30289587334931</v>
      </c>
      <c r="G141" s="19">
        <f t="shared" si="0"/>
        <v>170.9704102948609</v>
      </c>
      <c r="H141" s="19">
        <f t="shared" si="0"/>
        <v>114.38376589566941</v>
      </c>
      <c r="I141" s="19">
        <f t="shared" si="0"/>
        <v>27.766942441518523</v>
      </c>
      <c r="J141" s="19">
        <f t="shared" si="0"/>
        <v>42.983738581363355</v>
      </c>
      <c r="K141" s="19">
        <f t="shared" si="0"/>
        <v>80.463539920521285</v>
      </c>
      <c r="L141" s="19">
        <f t="shared" si="0"/>
        <v>3.728517833595717</v>
      </c>
      <c r="M141" s="19">
        <f t="shared" si="0"/>
        <v>327.24227070223941</v>
      </c>
      <c r="N141" s="19">
        <f t="shared" si="0"/>
        <v>150.2229297570419</v>
      </c>
      <c r="O141" s="19">
        <f t="shared" si="0"/>
        <v>0.54032708162083676</v>
      </c>
      <c r="P141" s="19">
        <f t="shared" si="0"/>
        <v>0.73192227259973186</v>
      </c>
      <c r="Q141" s="19">
        <f t="shared" si="0"/>
        <v>1.6850427462548805</v>
      </c>
      <c r="R141" s="19">
        <f>SUM(R14:R140)</f>
        <v>4.1277254627312017</v>
      </c>
      <c r="S141" s="19">
        <f t="shared" si="0"/>
        <v>10.739900803280291</v>
      </c>
      <c r="T141" s="19">
        <f t="shared" si="0"/>
        <v>24.379545272042737</v>
      </c>
      <c r="U141" s="19">
        <f t="shared" si="0"/>
        <v>7.8036981641194707</v>
      </c>
      <c r="V141" s="19">
        <f t="shared" si="0"/>
        <v>45.213240089828403</v>
      </c>
      <c r="W141" s="19">
        <f t="shared" si="0"/>
        <v>50.834771130978119</v>
      </c>
      <c r="X141" s="19">
        <f t="shared" si="0"/>
        <v>11.250392551935448</v>
      </c>
      <c r="Y141" s="19">
        <f t="shared" si="0"/>
        <v>16.735620992509357</v>
      </c>
      <c r="Z141" s="19">
        <f t="shared" si="0"/>
        <v>6.3823958513872734</v>
      </c>
      <c r="AA141" s="19">
        <f t="shared" si="0"/>
        <v>5.4456329006837958</v>
      </c>
      <c r="AB141" s="19">
        <f t="shared" si="0"/>
        <v>39.814042296515879</v>
      </c>
      <c r="AC141" s="19">
        <f t="shared" si="0"/>
        <v>47.772319922821708</v>
      </c>
      <c r="AD141" s="19">
        <f t="shared" si="0"/>
        <v>35.620356944008719</v>
      </c>
      <c r="AE141" s="56"/>
      <c r="AF141" s="145">
        <f>SUM(AF14:AF140)</f>
        <v>191843.52622530895</v>
      </c>
      <c r="AG141" s="145">
        <f t="shared" ref="AG141:AI141" si="1">SUM(AG14:AG140)</f>
        <v>129580.88309221965</v>
      </c>
      <c r="AH141" s="145">
        <f t="shared" si="1"/>
        <v>61452.092248792775</v>
      </c>
      <c r="AI141" s="145">
        <f t="shared" si="1"/>
        <v>1772.3509627605513</v>
      </c>
      <c r="AJ141" s="145" t="str">
        <f>IF(SUM(AJ14:AJ140)=0, "NA",SUM(AJ14:AJ140))</f>
        <v>NA</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41.053873482299096</v>
      </c>
      <c r="F143" s="139">
        <v>26.719342408606011</v>
      </c>
      <c r="G143" s="139">
        <v>2.3711143980086207</v>
      </c>
      <c r="H143" s="139">
        <v>0.12539521616199362</v>
      </c>
      <c r="I143" s="139">
        <v>0.47685714098668242</v>
      </c>
      <c r="J143" s="139">
        <v>0.47685714098668219</v>
      </c>
      <c r="K143" s="139">
        <v>0.47685714098668219</v>
      </c>
      <c r="L143" s="139">
        <v>0.26878845218856029</v>
      </c>
      <c r="M143" s="139">
        <v>236.40842711666997</v>
      </c>
      <c r="N143" s="139">
        <v>137.84525364128598</v>
      </c>
      <c r="O143" s="139">
        <v>1.9915372924161047E-4</v>
      </c>
      <c r="P143" s="139">
        <v>9.0020953520033708E-3</v>
      </c>
      <c r="Q143" s="139">
        <v>3.0144185890236205E-4</v>
      </c>
      <c r="R143" s="139">
        <v>7.0243628871759231E-3</v>
      </c>
      <c r="S143" s="139">
        <v>4.9771204102464521E-3</v>
      </c>
      <c r="T143" s="139">
        <v>2.2495989106793225E-3</v>
      </c>
      <c r="U143" s="139">
        <v>2.0457625932150355E-4</v>
      </c>
      <c r="V143" s="139">
        <v>3.3917758690444867E-2</v>
      </c>
      <c r="W143" s="139">
        <v>0.57845750000000007</v>
      </c>
      <c r="X143" s="139">
        <v>1.2057897269100001E-2</v>
      </c>
      <c r="Y143" s="139">
        <v>1.90897343936E-2</v>
      </c>
      <c r="Z143" s="139">
        <v>8.5823803767999998E-3</v>
      </c>
      <c r="AA143" s="139">
        <v>2.0863153101799998E-2</v>
      </c>
      <c r="AB143" s="139">
        <v>6.0593165141300004E-2</v>
      </c>
      <c r="AC143" s="139">
        <v>5.7845759999999998E-4</v>
      </c>
      <c r="AD143" s="139">
        <v>1.196941E-4</v>
      </c>
      <c r="AE143" s="58"/>
      <c r="AF143" s="144">
        <v>48512.353636780208</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5.5919250518931474</v>
      </c>
      <c r="F144" s="139">
        <v>1.2597705626191156</v>
      </c>
      <c r="G144" s="139">
        <v>0.93056115992965227</v>
      </c>
      <c r="H144" s="139">
        <v>4.0814920417832799E-3</v>
      </c>
      <c r="I144" s="139">
        <v>1.1877210166915426</v>
      </c>
      <c r="J144" s="139">
        <v>1.1877210166915422</v>
      </c>
      <c r="K144" s="139">
        <v>1.1877210166915422</v>
      </c>
      <c r="L144" s="139">
        <v>0.65828200152144045</v>
      </c>
      <c r="M144" s="139">
        <v>13.444441470767188</v>
      </c>
      <c r="N144" s="139">
        <v>5.5138069872279338</v>
      </c>
      <c r="O144" s="139">
        <v>1.8412474120429622E-5</v>
      </c>
      <c r="P144" s="139">
        <v>1.4674037123863278E-3</v>
      </c>
      <c r="Q144" s="139">
        <v>3.2950399885825545E-5</v>
      </c>
      <c r="R144" s="139">
        <v>2.0568707061287012E-3</v>
      </c>
      <c r="S144" s="139">
        <v>1.38997970075781E-3</v>
      </c>
      <c r="T144" s="139">
        <v>1.3176812180722396E-4</v>
      </c>
      <c r="U144" s="139">
        <v>2.9075851530791848E-5</v>
      </c>
      <c r="V144" s="139">
        <v>5.117416824891521E-3</v>
      </c>
      <c r="W144" s="139">
        <v>2.1324099999999999E-2</v>
      </c>
      <c r="X144" s="139">
        <v>5.5015926825000006E-3</v>
      </c>
      <c r="Y144" s="139">
        <v>6.3480379882000001E-3</v>
      </c>
      <c r="Z144" s="139">
        <v>4.7724956313999999E-3</v>
      </c>
      <c r="AA144" s="139">
        <v>5.4332005512999996E-3</v>
      </c>
      <c r="AB144" s="139">
        <v>2.2055326853399997E-2</v>
      </c>
      <c r="AC144" s="139">
        <v>2.1324200000000002E-5</v>
      </c>
      <c r="AD144" s="139">
        <v>1.7118200000000002E-5</v>
      </c>
      <c r="AE144" s="58"/>
      <c r="AF144" s="144">
        <v>10974.953917864919</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19.787029242621852</v>
      </c>
      <c r="F145" s="139">
        <v>1.1614928509796498</v>
      </c>
      <c r="G145" s="139">
        <v>1.8500220018506133</v>
      </c>
      <c r="H145" s="139">
        <v>2.0336422070754926E-2</v>
      </c>
      <c r="I145" s="139">
        <v>0.70325757498747998</v>
      </c>
      <c r="J145" s="139">
        <v>0.70325757498747987</v>
      </c>
      <c r="K145" s="139">
        <v>0.70325757498748009</v>
      </c>
      <c r="L145" s="139">
        <v>0.35821632656403823</v>
      </c>
      <c r="M145" s="139">
        <v>4.2613010467398249</v>
      </c>
      <c r="N145" s="139">
        <v>0.6258143047440563</v>
      </c>
      <c r="O145" s="139">
        <v>2.3894585613794347E-5</v>
      </c>
      <c r="P145" s="139">
        <v>2.4778753185863661E-3</v>
      </c>
      <c r="Q145" s="139">
        <v>4.7349565175782012E-5</v>
      </c>
      <c r="R145" s="139">
        <v>3.9403086779945902E-3</v>
      </c>
      <c r="S145" s="139">
        <v>2.6435348524919342E-3</v>
      </c>
      <c r="T145" s="139">
        <v>1.0217243323227746E-4</v>
      </c>
      <c r="U145" s="139">
        <v>4.6909959123975345E-5</v>
      </c>
      <c r="V145" s="139">
        <v>8.4306044607613609E-3</v>
      </c>
      <c r="W145" s="139">
        <v>0.13063649999999999</v>
      </c>
      <c r="X145" s="139">
        <v>1.8662368690999999E-3</v>
      </c>
      <c r="Y145" s="139">
        <v>1.13011010402E-2</v>
      </c>
      <c r="Z145" s="139">
        <v>1.26282028137E-2</v>
      </c>
      <c r="AA145" s="139">
        <v>2.9030351297000003E-3</v>
      </c>
      <c r="AB145" s="139">
        <v>2.8698575852699998E-2</v>
      </c>
      <c r="AC145" s="139">
        <v>2.2602299999999999E-5</v>
      </c>
      <c r="AD145" s="139">
        <v>2.2602299999999999E-5</v>
      </c>
      <c r="AE145" s="58"/>
      <c r="AF145" s="144">
        <v>20131.134191354242</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3.4888923310460056E-2</v>
      </c>
      <c r="F146" s="139">
        <v>0.24668360976551798</v>
      </c>
      <c r="G146" s="139">
        <v>7.2319470225962381E-3</v>
      </c>
      <c r="H146" s="139">
        <v>2.0461835017076416E-4</v>
      </c>
      <c r="I146" s="139">
        <v>4.9568577540741333E-3</v>
      </c>
      <c r="J146" s="139">
        <v>4.9568577540741324E-3</v>
      </c>
      <c r="K146" s="139">
        <v>4.9568577540741333E-3</v>
      </c>
      <c r="L146" s="139">
        <v>6.8218046140064025E-4</v>
      </c>
      <c r="M146" s="139">
        <v>2.0430892499678963</v>
      </c>
      <c r="N146" s="139">
        <v>0.51457384325962319</v>
      </c>
      <c r="O146" s="139">
        <v>6.4361930583528587E-5</v>
      </c>
      <c r="P146" s="139">
        <v>3.1458969548293636E-5</v>
      </c>
      <c r="Q146" s="139">
        <v>1.0847920533894357E-6</v>
      </c>
      <c r="R146" s="139">
        <v>2.9073320525283697E-4</v>
      </c>
      <c r="S146" s="139">
        <v>1.0873933397385767E-2</v>
      </c>
      <c r="T146" s="139">
        <v>4.5336921435091274E-4</v>
      </c>
      <c r="U146" s="139">
        <v>6.4082813320891444E-5</v>
      </c>
      <c r="V146" s="139">
        <v>6.402256707834961E-3</v>
      </c>
      <c r="W146" s="139">
        <v>2.9981000000000001E-3</v>
      </c>
      <c r="X146" s="139">
        <v>4.5683237299999999E-5</v>
      </c>
      <c r="Y146" s="139">
        <v>8.3752601900000009E-5</v>
      </c>
      <c r="Z146" s="139">
        <v>2.8552023400000003E-5</v>
      </c>
      <c r="AA146" s="139">
        <v>9.8028613500000006E-5</v>
      </c>
      <c r="AB146" s="139">
        <v>2.560164761E-4</v>
      </c>
      <c r="AC146" s="139">
        <v>2.9981000000000001E-6</v>
      </c>
      <c r="AD146" s="139">
        <v>2.9981000000000001E-6</v>
      </c>
      <c r="AE146" s="58"/>
      <c r="AF146" s="144">
        <v>162.26643572448114</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6.4352472081848413</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0.25933722601737608</v>
      </c>
      <c r="J148" s="139">
        <v>0.47773933975805416</v>
      </c>
      <c r="K148" s="139">
        <v>0.63558742161793091</v>
      </c>
      <c r="L148" s="139">
        <v>2.587204534993718E-2</v>
      </c>
      <c r="M148" s="139" t="s">
        <v>429</v>
      </c>
      <c r="N148" s="139">
        <v>0.62889562271110844</v>
      </c>
      <c r="O148" s="139">
        <v>2.9698288556835144E-3</v>
      </c>
      <c r="P148" s="139">
        <v>0</v>
      </c>
      <c r="Q148" s="139">
        <v>7.2869010074365203E-3</v>
      </c>
      <c r="R148" s="139">
        <v>0.23242978942490303</v>
      </c>
      <c r="S148" s="139">
        <v>5.0840840017396385</v>
      </c>
      <c r="T148" s="139">
        <v>3.7144320387280515E-2</v>
      </c>
      <c r="U148" s="139">
        <v>5.186744520347523E-3</v>
      </c>
      <c r="V148" s="139">
        <v>2.0507757809027272</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0.13819058634847922</v>
      </c>
      <c r="J149" s="139">
        <v>0.25590849323792453</v>
      </c>
      <c r="K149" s="139">
        <v>0.51181698647584906</v>
      </c>
      <c r="L149" s="139">
        <v>4.9250288029888999E-3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186.03041975181154</v>
      </c>
      <c r="F152" s="13">
        <f t="shared" ref="F152:AD152" si="2">SUM(F$141, F$151, IF(AND(ISNUMBER(SEARCH($B$4,"AT|BE|CH|GB|IE|LT|LU|NL")),SUM(F$143:F$149)&gt;0),SUM(F$143:F$149)-SUM(F$27:F$33),0))</f>
        <v>144.15005835895036</v>
      </c>
      <c r="G152" s="13">
        <f t="shared" si="2"/>
        <v>171.36690772399405</v>
      </c>
      <c r="H152" s="13">
        <f t="shared" si="2"/>
        <v>114.39297429688281</v>
      </c>
      <c r="I152" s="13">
        <f t="shared" si="2"/>
        <v>28.013931273117208</v>
      </c>
      <c r="J152" s="13">
        <f t="shared" si="2"/>
        <v>43.25436384537749</v>
      </c>
      <c r="K152" s="13">
        <f t="shared" si="2"/>
        <v>80.762736718773326</v>
      </c>
      <c r="L152" s="13">
        <f t="shared" si="2"/>
        <v>3.8468823233800933</v>
      </c>
      <c r="M152" s="13">
        <f t="shared" si="2"/>
        <v>340.80776903282873</v>
      </c>
      <c r="N152" s="13">
        <f t="shared" si="2"/>
        <v>157.69591805432989</v>
      </c>
      <c r="O152" s="13">
        <f t="shared" si="2"/>
        <v>0.54055448694400066</v>
      </c>
      <c r="P152" s="13">
        <f t="shared" si="2"/>
        <v>0.73276342032135799</v>
      </c>
      <c r="Q152" s="13">
        <f t="shared" si="2"/>
        <v>1.6855869457386814</v>
      </c>
      <c r="R152" s="13">
        <f t="shared" si="2"/>
        <v>4.1453885898757479</v>
      </c>
      <c r="S152" s="13">
        <f t="shared" si="2"/>
        <v>11.106658180200995</v>
      </c>
      <c r="T152" s="13">
        <f t="shared" si="2"/>
        <v>24.382351781161535</v>
      </c>
      <c r="U152" s="13">
        <f t="shared" si="2"/>
        <v>7.8040770533796247</v>
      </c>
      <c r="V152" s="13">
        <f t="shared" si="2"/>
        <v>45.358464964841644</v>
      </c>
      <c r="W152" s="13">
        <f t="shared" si="2"/>
        <v>50.878542430978122</v>
      </c>
      <c r="X152" s="13">
        <f t="shared" si="2"/>
        <v>11.251685862094448</v>
      </c>
      <c r="Y152" s="13">
        <f t="shared" si="2"/>
        <v>16.738306691035959</v>
      </c>
      <c r="Z152" s="13">
        <f t="shared" si="2"/>
        <v>6.3845449322651735</v>
      </c>
      <c r="AA152" s="13">
        <f t="shared" si="2"/>
        <v>5.4474699986079962</v>
      </c>
      <c r="AB152" s="13">
        <f t="shared" si="2"/>
        <v>39.822007484003578</v>
      </c>
      <c r="AC152" s="13">
        <f t="shared" si="2"/>
        <v>47.772352685021708</v>
      </c>
      <c r="AD152" s="13">
        <f t="shared" si="2"/>
        <v>35.620366474908721</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186.03041975181154</v>
      </c>
      <c r="F154" s="13">
        <f>SUM(F$141, F$153, -1 * IF(OR($B$6=2005,$B$6&gt;=2020),SUM(F$99:F$122),0), IF(AND(ISNUMBER(SEARCH($B$4,"AT|BE|CH|GB|IE|LT|LU|NL")),SUM(F$143:F$149)&gt;0),SUM(F$143:F$149)-SUM(F$27:F$33),0))</f>
        <v>144.15005835895036</v>
      </c>
      <c r="G154" s="13">
        <f>SUM(G$141, G$153, IF(AND(ISNUMBER(SEARCH($B$4,"AT|BE|CH|GB|IE|LT|LU|NL")),SUM(G$143:G$149)&gt;0),SUM(G$143:G$149)-SUM(G$27:G$33),0))</f>
        <v>171.36690772399405</v>
      </c>
      <c r="H154" s="13">
        <f>SUM(H$141, H$153, IF(AND(ISNUMBER(SEARCH($B$4,"AT|BE|CH|GB|IE|LT|LU|NL")),SUM(H$143:H$149)&gt;0),SUM(H$143:H$149)-SUM(H$27:H$33),0))</f>
        <v>114.39297429688281</v>
      </c>
      <c r="I154" s="13">
        <f t="shared" ref="I154:AD154" si="3">SUM(I$141, I$153, IF(AND(ISNUMBER(SEARCH($B$4,"AT|BE|CH|GB|IE|LT|LU|NL")),SUM(I$143:I$149)&gt;0),SUM(I$143:I$149)-SUM(I$27:I$33),0))</f>
        <v>28.013931273117208</v>
      </c>
      <c r="J154" s="13">
        <f t="shared" si="3"/>
        <v>43.25436384537749</v>
      </c>
      <c r="K154" s="13">
        <f t="shared" si="3"/>
        <v>80.762736718773326</v>
      </c>
      <c r="L154" s="13">
        <f t="shared" si="3"/>
        <v>3.8468823233800933</v>
      </c>
      <c r="M154" s="13">
        <f t="shared" si="3"/>
        <v>340.80776903282873</v>
      </c>
      <c r="N154" s="13">
        <f t="shared" si="3"/>
        <v>157.69591805432989</v>
      </c>
      <c r="O154" s="13">
        <f t="shared" si="3"/>
        <v>0.54055448694400066</v>
      </c>
      <c r="P154" s="13">
        <f t="shared" si="3"/>
        <v>0.73276342032135799</v>
      </c>
      <c r="Q154" s="13">
        <f t="shared" si="3"/>
        <v>1.6855869457386814</v>
      </c>
      <c r="R154" s="13">
        <f t="shared" si="3"/>
        <v>4.1453885898757479</v>
      </c>
      <c r="S154" s="13">
        <f t="shared" si="3"/>
        <v>11.106658180200995</v>
      </c>
      <c r="T154" s="13">
        <f t="shared" si="3"/>
        <v>24.382351781161535</v>
      </c>
      <c r="U154" s="13">
        <f t="shared" si="3"/>
        <v>7.8040770533796247</v>
      </c>
      <c r="V154" s="13">
        <f t="shared" si="3"/>
        <v>45.358464964841644</v>
      </c>
      <c r="W154" s="13">
        <f t="shared" si="3"/>
        <v>50.878542430978122</v>
      </c>
      <c r="X154" s="13">
        <f t="shared" si="3"/>
        <v>11.251685862094448</v>
      </c>
      <c r="Y154" s="13">
        <f t="shared" si="3"/>
        <v>16.738306691035959</v>
      </c>
      <c r="Z154" s="13">
        <f t="shared" si="3"/>
        <v>6.3845449322651735</v>
      </c>
      <c r="AA154" s="13">
        <f t="shared" si="3"/>
        <v>5.4474699986079962</v>
      </c>
      <c r="AB154" s="13">
        <f t="shared" si="3"/>
        <v>39.822007484003578</v>
      </c>
      <c r="AC154" s="13">
        <f t="shared" si="3"/>
        <v>47.772352685021708</v>
      </c>
      <c r="AD154" s="13">
        <f t="shared" si="3"/>
        <v>35.620366474908721</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3.0597049720194498</v>
      </c>
      <c r="F157" s="141">
        <v>0.10287209928012075</v>
      </c>
      <c r="G157" s="141">
        <v>0.18952725879971072</v>
      </c>
      <c r="H157" s="141" t="s">
        <v>443</v>
      </c>
      <c r="I157" s="141">
        <v>3.8230768761002273E-2</v>
      </c>
      <c r="J157" s="141">
        <v>3.8230768761002273E-2</v>
      </c>
      <c r="K157" s="141">
        <v>3.8230768761002273E-2</v>
      </c>
      <c r="L157" s="141">
        <v>1.8350769005281091E-2</v>
      </c>
      <c r="M157" s="141">
        <v>0.82739983091764957</v>
      </c>
      <c r="N157" s="141">
        <v>7.9600665723124841E-4</v>
      </c>
      <c r="O157" s="141">
        <v>5.9700499292343629E-5</v>
      </c>
      <c r="P157" s="141">
        <v>1.1940099858468725E-3</v>
      </c>
      <c r="Q157" s="141">
        <v>2.9850249646171811E-4</v>
      </c>
      <c r="R157" s="141">
        <v>1.990016643078121E-3</v>
      </c>
      <c r="S157" s="141">
        <v>2.1890183073859332E-3</v>
      </c>
      <c r="T157" s="141">
        <v>7.9600665723124844E-5</v>
      </c>
      <c r="U157" s="141">
        <v>1.0945091536929666E-3</v>
      </c>
      <c r="V157" s="141">
        <v>0.28855241324632752</v>
      </c>
      <c r="W157" s="141" t="s">
        <v>443</v>
      </c>
      <c r="X157" s="141" t="s">
        <v>443</v>
      </c>
      <c r="Y157" s="141" t="s">
        <v>443</v>
      </c>
      <c r="Z157" s="141" t="s">
        <v>443</v>
      </c>
      <c r="AA157" s="141" t="s">
        <v>443</v>
      </c>
      <c r="AB157" s="141" t="s">
        <v>443</v>
      </c>
      <c r="AC157" s="141" t="s">
        <v>443</v>
      </c>
      <c r="AD157" s="141" t="s">
        <v>443</v>
      </c>
      <c r="AE157" s="58"/>
      <c r="AF157" s="142">
        <v>9950.0832153906049</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0.14269608674714798</v>
      </c>
      <c r="F158" s="141">
        <v>3.521654770972766E-3</v>
      </c>
      <c r="G158" s="141">
        <v>7.1009794308651729E-3</v>
      </c>
      <c r="H158" s="141" t="s">
        <v>443</v>
      </c>
      <c r="I158" s="141">
        <v>7.6277605176611706E-4</v>
      </c>
      <c r="J158" s="141">
        <v>7.6277605176611706E-4</v>
      </c>
      <c r="K158" s="141">
        <v>7.6277605176611706E-4</v>
      </c>
      <c r="L158" s="141">
        <v>3.6613250484773618E-4</v>
      </c>
      <c r="M158" s="141">
        <v>4.9573783892781269E-2</v>
      </c>
      <c r="N158" s="141">
        <v>2.9849501614055802E-5</v>
      </c>
      <c r="O158" s="141">
        <v>2.2387126210541853E-6</v>
      </c>
      <c r="P158" s="141">
        <v>4.4774252421083698E-5</v>
      </c>
      <c r="Q158" s="141">
        <v>1.1193563105270925E-5</v>
      </c>
      <c r="R158" s="141">
        <v>7.462375403513951E-5</v>
      </c>
      <c r="S158" s="141">
        <v>8.2086129438653467E-5</v>
      </c>
      <c r="T158" s="141">
        <v>2.9849501614055803E-6</v>
      </c>
      <c r="U158" s="141">
        <v>4.1043064719326733E-5</v>
      </c>
      <c r="V158" s="141">
        <v>1.0820444335095228E-2</v>
      </c>
      <c r="W158" s="141" t="s">
        <v>443</v>
      </c>
      <c r="X158" s="141" t="s">
        <v>443</v>
      </c>
      <c r="Y158" s="141" t="s">
        <v>443</v>
      </c>
      <c r="Z158" s="141" t="s">
        <v>443</v>
      </c>
      <c r="AA158" s="141" t="s">
        <v>443</v>
      </c>
      <c r="AB158" s="141" t="s">
        <v>443</v>
      </c>
      <c r="AC158" s="141" t="s">
        <v>443</v>
      </c>
      <c r="AD158" s="141" t="s">
        <v>443</v>
      </c>
      <c r="AE158" s="58"/>
      <c r="AF158" s="143">
        <v>373.11877017569753</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1.3440999999999999</v>
      </c>
      <c r="F159" s="141">
        <v>4.639999999999999E-2</v>
      </c>
      <c r="G159" s="141">
        <v>0.69798699979343981</v>
      </c>
      <c r="H159" s="141" t="s">
        <v>443</v>
      </c>
      <c r="I159" s="141">
        <v>7.4200000000000002E-2</v>
      </c>
      <c r="J159" s="141">
        <v>8.1900000000000001E-2</v>
      </c>
      <c r="K159" s="141">
        <v>8.1900000000000001E-2</v>
      </c>
      <c r="L159" s="141">
        <v>1.1253000000000001E-2</v>
      </c>
      <c r="M159" s="141">
        <v>0.1258</v>
      </c>
      <c r="N159" s="141">
        <v>3.7146164969697015E-3</v>
      </c>
      <c r="O159" s="141">
        <v>6.2793242275555553E-3</v>
      </c>
      <c r="P159" s="141">
        <v>3.8111311999999999E-4</v>
      </c>
      <c r="Q159" s="141">
        <v>3.7146164969697015E-3</v>
      </c>
      <c r="R159" s="141">
        <v>6.9239798707070727E-3</v>
      </c>
      <c r="S159" s="141">
        <v>9.8087609858585872E-3</v>
      </c>
      <c r="T159" s="141">
        <v>0.39460206101010159</v>
      </c>
      <c r="U159" s="141">
        <v>5.6649022800000001E-3</v>
      </c>
      <c r="V159" s="141">
        <v>1.5849464888888939E-2</v>
      </c>
      <c r="W159" s="141">
        <v>6.2900000000000005E-3</v>
      </c>
      <c r="X159" s="141" t="s">
        <v>443</v>
      </c>
      <c r="Y159" s="141" t="s">
        <v>443</v>
      </c>
      <c r="Z159" s="141" t="s">
        <v>443</v>
      </c>
      <c r="AA159" s="141" t="s">
        <v>443</v>
      </c>
      <c r="AB159" s="141" t="s">
        <v>443</v>
      </c>
      <c r="AC159" s="141" t="s">
        <v>443</v>
      </c>
      <c r="AD159" s="141">
        <v>6.9554521104645793E-3</v>
      </c>
      <c r="AE159" s="58"/>
      <c r="AF159" s="143">
        <v>711.37081439999997</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0.15066754896448906</v>
      </c>
      <c r="X163" s="22">
        <v>1.084806352544321</v>
      </c>
      <c r="Y163" s="22">
        <v>0.70813748013309852</v>
      </c>
      <c r="Z163" s="22">
        <v>0.34653536261832479</v>
      </c>
      <c r="AA163" s="22">
        <v>0.40680238220412046</v>
      </c>
      <c r="AB163" s="22">
        <v>2.5462815774998653</v>
      </c>
      <c r="AC163" s="22" t="s">
        <v>443</v>
      </c>
      <c r="AD163" s="22">
        <v>4.3693589199701816E-2</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97AD-7265-4EF4-A771-CAFBC37DCC6D}">
  <dimension ref="A1:AL170"/>
  <sheetViews>
    <sheetView zoomScale="75" zoomScaleNormal="75" workbookViewId="0">
      <pane xSplit="4" ySplit="13" topLeftCell="Y113"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1993</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1993</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46.944000000000003</v>
      </c>
      <c r="F14" s="138">
        <v>0.23073957479734905</v>
      </c>
      <c r="G14" s="138">
        <v>87.256</v>
      </c>
      <c r="H14" s="138" t="s">
        <v>443</v>
      </c>
      <c r="I14" s="138">
        <v>0.85420092347464249</v>
      </c>
      <c r="J14" s="138">
        <v>1.2332173425391288</v>
      </c>
      <c r="K14" s="138">
        <v>1.593041517452529</v>
      </c>
      <c r="L14" s="138">
        <v>3.3004285473248525E-2</v>
      </c>
      <c r="M14" s="138">
        <v>19.968186412502746</v>
      </c>
      <c r="N14" s="138">
        <v>0.69560778752886154</v>
      </c>
      <c r="O14" s="138">
        <v>0.1009395422567673</v>
      </c>
      <c r="P14" s="138">
        <v>0.12487781789292153</v>
      </c>
      <c r="Q14" s="138">
        <v>0.67001109096326594</v>
      </c>
      <c r="R14" s="138">
        <v>0.42241043220490265</v>
      </c>
      <c r="S14" s="138">
        <v>0.75312712803327631</v>
      </c>
      <c r="T14" s="138">
        <v>6.388278117676526</v>
      </c>
      <c r="U14" s="138">
        <v>1.9013153903594306</v>
      </c>
      <c r="V14" s="138">
        <v>3.5932150323207219</v>
      </c>
      <c r="W14" s="138">
        <v>0.64646697048353141</v>
      </c>
      <c r="X14" s="138">
        <v>7.6185011558101457E-5</v>
      </c>
      <c r="Y14" s="138">
        <v>3.0112220088408994E-3</v>
      </c>
      <c r="Z14" s="138">
        <v>2.3900982965859349E-3</v>
      </c>
      <c r="AA14" s="138">
        <v>2.823084690051458E-4</v>
      </c>
      <c r="AB14" s="138">
        <v>5.7598137859900811E-3</v>
      </c>
      <c r="AC14" s="138">
        <v>0.52019110901353294</v>
      </c>
      <c r="AD14" s="138">
        <v>2.5621353130517291E-4</v>
      </c>
      <c r="AE14" s="55"/>
      <c r="AF14" s="147">
        <v>23720.943420000003</v>
      </c>
      <c r="AG14" s="147">
        <v>76759.230034389606</v>
      </c>
      <c r="AH14" s="147">
        <v>38994.083456771521</v>
      </c>
      <c r="AI14" s="147" t="s">
        <v>432</v>
      </c>
      <c r="AJ14" s="147" t="s">
        <v>432</v>
      </c>
      <c r="AK14" s="147" t="s">
        <v>429</v>
      </c>
      <c r="AL14" s="45" t="s">
        <v>50</v>
      </c>
    </row>
    <row r="15" spans="1:38" s="1" customFormat="1" ht="26.25" customHeight="1" thickBot="1" x14ac:dyDescent="0.25">
      <c r="A15" s="65" t="s">
        <v>54</v>
      </c>
      <c r="B15" s="65" t="s">
        <v>55</v>
      </c>
      <c r="C15" s="66" t="s">
        <v>56</v>
      </c>
      <c r="D15" s="67"/>
      <c r="E15" s="138">
        <v>0.49685867021660945</v>
      </c>
      <c r="F15" s="138">
        <v>6.8726645220960015E-3</v>
      </c>
      <c r="G15" s="138">
        <v>0.49111365833855475</v>
      </c>
      <c r="H15" s="138" t="s">
        <v>443</v>
      </c>
      <c r="I15" s="138">
        <v>5.8307018695487999E-3</v>
      </c>
      <c r="J15" s="138">
        <v>8.619527272896001E-3</v>
      </c>
      <c r="K15" s="138">
        <v>1.1102273212319999E-2</v>
      </c>
      <c r="L15" s="138">
        <v>5.9721290829820798E-4</v>
      </c>
      <c r="M15" s="138">
        <v>3.2740449429600006E-2</v>
      </c>
      <c r="N15" s="138">
        <v>5.7499549181783995E-3</v>
      </c>
      <c r="O15" s="138">
        <v>5.2155196324883994E-3</v>
      </c>
      <c r="P15" s="138">
        <v>1.1038726380600001E-3</v>
      </c>
      <c r="Q15" s="138">
        <v>2.6293342815072E-3</v>
      </c>
      <c r="R15" s="138">
        <v>1.5109172861982339E-2</v>
      </c>
      <c r="S15" s="138">
        <v>9.3693225445782343E-3</v>
      </c>
      <c r="T15" s="138">
        <v>0.12061979101718194</v>
      </c>
      <c r="U15" s="138">
        <v>4.9705420907923204E-3</v>
      </c>
      <c r="V15" s="138">
        <v>7.1713107655826405E-2</v>
      </c>
      <c r="W15" s="138">
        <v>1.1901690756E-3</v>
      </c>
      <c r="X15" s="138">
        <v>1.4937111879984003E-6</v>
      </c>
      <c r="Y15" s="138">
        <v>4.3793959819679999E-6</v>
      </c>
      <c r="Z15" s="138">
        <v>3.3232918095215998E-6</v>
      </c>
      <c r="AA15" s="138">
        <v>5.2202774659536004E-6</v>
      </c>
      <c r="AB15" s="138">
        <v>1.4416676445441599E-5</v>
      </c>
      <c r="AC15" s="138" t="s">
        <v>429</v>
      </c>
      <c r="AD15" s="138">
        <v>3.00001795511222E-3</v>
      </c>
      <c r="AE15" s="55"/>
      <c r="AF15" s="147">
        <v>2805.7672728000002</v>
      </c>
      <c r="AG15" s="147" t="s">
        <v>432</v>
      </c>
      <c r="AH15" s="147" t="s">
        <v>432</v>
      </c>
      <c r="AI15" s="147" t="s">
        <v>432</v>
      </c>
      <c r="AJ15" s="147" t="s">
        <v>432</v>
      </c>
      <c r="AK15" s="147" t="s">
        <v>429</v>
      </c>
      <c r="AL15" s="45" t="s">
        <v>50</v>
      </c>
    </row>
    <row r="16" spans="1:38" s="1" customFormat="1" ht="26.25" customHeight="1" thickBot="1" x14ac:dyDescent="0.25">
      <c r="A16" s="65" t="s">
        <v>54</v>
      </c>
      <c r="B16" s="65" t="s">
        <v>57</v>
      </c>
      <c r="C16" s="66" t="s">
        <v>58</v>
      </c>
      <c r="D16" s="67"/>
      <c r="E16" s="138">
        <v>0.11161210439239359</v>
      </c>
      <c r="F16" s="138">
        <v>4.4855700480000006E-4</v>
      </c>
      <c r="G16" s="138">
        <v>9.2167412056368206E-2</v>
      </c>
      <c r="H16" s="138" t="s">
        <v>443</v>
      </c>
      <c r="I16" s="138">
        <v>3.0838294080000005E-2</v>
      </c>
      <c r="J16" s="138">
        <v>4.4295004224000005E-2</v>
      </c>
      <c r="K16" s="138">
        <v>4.5977092992E-2</v>
      </c>
      <c r="L16" s="138" t="s">
        <v>430</v>
      </c>
      <c r="M16" s="138">
        <v>0.11800509051267284</v>
      </c>
      <c r="N16" s="138">
        <v>1.5699495168000004E-2</v>
      </c>
      <c r="O16" s="138">
        <v>8.9711400960000012E-4</v>
      </c>
      <c r="P16" s="138">
        <v>1.682088768E-2</v>
      </c>
      <c r="Q16" s="138">
        <v>6.1676588160000006E-3</v>
      </c>
      <c r="R16" s="138">
        <v>3.1959686592000006E-3</v>
      </c>
      <c r="S16" s="138">
        <v>1.4017406400000001E-2</v>
      </c>
      <c r="T16" s="138">
        <v>2.9156205312000001E-3</v>
      </c>
      <c r="U16" s="138">
        <v>1.6260191424E-3</v>
      </c>
      <c r="V16" s="138">
        <v>2.5792027776000002E-2</v>
      </c>
      <c r="W16" s="138">
        <v>1.4578102656E-2</v>
      </c>
      <c r="X16" s="138">
        <v>1.6260191424E-7</v>
      </c>
      <c r="Y16" s="138">
        <v>1.6820887680000004E-9</v>
      </c>
      <c r="Z16" s="138">
        <v>5.6069625600000005E-10</v>
      </c>
      <c r="AA16" s="138">
        <v>5.6069625600000005E-10</v>
      </c>
      <c r="AB16" s="138">
        <v>1.6540539552000001E-7</v>
      </c>
      <c r="AC16" s="138" t="s">
        <v>430</v>
      </c>
      <c r="AD16" s="138" t="s">
        <v>430</v>
      </c>
      <c r="AE16" s="55"/>
      <c r="AF16" s="147" t="s">
        <v>430</v>
      </c>
      <c r="AG16" s="147">
        <v>560.69625600000006</v>
      </c>
      <c r="AH16" s="147" t="s">
        <v>430</v>
      </c>
      <c r="AI16" s="147" t="s">
        <v>432</v>
      </c>
      <c r="AJ16" s="147" t="s">
        <v>432</v>
      </c>
      <c r="AK16" s="147" t="s">
        <v>429</v>
      </c>
      <c r="AL16" s="45" t="s">
        <v>50</v>
      </c>
    </row>
    <row r="17" spans="1:38" s="2" customFormat="1" ht="26.25" customHeight="1" thickBot="1" x14ac:dyDescent="0.25">
      <c r="A17" s="65" t="s">
        <v>54</v>
      </c>
      <c r="B17" s="65" t="s">
        <v>59</v>
      </c>
      <c r="C17" s="66" t="s">
        <v>60</v>
      </c>
      <c r="D17" s="67"/>
      <c r="E17" s="138">
        <v>2.2776191999999997E-2</v>
      </c>
      <c r="F17" s="138">
        <v>6.1964640000000005E-3</v>
      </c>
      <c r="G17" s="138">
        <v>5.9367015760937248E-3</v>
      </c>
      <c r="H17" s="138" t="s">
        <v>432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432</v>
      </c>
      <c r="AD17" s="138" t="s">
        <v>432</v>
      </c>
      <c r="AE17" s="55"/>
      <c r="AF17" s="147">
        <v>251.20800000000003</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2.2729405290728608</v>
      </c>
      <c r="F18" s="138">
        <v>0.14724950321293376</v>
      </c>
      <c r="G18" s="138">
        <v>18.218084841431818</v>
      </c>
      <c r="H18" s="138" t="s">
        <v>432</v>
      </c>
      <c r="I18" s="138">
        <v>0.20069183643846109</v>
      </c>
      <c r="J18" s="138">
        <v>0.26123875096063642</v>
      </c>
      <c r="K18" s="138">
        <v>0.33389504838724676</v>
      </c>
      <c r="L18" s="138">
        <v>0.11192617877759138</v>
      </c>
      <c r="M18" s="138">
        <v>0.5173542096943119</v>
      </c>
      <c r="N18" s="138">
        <v>0.19371199034567338</v>
      </c>
      <c r="O18" s="138">
        <v>3.6321105992117172E-3</v>
      </c>
      <c r="P18" s="138">
        <v>1.6698867725778825E-3</v>
      </c>
      <c r="Q18" s="138">
        <v>1.2107059361660269E-2</v>
      </c>
      <c r="R18" s="138">
        <v>0.15496991806590227</v>
      </c>
      <c r="S18" s="138">
        <v>8.7170836423096421E-2</v>
      </c>
      <c r="T18" s="138">
        <v>3.1478167480195087</v>
      </c>
      <c r="U18" s="138">
        <v>1.2109622908025284E-3</v>
      </c>
      <c r="V18" s="138">
        <v>9.6925369009941309E-2</v>
      </c>
      <c r="W18" s="138">
        <v>1.7544481743064021E-2</v>
      </c>
      <c r="X18" s="138">
        <v>2.3826613840225754E-2</v>
      </c>
      <c r="Y18" s="138">
        <v>0.18493863291821694</v>
      </c>
      <c r="Z18" s="138">
        <v>2.1836874484732722E-2</v>
      </c>
      <c r="AA18" s="138">
        <v>1.9392253839351292E-2</v>
      </c>
      <c r="AB18" s="138">
        <v>0.2499943750825267</v>
      </c>
      <c r="AC18" s="138" t="s">
        <v>432</v>
      </c>
      <c r="AD18" s="138" t="s">
        <v>432</v>
      </c>
      <c r="AE18" s="55"/>
      <c r="AF18" s="147">
        <v>12462.085561096303</v>
      </c>
      <c r="AG18" s="147" t="s">
        <v>432</v>
      </c>
      <c r="AH18" s="147">
        <v>784.50056805976988</v>
      </c>
      <c r="AI18" s="147" t="s">
        <v>432</v>
      </c>
      <c r="AJ18" s="147" t="s">
        <v>432</v>
      </c>
      <c r="AK18" s="147" t="s">
        <v>429</v>
      </c>
      <c r="AL18" s="45" t="s">
        <v>50</v>
      </c>
    </row>
    <row r="19" spans="1:38" s="2" customFormat="1" ht="26.25" customHeight="1" thickBot="1" x14ac:dyDescent="0.25">
      <c r="A19" s="65" t="s">
        <v>54</v>
      </c>
      <c r="B19" s="65" t="s">
        <v>63</v>
      </c>
      <c r="C19" s="66" t="s">
        <v>64</v>
      </c>
      <c r="D19" s="67"/>
      <c r="E19" s="138">
        <v>0.46047580030016833</v>
      </c>
      <c r="F19" s="138">
        <v>0.10290380737646081</v>
      </c>
      <c r="G19" s="138">
        <v>2.0462145708810291</v>
      </c>
      <c r="H19" s="138" t="s">
        <v>432</v>
      </c>
      <c r="I19" s="138">
        <v>3.4320386628383222E-2</v>
      </c>
      <c r="J19" s="138">
        <v>4.3859045798401719E-2</v>
      </c>
      <c r="K19" s="138">
        <v>5.5305436802423912E-2</v>
      </c>
      <c r="L19" s="138">
        <v>1.7741154600887061E-2</v>
      </c>
      <c r="M19" s="138">
        <v>0.18200354214520406</v>
      </c>
      <c r="N19" s="138">
        <v>3.056380027359833E-2</v>
      </c>
      <c r="O19" s="138">
        <v>5.7559971716340428E-4</v>
      </c>
      <c r="P19" s="138">
        <v>2.1588733607772774E-3</v>
      </c>
      <c r="Q19" s="138">
        <v>2.2721948298142364E-3</v>
      </c>
      <c r="R19" s="138">
        <v>2.4466347664702712E-2</v>
      </c>
      <c r="S19" s="138">
        <v>1.37451452427177E-2</v>
      </c>
      <c r="T19" s="138">
        <v>0.49605765703041682</v>
      </c>
      <c r="U19" s="138">
        <v>4.0216172097048216E-4</v>
      </c>
      <c r="V19" s="138">
        <v>1.7922434541446517E-2</v>
      </c>
      <c r="W19" s="138">
        <v>4.566032145819977E-3</v>
      </c>
      <c r="X19" s="138">
        <v>6.2488240544429025E-3</v>
      </c>
      <c r="Y19" s="138">
        <v>3.9185404388561086E-2</v>
      </c>
      <c r="Z19" s="138">
        <v>7.2522370717222097E-3</v>
      </c>
      <c r="AA19" s="138">
        <v>6.7977981057593621E-3</v>
      </c>
      <c r="AB19" s="138">
        <v>5.9484263620485554E-2</v>
      </c>
      <c r="AC19" s="138" t="s">
        <v>432</v>
      </c>
      <c r="AD19" s="138" t="s">
        <v>432</v>
      </c>
      <c r="AE19" s="55"/>
      <c r="AF19" s="147">
        <v>2063.1204223751561</v>
      </c>
      <c r="AG19" s="147" t="s">
        <v>432</v>
      </c>
      <c r="AH19" s="147">
        <v>3489.2413697339261</v>
      </c>
      <c r="AI19" s="147" t="s">
        <v>432</v>
      </c>
      <c r="AJ19" s="147" t="s">
        <v>432</v>
      </c>
      <c r="AK19" s="147" t="s">
        <v>429</v>
      </c>
      <c r="AL19" s="45" t="s">
        <v>50</v>
      </c>
    </row>
    <row r="20" spans="1:38" s="2" customFormat="1" ht="26.25" customHeight="1" thickBot="1" x14ac:dyDescent="0.25">
      <c r="A20" s="65" t="s">
        <v>54</v>
      </c>
      <c r="B20" s="65" t="s">
        <v>65</v>
      </c>
      <c r="C20" s="66" t="s">
        <v>66</v>
      </c>
      <c r="D20" s="67"/>
      <c r="E20" s="138">
        <v>5.6825867820168866E-2</v>
      </c>
      <c r="F20" s="138">
        <v>1.1348087891402367E-2</v>
      </c>
      <c r="G20" s="138">
        <v>0.13619030545255129</v>
      </c>
      <c r="H20" s="138" t="s">
        <v>432</v>
      </c>
      <c r="I20" s="138">
        <v>5.225199108258886E-3</v>
      </c>
      <c r="J20" s="138">
        <v>6.7227518515284648E-3</v>
      </c>
      <c r="K20" s="138">
        <v>8.5198151434519604E-3</v>
      </c>
      <c r="L20" s="138">
        <v>2.7788084717809539E-3</v>
      </c>
      <c r="M20" s="138">
        <v>2.2512443239245027E-2</v>
      </c>
      <c r="N20" s="138">
        <v>4.7961636830910672E-3</v>
      </c>
      <c r="O20" s="138">
        <v>9.0180020429408538E-5</v>
      </c>
      <c r="P20" s="138">
        <v>2.260645548056582E-4</v>
      </c>
      <c r="Q20" s="138">
        <v>3.3582786345766899E-4</v>
      </c>
      <c r="R20" s="138">
        <v>3.8384562736946113E-3</v>
      </c>
      <c r="S20" s="138">
        <v>2.1574202004930919E-3</v>
      </c>
      <c r="T20" s="138">
        <v>7.7877463900942606E-2</v>
      </c>
      <c r="U20" s="138">
        <v>5.1015097451568379E-5</v>
      </c>
      <c r="V20" s="138">
        <v>2.6612007872987243E-3</v>
      </c>
      <c r="W20" s="138">
        <v>6.0816480509499817E-4</v>
      </c>
      <c r="X20" s="138">
        <v>8.3055470902946226E-4</v>
      </c>
      <c r="Y20" s="138">
        <v>5.5458603591175774E-3</v>
      </c>
      <c r="Z20" s="138">
        <v>9.0865839555294078E-4</v>
      </c>
      <c r="AA20" s="138">
        <v>8.4149282286140705E-4</v>
      </c>
      <c r="AB20" s="138">
        <v>8.1265662865613875E-3</v>
      </c>
      <c r="AC20" s="138" t="s">
        <v>432</v>
      </c>
      <c r="AD20" s="138" t="s">
        <v>432</v>
      </c>
      <c r="AE20" s="55"/>
      <c r="AF20" s="147">
        <v>300.06564258311022</v>
      </c>
      <c r="AG20" s="147" t="s">
        <v>432</v>
      </c>
      <c r="AH20" s="147">
        <v>362.61805410833642</v>
      </c>
      <c r="AI20" s="147" t="s">
        <v>432</v>
      </c>
      <c r="AJ20" s="147" t="s">
        <v>432</v>
      </c>
      <c r="AK20" s="147" t="s">
        <v>429</v>
      </c>
      <c r="AL20" s="45" t="s">
        <v>50</v>
      </c>
    </row>
    <row r="21" spans="1:38" s="2" customFormat="1" ht="26.25" customHeight="1" thickBot="1" x14ac:dyDescent="0.25">
      <c r="A21" s="65" t="s">
        <v>54</v>
      </c>
      <c r="B21" s="65" t="s">
        <v>67</v>
      </c>
      <c r="C21" s="66" t="s">
        <v>68</v>
      </c>
      <c r="D21" s="67"/>
      <c r="E21" s="138">
        <v>1.4808492637623201</v>
      </c>
      <c r="F21" s="138">
        <v>0.36799039880938683</v>
      </c>
      <c r="G21" s="138">
        <v>9.0524792344025808</v>
      </c>
      <c r="H21" s="138" t="s">
        <v>432</v>
      </c>
      <c r="I21" s="138">
        <v>0.29352040211677488</v>
      </c>
      <c r="J21" s="138">
        <v>0.34303005945368353</v>
      </c>
      <c r="K21" s="138">
        <v>0.39637681283872811</v>
      </c>
      <c r="L21" s="138">
        <v>7.618747628318831E-2</v>
      </c>
      <c r="M21" s="138">
        <v>1.9637116610635228</v>
      </c>
      <c r="N21" s="138">
        <v>0.32640568011311621</v>
      </c>
      <c r="O21" s="138">
        <v>4.9876545002211061E-3</v>
      </c>
      <c r="P21" s="138">
        <v>1.6973374541919887E-2</v>
      </c>
      <c r="Q21" s="138">
        <v>1.4091298165517869E-2</v>
      </c>
      <c r="R21" s="138">
        <v>0.11160695286653069</v>
      </c>
      <c r="S21" s="138">
        <v>7.8557420682825174E-2</v>
      </c>
      <c r="T21" s="138">
        <v>1.8484060995355902</v>
      </c>
      <c r="U21" s="138">
        <v>3.9690530380309709E-3</v>
      </c>
      <c r="V21" s="138">
        <v>0.38038524889306613</v>
      </c>
      <c r="W21" s="138">
        <v>0.35247506725524375</v>
      </c>
      <c r="X21" s="138">
        <v>9.226668354060967E-2</v>
      </c>
      <c r="Y21" s="138">
        <v>0.22109872629243343</v>
      </c>
      <c r="Z21" s="138">
        <v>5.7827210079357524E-2</v>
      </c>
      <c r="AA21" s="138">
        <v>4.7837578058649133E-2</v>
      </c>
      <c r="AB21" s="138">
        <v>0.41903019797104979</v>
      </c>
      <c r="AC21" s="138">
        <v>1.7493797373295944E-3</v>
      </c>
      <c r="AD21" s="138">
        <v>0.27133070279271215</v>
      </c>
      <c r="AE21" s="55"/>
      <c r="AF21" s="147">
        <v>7498.9167136474016</v>
      </c>
      <c r="AG21" s="147">
        <v>1596.0093208541846</v>
      </c>
      <c r="AH21" s="147">
        <v>6311.6598987660718</v>
      </c>
      <c r="AI21" s="147" t="s">
        <v>432</v>
      </c>
      <c r="AJ21" s="147" t="s">
        <v>432</v>
      </c>
      <c r="AK21" s="147" t="s">
        <v>429</v>
      </c>
      <c r="AL21" s="45" t="s">
        <v>50</v>
      </c>
    </row>
    <row r="22" spans="1:38" s="2" customFormat="1" ht="26.25" customHeight="1" thickBot="1" x14ac:dyDescent="0.25">
      <c r="A22" s="65" t="s">
        <v>54</v>
      </c>
      <c r="B22" s="69" t="s">
        <v>69</v>
      </c>
      <c r="C22" s="66" t="s">
        <v>70</v>
      </c>
      <c r="D22" s="67"/>
      <c r="E22" s="138">
        <v>2.0605443159827423</v>
      </c>
      <c r="F22" s="138">
        <v>0.38190515979093259</v>
      </c>
      <c r="G22" s="138">
        <v>1.8442654294876626</v>
      </c>
      <c r="H22" s="138" t="s">
        <v>432</v>
      </c>
      <c r="I22" s="138">
        <v>0.38857371511349015</v>
      </c>
      <c r="J22" s="138">
        <v>0.44660057152110105</v>
      </c>
      <c r="K22" s="138">
        <v>0.48186024276207312</v>
      </c>
      <c r="L22" s="138">
        <v>4.097896528637756E-2</v>
      </c>
      <c r="M22" s="138">
        <v>3.3685579055363561</v>
      </c>
      <c r="N22" s="138">
        <v>2.740844665271926E-2</v>
      </c>
      <c r="O22" s="138">
        <v>3.5030140275959173E-3</v>
      </c>
      <c r="P22" s="138">
        <v>2.0131706143817256E-2</v>
      </c>
      <c r="Q22" s="138">
        <v>3.6756313826896661E-2</v>
      </c>
      <c r="R22" s="138">
        <v>7.1483540762770401E-2</v>
      </c>
      <c r="S22" s="138">
        <v>9.5479152566130487E-2</v>
      </c>
      <c r="T22" s="138">
        <v>0.41074881520256062</v>
      </c>
      <c r="U22" s="138">
        <v>3.3864346668716273E-2</v>
      </c>
      <c r="V22" s="138">
        <v>0.5753475437172878</v>
      </c>
      <c r="W22" s="138">
        <v>8.5705093647066334E-3</v>
      </c>
      <c r="X22" s="138">
        <v>4.3649072037785838E-3</v>
      </c>
      <c r="Y22" s="138">
        <v>2.7372910757368474E-2</v>
      </c>
      <c r="Z22" s="138">
        <v>5.0399421516246611E-3</v>
      </c>
      <c r="AA22" s="138">
        <v>4.6802240609798776E-3</v>
      </c>
      <c r="AB22" s="138">
        <v>4.14579841737516E-2</v>
      </c>
      <c r="AC22" s="138">
        <v>6.1073120971855141E-3</v>
      </c>
      <c r="AD22" s="138">
        <v>0.13675068391524087</v>
      </c>
      <c r="AE22" s="55"/>
      <c r="AF22" s="147">
        <v>2040.1307025249371</v>
      </c>
      <c r="AG22" s="147">
        <v>3463.5148547792087</v>
      </c>
      <c r="AH22" s="147">
        <v>2229.9136341921831</v>
      </c>
      <c r="AI22" s="147" t="s">
        <v>432</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0.200200267550871</v>
      </c>
      <c r="X23" s="138">
        <v>5.5796300507399525E-2</v>
      </c>
      <c r="Y23" s="138">
        <v>0.18578895470697004</v>
      </c>
      <c r="Z23" s="138">
        <v>3.8676823840901986E-2</v>
      </c>
      <c r="AA23" s="138">
        <v>3.2838130139710667E-2</v>
      </c>
      <c r="AB23" s="138">
        <v>0.31310020919498222</v>
      </c>
      <c r="AC23" s="138">
        <v>2.5380681846318746E-3</v>
      </c>
      <c r="AD23" s="138">
        <v>0.12068764999046416</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1.5511347832066931</v>
      </c>
      <c r="F24" s="138">
        <v>0.41853873126339936</v>
      </c>
      <c r="G24" s="138">
        <v>4.9306601949425515</v>
      </c>
      <c r="H24" s="138">
        <v>7.2577091511828243E-2</v>
      </c>
      <c r="I24" s="138">
        <v>0.34534142850961963</v>
      </c>
      <c r="J24" s="138">
        <v>0.39542834821469841</v>
      </c>
      <c r="K24" s="138">
        <v>0.4558208199422713</v>
      </c>
      <c r="L24" s="138">
        <v>0.10716596677475225</v>
      </c>
      <c r="M24" s="138">
        <v>1.9661843641944974</v>
      </c>
      <c r="N24" s="138">
        <v>0.28866045602431034</v>
      </c>
      <c r="O24" s="138">
        <v>3.4490016510391804E-2</v>
      </c>
      <c r="P24" s="138">
        <v>1.0683502643755722E-2</v>
      </c>
      <c r="Q24" s="138">
        <v>1.1931868264351511E-2</v>
      </c>
      <c r="R24" s="138">
        <v>0.16776700315682794</v>
      </c>
      <c r="S24" s="138">
        <v>8.4948884855951673E-2</v>
      </c>
      <c r="T24" s="138">
        <v>2.1196607778128205</v>
      </c>
      <c r="U24" s="138">
        <v>3.5869944208713725E-3</v>
      </c>
      <c r="V24" s="138">
        <v>1.4228874732346992</v>
      </c>
      <c r="W24" s="138" t="s">
        <v>430</v>
      </c>
      <c r="X24" s="138" t="s">
        <v>430</v>
      </c>
      <c r="Y24" s="138" t="s">
        <v>430</v>
      </c>
      <c r="Z24" s="138" t="s">
        <v>430</v>
      </c>
      <c r="AA24" s="138" t="s">
        <v>430</v>
      </c>
      <c r="AB24" s="138" t="s">
        <v>430</v>
      </c>
      <c r="AC24" s="138" t="s">
        <v>429</v>
      </c>
      <c r="AD24" s="138" t="s">
        <v>429</v>
      </c>
      <c r="AE24" s="55"/>
      <c r="AF24" s="147">
        <v>9248.1778135202258</v>
      </c>
      <c r="AG24" s="147">
        <v>709.6990458534151</v>
      </c>
      <c r="AH24" s="147">
        <v>4341.0602798958325</v>
      </c>
      <c r="AI24" s="147">
        <v>419.61095524055145</v>
      </c>
      <c r="AJ24" s="147" t="s">
        <v>432</v>
      </c>
      <c r="AK24" s="147" t="s">
        <v>429</v>
      </c>
      <c r="AL24" s="45" t="s">
        <v>50</v>
      </c>
    </row>
    <row r="25" spans="1:38" s="2" customFormat="1" ht="26.25" customHeight="1" thickBot="1" x14ac:dyDescent="0.25">
      <c r="A25" s="65" t="s">
        <v>74</v>
      </c>
      <c r="B25" s="69" t="s">
        <v>75</v>
      </c>
      <c r="C25" s="71" t="s">
        <v>76</v>
      </c>
      <c r="D25" s="67"/>
      <c r="E25" s="138">
        <v>0.74154785223761965</v>
      </c>
      <c r="F25" s="138">
        <v>9.0229760362389291E-2</v>
      </c>
      <c r="G25" s="138">
        <v>4.8710563756873215E-2</v>
      </c>
      <c r="H25" s="138" t="s">
        <v>443</v>
      </c>
      <c r="I25" s="138">
        <v>6.1897552343697544E-3</v>
      </c>
      <c r="J25" s="138">
        <v>6.1897552343697544E-3</v>
      </c>
      <c r="K25" s="138">
        <v>6.1897552343697544E-3</v>
      </c>
      <c r="L25" s="138">
        <v>2.9710825124974823E-3</v>
      </c>
      <c r="M25" s="138">
        <v>0.6585788748630238</v>
      </c>
      <c r="N25" s="138">
        <v>2.0458231630602564E-4</v>
      </c>
      <c r="O25" s="138">
        <v>1.5343673722951924E-5</v>
      </c>
      <c r="P25" s="138">
        <v>3.0687347445903845E-4</v>
      </c>
      <c r="Q25" s="138">
        <v>7.6718368614759613E-5</v>
      </c>
      <c r="R25" s="138">
        <v>5.1145579076506418E-4</v>
      </c>
      <c r="S25" s="138">
        <v>5.6260136984157059E-4</v>
      </c>
      <c r="T25" s="138">
        <v>2.0458231630602566E-5</v>
      </c>
      <c r="U25" s="138">
        <v>2.813006849207853E-4</v>
      </c>
      <c r="V25" s="138">
        <v>7.4161089660934293E-2</v>
      </c>
      <c r="W25" s="138" t="s">
        <v>443</v>
      </c>
      <c r="X25" s="138" t="s">
        <v>443</v>
      </c>
      <c r="Y25" s="138" t="s">
        <v>443</v>
      </c>
      <c r="Z25" s="138" t="s">
        <v>443</v>
      </c>
      <c r="AA25" s="138" t="s">
        <v>443</v>
      </c>
      <c r="AB25" s="138" t="s">
        <v>443</v>
      </c>
      <c r="AC25" s="138" t="s">
        <v>429</v>
      </c>
      <c r="AD25" s="138" t="s">
        <v>429</v>
      </c>
      <c r="AE25" s="55"/>
      <c r="AF25" s="147">
        <v>2557.2789538253205</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6.1714154100576069E-2</v>
      </c>
      <c r="F26" s="138">
        <v>4.5627270674089993E-3</v>
      </c>
      <c r="G26" s="138">
        <v>3.7953372835740108E-3</v>
      </c>
      <c r="H26" s="138" t="s">
        <v>443</v>
      </c>
      <c r="I26" s="138">
        <v>3.3895313670578229E-4</v>
      </c>
      <c r="J26" s="138">
        <v>3.3895313670578229E-4</v>
      </c>
      <c r="K26" s="138">
        <v>3.3895313670578229E-4</v>
      </c>
      <c r="L26" s="138">
        <v>1.626975056187755E-4</v>
      </c>
      <c r="M26" s="138">
        <v>4.2617531598648714E-2</v>
      </c>
      <c r="N26" s="138">
        <v>0.59697889769891144</v>
      </c>
      <c r="O26" s="138">
        <v>2.805482099690954E-6</v>
      </c>
      <c r="P26" s="138">
        <v>3.0927906144762473E-5</v>
      </c>
      <c r="Q26" s="138">
        <v>6.223485970152883E-6</v>
      </c>
      <c r="R26" s="138">
        <v>4.4949378165799097E-5</v>
      </c>
      <c r="S26" s="138">
        <v>4.7489312208794102E-5</v>
      </c>
      <c r="T26" s="138">
        <v>3.445649088896115E-6</v>
      </c>
      <c r="U26" s="138">
        <v>2.2095373085529126E-5</v>
      </c>
      <c r="V26" s="138">
        <v>5.809272664229548E-3</v>
      </c>
      <c r="W26" s="138" t="s">
        <v>443</v>
      </c>
      <c r="X26" s="138" t="s">
        <v>443</v>
      </c>
      <c r="Y26" s="138" t="s">
        <v>443</v>
      </c>
      <c r="Z26" s="138" t="s">
        <v>443</v>
      </c>
      <c r="AA26" s="138" t="s">
        <v>443</v>
      </c>
      <c r="AB26" s="138" t="s">
        <v>443</v>
      </c>
      <c r="AC26" s="138" t="s">
        <v>429</v>
      </c>
      <c r="AD26" s="138" t="s">
        <v>429</v>
      </c>
      <c r="AE26" s="55"/>
      <c r="AF26" s="147">
        <v>199.4042493195615</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37.107866734862306</v>
      </c>
      <c r="F27" s="138">
        <v>24.11542572845724</v>
      </c>
      <c r="G27" s="138">
        <v>2.312931701191971</v>
      </c>
      <c r="H27" s="138">
        <v>0.18968056449239479</v>
      </c>
      <c r="I27" s="138">
        <v>0.50181046732784806</v>
      </c>
      <c r="J27" s="138">
        <v>0.50181046732784806</v>
      </c>
      <c r="K27" s="138">
        <v>0.50181046732784795</v>
      </c>
      <c r="L27" s="138">
        <v>0.28572655278777181</v>
      </c>
      <c r="M27" s="138">
        <v>211.16118094578414</v>
      </c>
      <c r="N27" s="138">
        <v>112.58537668697178</v>
      </c>
      <c r="O27" s="138">
        <v>1.8902199013454555E-4</v>
      </c>
      <c r="P27" s="138">
        <v>8.5998778207156887E-3</v>
      </c>
      <c r="Q27" s="138">
        <v>2.8655235520072179E-4</v>
      </c>
      <c r="R27" s="138">
        <v>6.7905581789345047E-3</v>
      </c>
      <c r="S27" s="138">
        <v>4.8055394878266473E-3</v>
      </c>
      <c r="T27" s="138">
        <v>2.128462336563719E-3</v>
      </c>
      <c r="U27" s="138">
        <v>1.9506073013235295E-4</v>
      </c>
      <c r="V27" s="138">
        <v>3.2366182671772457E-2</v>
      </c>
      <c r="W27" s="138">
        <v>0.56217340000000005</v>
      </c>
      <c r="X27" s="138">
        <v>1.1886501217899999E-2</v>
      </c>
      <c r="Y27" s="138">
        <v>1.8232714708799998E-2</v>
      </c>
      <c r="Z27" s="138">
        <v>8.6476654824000007E-3</v>
      </c>
      <c r="AA27" s="138">
        <v>1.9661515757899997E-2</v>
      </c>
      <c r="AB27" s="138">
        <v>5.8428397166999997E-2</v>
      </c>
      <c r="AC27" s="138">
        <v>5.6217330000000001E-4</v>
      </c>
      <c r="AD27" s="138">
        <v>1.162975E-4</v>
      </c>
      <c r="AE27" s="55"/>
      <c r="AF27" s="147">
        <v>46622.735352096803</v>
      </c>
      <c r="AG27" s="147" t="s">
        <v>429</v>
      </c>
      <c r="AH27" s="147" t="s">
        <v>432</v>
      </c>
      <c r="AI27" s="147" t="s">
        <v>429</v>
      </c>
      <c r="AJ27" s="147" t="s">
        <v>432</v>
      </c>
      <c r="AK27" s="147" t="s">
        <v>429</v>
      </c>
      <c r="AL27" s="45" t="s">
        <v>50</v>
      </c>
    </row>
    <row r="28" spans="1:38" s="2" customFormat="1" ht="26.25" customHeight="1" thickBot="1" x14ac:dyDescent="0.25">
      <c r="A28" s="65" t="s">
        <v>79</v>
      </c>
      <c r="B28" s="65" t="s">
        <v>82</v>
      </c>
      <c r="C28" s="66" t="s">
        <v>83</v>
      </c>
      <c r="D28" s="67"/>
      <c r="E28" s="138">
        <v>4.3461958305549953</v>
      </c>
      <c r="F28" s="138">
        <v>0.87483961459224613</v>
      </c>
      <c r="G28" s="138">
        <v>0.76888578067318436</v>
      </c>
      <c r="H28" s="138">
        <v>3.2071296390448331E-3</v>
      </c>
      <c r="I28" s="138">
        <v>1.0035025069493797</v>
      </c>
      <c r="J28" s="138">
        <v>1.0035025069493799</v>
      </c>
      <c r="K28" s="138">
        <v>1.0035025069493797</v>
      </c>
      <c r="L28" s="138">
        <v>0.55611271140718044</v>
      </c>
      <c r="M28" s="138">
        <v>9.1860626960599348</v>
      </c>
      <c r="N28" s="138">
        <v>2.9467866636053972</v>
      </c>
      <c r="O28" s="138">
        <v>1.3801641790139253E-5</v>
      </c>
      <c r="P28" s="138">
        <v>1.1636476346315859E-3</v>
      </c>
      <c r="Q28" s="138">
        <v>2.5208672419293101E-5</v>
      </c>
      <c r="R28" s="138">
        <v>1.6829718127307173E-3</v>
      </c>
      <c r="S28" s="138">
        <v>1.1351733216155466E-3</v>
      </c>
      <c r="T28" s="138">
        <v>9.1125734575337955E-5</v>
      </c>
      <c r="U28" s="138">
        <v>2.2814061258307707E-5</v>
      </c>
      <c r="V28" s="138">
        <v>4.0346926916658256E-3</v>
      </c>
      <c r="W28" s="138">
        <v>1.4205199999999999E-2</v>
      </c>
      <c r="X28" s="138">
        <v>4.5915076828999994E-3</v>
      </c>
      <c r="Y28" s="138">
        <v>5.2584122544999997E-3</v>
      </c>
      <c r="Z28" s="138">
        <v>3.9971222896999998E-3</v>
      </c>
      <c r="AA28" s="138">
        <v>4.4670619037000007E-3</v>
      </c>
      <c r="AB28" s="138">
        <v>1.83141041308E-2</v>
      </c>
      <c r="AC28" s="138">
        <v>1.4205200000000001E-5</v>
      </c>
      <c r="AD28" s="138">
        <v>1.1606100000000001E-5</v>
      </c>
      <c r="AE28" s="55"/>
      <c r="AF28" s="147">
        <v>8884.8722985417371</v>
      </c>
      <c r="AG28" s="147" t="s">
        <v>429</v>
      </c>
      <c r="AH28" s="147" t="s">
        <v>432</v>
      </c>
      <c r="AI28" s="147" t="s">
        <v>429</v>
      </c>
      <c r="AJ28" s="147" t="s">
        <v>432</v>
      </c>
      <c r="AK28" s="147" t="s">
        <v>429</v>
      </c>
      <c r="AL28" s="45" t="s">
        <v>50</v>
      </c>
    </row>
    <row r="29" spans="1:38" s="2" customFormat="1" ht="26.25" customHeight="1" thickBot="1" x14ac:dyDescent="0.25">
      <c r="A29" s="65" t="s">
        <v>79</v>
      </c>
      <c r="B29" s="65" t="s">
        <v>84</v>
      </c>
      <c r="C29" s="66" t="s">
        <v>85</v>
      </c>
      <c r="D29" s="67"/>
      <c r="E29" s="138">
        <v>17.961915624112205</v>
      </c>
      <c r="F29" s="138">
        <v>1.040630612921404</v>
      </c>
      <c r="G29" s="138">
        <v>1.6835725148988994</v>
      </c>
      <c r="H29" s="138">
        <v>1.8594354342721012E-2</v>
      </c>
      <c r="I29" s="138">
        <v>0.63932040596571627</v>
      </c>
      <c r="J29" s="138">
        <v>0.63932040596571627</v>
      </c>
      <c r="K29" s="138">
        <v>0.63932040596571627</v>
      </c>
      <c r="L29" s="138">
        <v>0.32563658524912886</v>
      </c>
      <c r="M29" s="138">
        <v>3.8511089982751558</v>
      </c>
      <c r="N29" s="138">
        <v>0.47217130380269901</v>
      </c>
      <c r="O29" s="138">
        <v>2.17158449282123E-5</v>
      </c>
      <c r="P29" s="138">
        <v>2.2539375272493563E-3</v>
      </c>
      <c r="Q29" s="138">
        <v>4.3048153575295424E-5</v>
      </c>
      <c r="R29" s="138">
        <v>3.5854540879233089E-3</v>
      </c>
      <c r="S29" s="138">
        <v>2.4054191823695624E-3</v>
      </c>
      <c r="T29" s="138">
        <v>9.2616423929786887E-5</v>
      </c>
      <c r="U29" s="138">
        <v>4.2664617294166246E-5</v>
      </c>
      <c r="V29" s="138">
        <v>7.6681250245160494E-3</v>
      </c>
      <c r="W29" s="138">
        <v>0.1180079</v>
      </c>
      <c r="X29" s="138">
        <v>1.6858265263000002E-3</v>
      </c>
      <c r="Y29" s="138">
        <v>1.0208616187700002E-2</v>
      </c>
      <c r="Z29" s="138">
        <v>1.14074261621E-2</v>
      </c>
      <c r="AA29" s="138">
        <v>2.6223968187000001E-3</v>
      </c>
      <c r="AB29" s="138">
        <v>2.5924265694800001E-2</v>
      </c>
      <c r="AC29" s="138">
        <v>2.0417100000000001E-5</v>
      </c>
      <c r="AD29" s="138">
        <v>2.0417100000000001E-5</v>
      </c>
      <c r="AE29" s="55"/>
      <c r="AF29" s="147">
        <v>18305.259663570749</v>
      </c>
      <c r="AG29" s="147" t="s">
        <v>429</v>
      </c>
      <c r="AH29" s="147" t="s">
        <v>432</v>
      </c>
      <c r="AI29" s="147" t="s">
        <v>429</v>
      </c>
      <c r="AJ29" s="147" t="s">
        <v>432</v>
      </c>
      <c r="AK29" s="147" t="s">
        <v>429</v>
      </c>
      <c r="AL29" s="45" t="s">
        <v>50</v>
      </c>
    </row>
    <row r="30" spans="1:38" s="2" customFormat="1" ht="26.25" customHeight="1" thickBot="1" x14ac:dyDescent="0.25">
      <c r="A30" s="65" t="s">
        <v>79</v>
      </c>
      <c r="B30" s="65" t="s">
        <v>86</v>
      </c>
      <c r="C30" s="66" t="s">
        <v>87</v>
      </c>
      <c r="D30" s="67"/>
      <c r="E30" s="138">
        <v>3.0922358248397681E-2</v>
      </c>
      <c r="F30" s="138">
        <v>0.21863056954510579</v>
      </c>
      <c r="G30" s="138">
        <v>6.4096736399677475E-3</v>
      </c>
      <c r="H30" s="138">
        <v>1.8135411528817099E-4</v>
      </c>
      <c r="I30" s="138">
        <v>4.3931818654406353E-3</v>
      </c>
      <c r="J30" s="138">
        <v>4.3931818654406344E-3</v>
      </c>
      <c r="K30" s="138">
        <v>4.3931818654406353E-3</v>
      </c>
      <c r="L30" s="138">
        <v>6.0463275444709748E-4</v>
      </c>
      <c r="M30" s="138">
        <v>1.8107919097878369</v>
      </c>
      <c r="N30" s="138">
        <v>0.39437264620724777</v>
      </c>
      <c r="O30" s="138">
        <v>5.7053012862096707E-5</v>
      </c>
      <c r="P30" s="138">
        <v>2.7882080333859704E-5</v>
      </c>
      <c r="Q30" s="138">
        <v>9.6145104599516207E-7</v>
      </c>
      <c r="R30" s="138">
        <v>2.5771487406316129E-4</v>
      </c>
      <c r="S30" s="138">
        <v>9.6391084756727672E-3</v>
      </c>
      <c r="T30" s="138">
        <v>4.0188431129438548E-4</v>
      </c>
      <c r="U30" s="138">
        <v>5.6805591609912056E-5</v>
      </c>
      <c r="V30" s="138">
        <v>5.6752120017359133E-3</v>
      </c>
      <c r="W30" s="138">
        <v>2.6572000000000002E-3</v>
      </c>
      <c r="X30" s="138">
        <v>4.04892922E-5</v>
      </c>
      <c r="Y30" s="138">
        <v>7.4230369199999998E-5</v>
      </c>
      <c r="Z30" s="138">
        <v>2.53058076E-5</v>
      </c>
      <c r="AA30" s="138">
        <v>8.6883272799999998E-5</v>
      </c>
      <c r="AB30" s="138">
        <v>2.2690874180000001E-4</v>
      </c>
      <c r="AC30" s="138">
        <v>2.6570999999999999E-6</v>
      </c>
      <c r="AD30" s="138">
        <v>2.6570999999999999E-6</v>
      </c>
      <c r="AE30" s="55"/>
      <c r="AF30" s="147">
        <v>144.28593183229404</v>
      </c>
      <c r="AG30" s="147" t="s">
        <v>429</v>
      </c>
      <c r="AH30" s="147" t="s">
        <v>432</v>
      </c>
      <c r="AI30" s="147" t="s">
        <v>429</v>
      </c>
      <c r="AJ30" s="147" t="s">
        <v>432</v>
      </c>
      <c r="AK30" s="147" t="s">
        <v>429</v>
      </c>
      <c r="AL30" s="45" t="s">
        <v>50</v>
      </c>
    </row>
    <row r="31" spans="1:38" s="2" customFormat="1" ht="26.25" customHeight="1" thickBot="1" x14ac:dyDescent="0.25">
      <c r="A31" s="65" t="s">
        <v>79</v>
      </c>
      <c r="B31" s="65" t="s">
        <v>88</v>
      </c>
      <c r="C31" s="66" t="s">
        <v>89</v>
      </c>
      <c r="D31" s="67"/>
      <c r="E31" s="138" t="s">
        <v>429</v>
      </c>
      <c r="F31" s="138">
        <v>5.7724536084743372</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0.24002148164553916</v>
      </c>
      <c r="J32" s="138">
        <v>0.44184509977162384</v>
      </c>
      <c r="K32" s="138">
        <v>0.58819547307687836</v>
      </c>
      <c r="L32" s="138">
        <v>2.570641050859325E-2</v>
      </c>
      <c r="M32" s="138" t="s">
        <v>429</v>
      </c>
      <c r="N32" s="138">
        <v>0.58036003616888998</v>
      </c>
      <c r="O32" s="138">
        <v>2.7435449461911529E-3</v>
      </c>
      <c r="P32" s="138" t="s">
        <v>429</v>
      </c>
      <c r="Q32" s="138">
        <v>6.7258546066665207E-3</v>
      </c>
      <c r="R32" s="138">
        <v>0.21446073028440227</v>
      </c>
      <c r="S32" s="138">
        <v>4.6907742224617284</v>
      </c>
      <c r="T32" s="138">
        <v>3.4292371520863188E-2</v>
      </c>
      <c r="U32" s="138">
        <v>4.800429632910783E-3</v>
      </c>
      <c r="V32" s="138">
        <v>1.8976745773897594</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24187.198955384225</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0.12858209136654594</v>
      </c>
      <c r="J33" s="138">
        <v>0.23811498401212214</v>
      </c>
      <c r="K33" s="138">
        <v>0.47622996802424428</v>
      </c>
      <c r="L33" s="138">
        <v>4.9383077789223869E-3</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24187.198955384225</v>
      </c>
      <c r="AL33" s="45" t="s">
        <v>414</v>
      </c>
    </row>
    <row r="34" spans="1:38" s="2" customFormat="1" ht="26.25" customHeight="1" thickBot="1" x14ac:dyDescent="0.25">
      <c r="A34" s="65" t="s">
        <v>71</v>
      </c>
      <c r="B34" s="65" t="s">
        <v>94</v>
      </c>
      <c r="C34" s="66" t="s">
        <v>95</v>
      </c>
      <c r="D34" s="67"/>
      <c r="E34" s="138">
        <v>2.1022815158546018</v>
      </c>
      <c r="F34" s="138">
        <v>0.18655742459396754</v>
      </c>
      <c r="G34" s="138">
        <v>0.24045566957999998</v>
      </c>
      <c r="H34" s="138">
        <v>2.8083913379737044E-4</v>
      </c>
      <c r="I34" s="138">
        <v>5.4964230471771083E-2</v>
      </c>
      <c r="J34" s="138">
        <v>5.7772621809744781E-2</v>
      </c>
      <c r="K34" s="138">
        <v>6.0982211910286153E-2</v>
      </c>
      <c r="L34" s="138">
        <v>3.9638437741685996E-2</v>
      </c>
      <c r="M34" s="138">
        <v>0.4292826759474091</v>
      </c>
      <c r="N34" s="138" t="s">
        <v>443</v>
      </c>
      <c r="O34" s="138">
        <v>4.0119876256767211E-4</v>
      </c>
      <c r="P34" s="138" t="s">
        <v>443</v>
      </c>
      <c r="Q34" s="138" t="s">
        <v>443</v>
      </c>
      <c r="R34" s="138">
        <v>2.0059938128383606E-3</v>
      </c>
      <c r="S34" s="138">
        <v>6.8203789636504253E-2</v>
      </c>
      <c r="T34" s="138">
        <v>2.8083913379737049E-3</v>
      </c>
      <c r="U34" s="138">
        <v>4.0119876256767211E-4</v>
      </c>
      <c r="V34" s="138">
        <v>4.011987625676721E-2</v>
      </c>
      <c r="W34" s="138">
        <v>1.7805005644636846E-2</v>
      </c>
      <c r="X34" s="138">
        <v>1.2035962877030161E-3</v>
      </c>
      <c r="Y34" s="138">
        <v>2.0059938128383606E-3</v>
      </c>
      <c r="Z34" s="138">
        <v>1.7211505456482285E-3</v>
      </c>
      <c r="AA34" s="138">
        <v>3.9566679210304096E-4</v>
      </c>
      <c r="AB34" s="138">
        <v>5.3264074382926452E-3</v>
      </c>
      <c r="AC34" s="138" t="s">
        <v>429</v>
      </c>
      <c r="AD34" s="138" t="s">
        <v>429</v>
      </c>
      <c r="AE34" s="55"/>
      <c r="AF34" s="147">
        <v>1737.5220000000002</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2.2932999999999999</v>
      </c>
      <c r="F36" s="138">
        <v>7.909999999999999E-2</v>
      </c>
      <c r="G36" s="138">
        <v>1.2225935438841602</v>
      </c>
      <c r="H36" s="138" t="s">
        <v>443</v>
      </c>
      <c r="I36" s="138">
        <v>0.12879999999999997</v>
      </c>
      <c r="J36" s="138">
        <v>0.14219999999999999</v>
      </c>
      <c r="K36" s="138">
        <v>0.14219999999999999</v>
      </c>
      <c r="L36" s="138">
        <v>1.9343999999999997E-2</v>
      </c>
      <c r="M36" s="138">
        <v>0.21460000000000001</v>
      </c>
      <c r="N36" s="138">
        <v>4.8199999999999996E-3</v>
      </c>
      <c r="O36" s="138">
        <v>5.0000000000000001E-4</v>
      </c>
      <c r="P36" s="138">
        <v>6.6E-4</v>
      </c>
      <c r="Q36" s="138">
        <v>1.3700000000000001E-3</v>
      </c>
      <c r="R36" s="138">
        <v>1.5519999999999997E-2</v>
      </c>
      <c r="S36" s="138">
        <v>5.8000000000000005E-3</v>
      </c>
      <c r="T36" s="138">
        <v>0.68</v>
      </c>
      <c r="U36" s="138">
        <v>9.2000000000000003E-4</v>
      </c>
      <c r="V36" s="138">
        <v>3.4799999999999998E-2</v>
      </c>
      <c r="W36" s="138">
        <v>1.091E-2</v>
      </c>
      <c r="X36" s="138">
        <v>1.21E-4</v>
      </c>
      <c r="Y36" s="138">
        <v>6.4599999999999987E-4</v>
      </c>
      <c r="Z36" s="138">
        <v>5.0000000000000001E-4</v>
      </c>
      <c r="AA36" s="138">
        <v>1.9699999999999996E-4</v>
      </c>
      <c r="AB36" s="138">
        <v>1.4639999999999998E-3</v>
      </c>
      <c r="AC36" s="138">
        <v>3.5800000000000003E-3</v>
      </c>
      <c r="AD36" s="138">
        <v>1.2274E-2</v>
      </c>
      <c r="AE36" s="55"/>
      <c r="AF36" s="147">
        <v>1212.4177308000001</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4.539799724595351E-2</v>
      </c>
      <c r="F37" s="138">
        <v>1.513266574865117E-3</v>
      </c>
      <c r="G37" s="138">
        <v>5.2662712633841408E-5</v>
      </c>
      <c r="H37" s="138" t="s">
        <v>443</v>
      </c>
      <c r="I37" s="138">
        <v>1.8915832185813962E-4</v>
      </c>
      <c r="J37" s="138">
        <v>1.8915832185813962E-4</v>
      </c>
      <c r="K37" s="138">
        <v>1.8915832185813962E-4</v>
      </c>
      <c r="L37" s="138">
        <v>4.7289580464534917E-6</v>
      </c>
      <c r="M37" s="138">
        <v>4.5397997245953513E-3</v>
      </c>
      <c r="N37" s="138">
        <v>1.4186874139360473E-6</v>
      </c>
      <c r="O37" s="138">
        <v>2.3644790232267454E-7</v>
      </c>
      <c r="P37" s="138">
        <v>9.4579160929069824E-5</v>
      </c>
      <c r="Q37" s="138">
        <v>1.1349499311488377E-4</v>
      </c>
      <c r="R37" s="138">
        <v>7.1880162306093064E-7</v>
      </c>
      <c r="S37" s="138">
        <v>7.1880162306093062E-8</v>
      </c>
      <c r="T37" s="138">
        <v>4.823537207382561E-7</v>
      </c>
      <c r="U37" s="138">
        <v>1.0403707702197678E-5</v>
      </c>
      <c r="V37" s="138">
        <v>1.4186874139360473E-6</v>
      </c>
      <c r="W37" s="138">
        <v>4.7289580464534903E-4</v>
      </c>
      <c r="X37" s="138" t="s">
        <v>443</v>
      </c>
      <c r="Y37" s="138" t="s">
        <v>443</v>
      </c>
      <c r="Z37" s="138" t="s">
        <v>443</v>
      </c>
      <c r="AA37" s="138" t="s">
        <v>443</v>
      </c>
      <c r="AB37" s="138" t="s">
        <v>443</v>
      </c>
      <c r="AC37" s="138" t="s">
        <v>443</v>
      </c>
      <c r="AD37" s="138" t="s">
        <v>443</v>
      </c>
      <c r="AE37" s="55"/>
      <c r="AF37" s="147" t="s">
        <v>432</v>
      </c>
      <c r="AG37" s="147" t="s">
        <v>429</v>
      </c>
      <c r="AH37" s="147">
        <v>945.79160929069815</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2.6789108583803563</v>
      </c>
      <c r="F39" s="138">
        <v>0.4268147195825262</v>
      </c>
      <c r="G39" s="138">
        <v>7.9747798202659945</v>
      </c>
      <c r="H39" s="138" t="s">
        <v>432</v>
      </c>
      <c r="I39" s="138">
        <v>0.40360248652136871</v>
      </c>
      <c r="J39" s="138">
        <v>0.51009766561648862</v>
      </c>
      <c r="K39" s="138">
        <v>0.63564304262475169</v>
      </c>
      <c r="L39" s="138">
        <v>0.19128402027061228</v>
      </c>
      <c r="M39" s="138">
        <v>1.5770921094607593</v>
      </c>
      <c r="N39" s="138">
        <v>0.40312410011141236</v>
      </c>
      <c r="O39" s="138">
        <v>7.1421055497921477E-3</v>
      </c>
      <c r="P39" s="138">
        <v>7.4460951553992835E-3</v>
      </c>
      <c r="Q39" s="138">
        <v>2.3348494434504558E-2</v>
      </c>
      <c r="R39" s="138">
        <v>0.26707906671847109</v>
      </c>
      <c r="S39" s="138">
        <v>0.15605926239057596</v>
      </c>
      <c r="T39" s="138">
        <v>5.2685777386670827</v>
      </c>
      <c r="U39" s="138">
        <v>3.5221685893082307E-3</v>
      </c>
      <c r="V39" s="138">
        <v>0.28568701301441879</v>
      </c>
      <c r="W39" s="138">
        <v>0.24542506810069908</v>
      </c>
      <c r="X39" s="138">
        <v>7.0753087627161482E-2</v>
      </c>
      <c r="Y39" s="138">
        <v>0.3600414347138759</v>
      </c>
      <c r="Z39" s="138">
        <v>5.664559962448603E-2</v>
      </c>
      <c r="AA39" s="138">
        <v>4.9371983162354714E-2</v>
      </c>
      <c r="AB39" s="138">
        <v>0.53681210512787814</v>
      </c>
      <c r="AC39" s="138">
        <v>4.8183509567424629E-3</v>
      </c>
      <c r="AD39" s="138">
        <v>0.10060853670930545</v>
      </c>
      <c r="AE39" s="55"/>
      <c r="AF39" s="147">
        <v>20943.32034165087</v>
      </c>
      <c r="AG39" s="147">
        <v>591.79944891600007</v>
      </c>
      <c r="AH39" s="147">
        <v>6765.4747479779599</v>
      </c>
      <c r="AI39" s="147" t="s">
        <v>432</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6.421994545002919</v>
      </c>
      <c r="F41" s="138">
        <v>22.91345969524188</v>
      </c>
      <c r="G41" s="138">
        <v>22.126275822072397</v>
      </c>
      <c r="H41" s="138">
        <v>0.11094678531642568</v>
      </c>
      <c r="I41" s="138">
        <v>19.185231476121203</v>
      </c>
      <c r="J41" s="138">
        <v>19.486335783761721</v>
      </c>
      <c r="K41" s="138">
        <v>21.363989430922484</v>
      </c>
      <c r="L41" s="138">
        <v>1.2653774474991897</v>
      </c>
      <c r="M41" s="138">
        <v>49.173827442468728</v>
      </c>
      <c r="N41" s="138">
        <v>5.9594490009597445</v>
      </c>
      <c r="O41" s="138">
        <v>8.6413504953105791E-2</v>
      </c>
      <c r="P41" s="138">
        <v>0.23626253906852709</v>
      </c>
      <c r="Q41" s="138">
        <v>0.11558769542772195</v>
      </c>
      <c r="R41" s="138">
        <v>0.5454757070146129</v>
      </c>
      <c r="S41" s="138">
        <v>1.0263013402181378</v>
      </c>
      <c r="T41" s="138">
        <v>0.58137401179178605</v>
      </c>
      <c r="U41" s="138">
        <v>5.4670504853858439</v>
      </c>
      <c r="V41" s="138">
        <v>10.739896995379834</v>
      </c>
      <c r="W41" s="138">
        <v>37.32136644242852</v>
      </c>
      <c r="X41" s="138">
        <v>10.646364131319649</v>
      </c>
      <c r="Y41" s="138">
        <v>15.186965943917315</v>
      </c>
      <c r="Z41" s="138">
        <v>5.9812514525341323</v>
      </c>
      <c r="AA41" s="138">
        <v>5.1120177454412339</v>
      </c>
      <c r="AB41" s="138">
        <v>36.926599273212332</v>
      </c>
      <c r="AC41" s="138">
        <v>3.5190661622479809E-2</v>
      </c>
      <c r="AD41" s="138">
        <v>7.7438567918150945</v>
      </c>
      <c r="AE41" s="55"/>
      <c r="AF41" s="147">
        <v>19311.785235711897</v>
      </c>
      <c r="AG41" s="147">
        <v>45551.608281419045</v>
      </c>
      <c r="AH41" s="147">
        <v>9074.1799704441601</v>
      </c>
      <c r="AI41" s="147">
        <v>1389.7328975999999</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9.5278170240000015E-2</v>
      </c>
      <c r="F43" s="138">
        <v>9.5278170239999991E-3</v>
      </c>
      <c r="G43" s="138">
        <v>0.13185545979513599</v>
      </c>
      <c r="H43" s="138" t="s">
        <v>443</v>
      </c>
      <c r="I43" s="138">
        <v>1.5720898089600002E-2</v>
      </c>
      <c r="J43" s="138">
        <v>2.0484806601600004E-2</v>
      </c>
      <c r="K43" s="138">
        <v>2.6201496816000001E-2</v>
      </c>
      <c r="L43" s="138">
        <v>8.8037029301760023E-3</v>
      </c>
      <c r="M43" s="138">
        <v>3.8111268095999996E-2</v>
      </c>
      <c r="N43" s="138">
        <v>1.52445072384E-2</v>
      </c>
      <c r="O43" s="138">
        <v>2.8583451072000004E-4</v>
      </c>
      <c r="P43" s="138">
        <v>9.5278170240000013E-5</v>
      </c>
      <c r="Q43" s="138">
        <v>9.5278170240000002E-4</v>
      </c>
      <c r="R43" s="138">
        <v>1.2195605790720002E-2</v>
      </c>
      <c r="S43" s="138">
        <v>6.8600282572800009E-3</v>
      </c>
      <c r="T43" s="138">
        <v>0.247723242624</v>
      </c>
      <c r="U43" s="138">
        <v>9.5278170240000013E-5</v>
      </c>
      <c r="V43" s="138">
        <v>7.6222536192000001E-3</v>
      </c>
      <c r="W43" s="138">
        <v>5.7166902144000003E-3</v>
      </c>
      <c r="X43" s="138">
        <v>1.8102852345599999E-3</v>
      </c>
      <c r="Y43" s="138">
        <v>1.4291725536000001E-2</v>
      </c>
      <c r="Z43" s="138">
        <v>1.6197288940800001E-3</v>
      </c>
      <c r="AA43" s="138">
        <v>1.4291725536000001E-3</v>
      </c>
      <c r="AB43" s="138">
        <v>1.9150912218240002E-2</v>
      </c>
      <c r="AC43" s="138">
        <v>2.09611974528E-4</v>
      </c>
      <c r="AD43" s="138">
        <v>1.2386162131200004E-7</v>
      </c>
      <c r="AE43" s="55"/>
      <c r="AF43" s="147">
        <v>952.78170240000009</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7.5207449592000009</v>
      </c>
      <c r="F44" s="138">
        <v>1.2586863563999999</v>
      </c>
      <c r="G44" s="138">
        <v>1.1866991381562242</v>
      </c>
      <c r="H44" s="138">
        <v>1.4311439999999996E-3</v>
      </c>
      <c r="I44" s="138">
        <v>0.80606378160000003</v>
      </c>
      <c r="J44" s="138">
        <v>0.80606378160000003</v>
      </c>
      <c r="K44" s="138">
        <v>0.80606378160000003</v>
      </c>
      <c r="L44" s="138">
        <v>0.45139571769600007</v>
      </c>
      <c r="M44" s="138">
        <v>3.4450480152000007</v>
      </c>
      <c r="N44" s="138" t="s">
        <v>443</v>
      </c>
      <c r="O44" s="138">
        <v>1.98E-3</v>
      </c>
      <c r="P44" s="138" t="s">
        <v>443</v>
      </c>
      <c r="Q44" s="138" t="s">
        <v>443</v>
      </c>
      <c r="R44" s="138">
        <v>9.9000000000000008E-3</v>
      </c>
      <c r="S44" s="138">
        <v>0.33659999999999995</v>
      </c>
      <c r="T44" s="138">
        <v>1.3860000000000001E-2</v>
      </c>
      <c r="U44" s="138">
        <v>1.98E-3</v>
      </c>
      <c r="V44" s="138">
        <v>0.19800000000000001</v>
      </c>
      <c r="W44" s="138" t="s">
        <v>443</v>
      </c>
      <c r="X44" s="138">
        <v>5.94E-3</v>
      </c>
      <c r="Y44" s="138">
        <v>9.9000000000000008E-3</v>
      </c>
      <c r="Z44" s="138" t="s">
        <v>443</v>
      </c>
      <c r="AA44" s="138" t="s">
        <v>443</v>
      </c>
      <c r="AB44" s="138">
        <v>1.584E-2</v>
      </c>
      <c r="AC44" s="138" t="s">
        <v>430</v>
      </c>
      <c r="AD44" s="138" t="s">
        <v>430</v>
      </c>
      <c r="AE44" s="55"/>
      <c r="AF44" s="147">
        <v>8575.0353216000003</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2.7688359182039384</v>
      </c>
      <c r="F45" s="138">
        <v>9.8761026381796499E-2</v>
      </c>
      <c r="G45" s="138">
        <v>0.21139903479563857</v>
      </c>
      <c r="H45" s="138" t="s">
        <v>443</v>
      </c>
      <c r="I45" s="138">
        <v>4.9380513190898249E-2</v>
      </c>
      <c r="J45" s="138">
        <v>5.290769270453384E-2</v>
      </c>
      <c r="K45" s="138">
        <v>5.290769270453384E-2</v>
      </c>
      <c r="L45" s="138">
        <v>1.6401384738405491E-2</v>
      </c>
      <c r="M45" s="138">
        <v>0.26101128400903367</v>
      </c>
      <c r="N45" s="138">
        <v>4.5853333677262674E-3</v>
      </c>
      <c r="O45" s="138">
        <v>3.5271795136355901E-4</v>
      </c>
      <c r="P45" s="138">
        <v>1.0581538540906769E-3</v>
      </c>
      <c r="Q45" s="138">
        <v>1.410871805454236E-3</v>
      </c>
      <c r="R45" s="138">
        <v>1.7635897568177949E-3</v>
      </c>
      <c r="S45" s="138">
        <v>7.0543590272711797E-3</v>
      </c>
      <c r="T45" s="138">
        <v>3.52717951363559E-2</v>
      </c>
      <c r="U45" s="138">
        <v>3.5271795136355901E-4</v>
      </c>
      <c r="V45" s="138">
        <v>4.2326154163627075E-2</v>
      </c>
      <c r="W45" s="138">
        <v>4.5853333677262674E-3</v>
      </c>
      <c r="X45" s="138" t="s">
        <v>443</v>
      </c>
      <c r="Y45" s="138" t="s">
        <v>443</v>
      </c>
      <c r="Z45" s="138" t="s">
        <v>443</v>
      </c>
      <c r="AA45" s="138" t="s">
        <v>443</v>
      </c>
      <c r="AB45" s="138" t="s">
        <v>443</v>
      </c>
      <c r="AC45" s="138">
        <v>2.8217436109084721E-3</v>
      </c>
      <c r="AD45" s="138">
        <v>1.3403282151815243E-3</v>
      </c>
      <c r="AE45" s="55"/>
      <c r="AF45" s="147">
        <v>1527.5600462146006</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v>8.0015305731996644E-4</v>
      </c>
      <c r="G48" s="138" t="s">
        <v>443</v>
      </c>
      <c r="H48" s="138" t="s">
        <v>429</v>
      </c>
      <c r="I48" s="138">
        <v>1.3409641272679273E-2</v>
      </c>
      <c r="J48" s="138">
        <v>0.13408841119621956</v>
      </c>
      <c r="K48" s="138">
        <v>0.33520502492940252</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v>1.0001913216499581E-3</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1.6426887983286873</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1.8641916191999999</v>
      </c>
      <c r="AL52" s="45" t="s">
        <v>133</v>
      </c>
    </row>
    <row r="53" spans="1:38" s="2" customFormat="1" ht="26.25" customHeight="1" thickBot="1" x14ac:dyDescent="0.25">
      <c r="A53" s="65" t="s">
        <v>120</v>
      </c>
      <c r="B53" s="69" t="s">
        <v>134</v>
      </c>
      <c r="C53" s="71" t="s">
        <v>135</v>
      </c>
      <c r="D53" s="68"/>
      <c r="E53" s="138" t="s">
        <v>429</v>
      </c>
      <c r="F53" s="138">
        <v>1.9183824969133931</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0.95298105883007544</v>
      </c>
      <c r="AL53" s="45" t="s">
        <v>136</v>
      </c>
    </row>
    <row r="54" spans="1:38" s="2" customFormat="1" ht="37.5" customHeight="1" thickBot="1" x14ac:dyDescent="0.25">
      <c r="A54" s="65" t="s">
        <v>120</v>
      </c>
      <c r="B54" s="69" t="s">
        <v>137</v>
      </c>
      <c r="C54" s="71" t="s">
        <v>138</v>
      </c>
      <c r="D54" s="68"/>
      <c r="E54" s="138" t="s">
        <v>429</v>
      </c>
      <c r="F54" s="138">
        <v>6.6116010111468828E-3</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1327.6765428664162</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243.01249999999999</v>
      </c>
      <c r="AL58" s="45" t="s">
        <v>149</v>
      </c>
    </row>
    <row r="59" spans="1:38" s="2" customFormat="1" ht="26.25" customHeight="1" thickBot="1" x14ac:dyDescent="0.25">
      <c r="A59" s="65" t="s">
        <v>54</v>
      </c>
      <c r="B59" s="73" t="s">
        <v>150</v>
      </c>
      <c r="C59" s="66" t="s">
        <v>403</v>
      </c>
      <c r="D59" s="67"/>
      <c r="E59" s="138" t="s">
        <v>430</v>
      </c>
      <c r="F59" s="138" t="s">
        <v>430</v>
      </c>
      <c r="G59" s="138" t="s">
        <v>430</v>
      </c>
      <c r="H59" s="138" t="s">
        <v>429</v>
      </c>
      <c r="I59" s="138">
        <v>1.7676000000000001E-2</v>
      </c>
      <c r="J59" s="138">
        <v>2.0077500000000002E-2</v>
      </c>
      <c r="K59" s="138">
        <v>2.2563E-2</v>
      </c>
      <c r="L59" s="138">
        <v>9.5610959999999987E-5</v>
      </c>
      <c r="M59" s="138" t="s">
        <v>430</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0.45572034080745594</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63.812102825322071</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0.15751929382352942</v>
      </c>
      <c r="J60" s="138">
        <v>1.575192938235294</v>
      </c>
      <c r="K60" s="138">
        <v>3.2133935939999998</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31.503858764705882</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2.9681500044978153E-2</v>
      </c>
      <c r="J61" s="138">
        <v>0.29681500044978149</v>
      </c>
      <c r="K61" s="138">
        <v>0.98956430543137497</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4762937.898354766</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1.890231525882353E-8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31.503858764705882</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0.14404486634145619</v>
      </c>
      <c r="X63" s="138">
        <v>1.2157200000000002E-2</v>
      </c>
      <c r="Y63" s="138" t="s">
        <v>429</v>
      </c>
      <c r="Z63" s="138">
        <v>2.0218000000000002E-3</v>
      </c>
      <c r="AA63" s="138" t="s">
        <v>429</v>
      </c>
      <c r="AB63" s="138">
        <v>1.4179000000000002E-2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v>0.96</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260</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0.2656</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v>1.7531555555555558</v>
      </c>
      <c r="O72" s="138">
        <v>0.215975</v>
      </c>
      <c r="P72" s="138">
        <v>3.2600000000000004E-2</v>
      </c>
      <c r="Q72" s="138">
        <v>0.13040000000000002</v>
      </c>
      <c r="R72" s="138">
        <v>1.4280611111111112</v>
      </c>
      <c r="S72" s="138">
        <v>2.2820000000000003E-2</v>
      </c>
      <c r="T72" s="138">
        <v>2.6940277777777784</v>
      </c>
      <c r="U72" s="138">
        <v>6.5200000000000006E-3</v>
      </c>
      <c r="V72" s="138">
        <v>27.746222222222222</v>
      </c>
      <c r="W72" s="138">
        <v>0.99021994692340076</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4.23442095E-2</v>
      </c>
      <c r="J73" s="138">
        <v>5.9987630124999997E-2</v>
      </c>
      <c r="K73" s="138">
        <v>7.0573682499999998E-2</v>
      </c>
      <c r="L73" s="138" t="s">
        <v>443</v>
      </c>
      <c r="M73" s="138" t="s">
        <v>432</v>
      </c>
      <c r="N73" s="138">
        <v>1.7121436803069052</v>
      </c>
      <c r="O73" s="138">
        <v>3.2541018421426544E-2</v>
      </c>
      <c r="P73" s="138" t="s">
        <v>432</v>
      </c>
      <c r="Q73" s="138">
        <v>6.8796747549019599E-2</v>
      </c>
      <c r="R73" s="138">
        <v>0.25225474101307188</v>
      </c>
      <c r="S73" s="138" t="s">
        <v>432</v>
      </c>
      <c r="T73" s="138">
        <v>0.11466124591503268</v>
      </c>
      <c r="U73" s="138" t="s">
        <v>432</v>
      </c>
      <c r="V73" s="138">
        <v>1.4069107047643621</v>
      </c>
      <c r="W73" s="138" t="s">
        <v>430</v>
      </c>
      <c r="X73" s="138" t="s">
        <v>430</v>
      </c>
      <c r="Y73" s="138" t="s">
        <v>430</v>
      </c>
      <c r="Z73" s="138" t="s">
        <v>430</v>
      </c>
      <c r="AA73" s="138" t="s">
        <v>430</v>
      </c>
      <c r="AB73" s="138" t="s">
        <v>430</v>
      </c>
      <c r="AC73" s="138">
        <v>40</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v>2.9177883631222857E-2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v>7.8453276047261E-3</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v>3.0000000000000001E-3</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1.5467239527389899E-4</v>
      </c>
      <c r="O80" s="138">
        <v>2.0000000000000002E-5</v>
      </c>
      <c r="P80" s="138" t="s">
        <v>432</v>
      </c>
      <c r="Q80" s="138" t="s">
        <v>432</v>
      </c>
      <c r="R80" s="138">
        <v>0.21099999999999999</v>
      </c>
      <c r="S80" s="138">
        <v>1.84E-4</v>
      </c>
      <c r="T80" s="138">
        <v>8.2000000000000003E-2</v>
      </c>
      <c r="U80" s="138" t="s">
        <v>432</v>
      </c>
      <c r="V80" s="138">
        <v>0.23300000000000001</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8.0810400999999992</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3.5200000000000002E-2</v>
      </c>
      <c r="G83" s="138" t="s">
        <v>443</v>
      </c>
      <c r="H83" s="138" t="s">
        <v>429</v>
      </c>
      <c r="I83" s="138">
        <v>0.22</v>
      </c>
      <c r="J83" s="138">
        <v>4.4000000000000004</v>
      </c>
      <c r="K83" s="138">
        <v>33</v>
      </c>
      <c r="L83" s="138">
        <v>1.2540000000000001E-2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2.2000000000000002</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6.5455772365364338</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1.7434660603806977</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3.6789999999999998</v>
      </c>
      <c r="AL86" s="45" t="s">
        <v>220</v>
      </c>
    </row>
    <row r="87" spans="1:38" s="2" customFormat="1" ht="26.25" customHeight="1" thickBot="1" x14ac:dyDescent="0.25">
      <c r="A87" s="65" t="s">
        <v>209</v>
      </c>
      <c r="B87" s="71" t="s">
        <v>221</v>
      </c>
      <c r="C87" s="75" t="s">
        <v>222</v>
      </c>
      <c r="D87" s="67"/>
      <c r="E87" s="138" t="s">
        <v>429</v>
      </c>
      <c r="F87" s="138">
        <v>0.28185454946935334</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0.90130399999999999</v>
      </c>
      <c r="AL87" s="45" t="s">
        <v>220</v>
      </c>
    </row>
    <row r="88" spans="1:38" s="2" customFormat="1" ht="26.25" customHeight="1" thickBot="1" x14ac:dyDescent="0.25">
      <c r="A88" s="65" t="s">
        <v>209</v>
      </c>
      <c r="B88" s="71" t="s">
        <v>223</v>
      </c>
      <c r="C88" s="75" t="s">
        <v>224</v>
      </c>
      <c r="D88" s="67"/>
      <c r="E88" s="138" t="s">
        <v>443</v>
      </c>
      <c r="F88" s="138">
        <v>3.0231237200000001</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2.9119999999999999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0.69371315872838712</v>
      </c>
      <c r="G90" s="138" t="s">
        <v>429</v>
      </c>
      <c r="H90" s="138" t="s">
        <v>429</v>
      </c>
      <c r="I90" s="138">
        <v>5.4000000000000003E-3</v>
      </c>
      <c r="J90" s="138">
        <v>8.0999999999999996E-3</v>
      </c>
      <c r="K90" s="138">
        <v>9.9000000000000008E-3</v>
      </c>
      <c r="L90" s="138" t="s">
        <v>429</v>
      </c>
      <c r="M90" s="138" t="s">
        <v>429</v>
      </c>
      <c r="N90" s="138">
        <v>1.1879880683675941E-4</v>
      </c>
      <c r="O90" s="138">
        <v>1.6316944553482617E-2</v>
      </c>
      <c r="P90" s="138" t="s">
        <v>432</v>
      </c>
      <c r="Q90" s="138" t="s">
        <v>432</v>
      </c>
      <c r="R90" s="138">
        <v>6.8702924435716281E-2</v>
      </c>
      <c r="S90" s="138">
        <v>2.783899750572254</v>
      </c>
      <c r="T90" s="138">
        <v>0.11411126355494756</v>
      </c>
      <c r="U90" s="138">
        <v>1.6245379007195419E-2</v>
      </c>
      <c r="V90" s="138">
        <v>1.6109404469249728</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9</v>
      </c>
      <c r="AL90" s="148" t="s">
        <v>441</v>
      </c>
    </row>
    <row r="91" spans="1:38" s="2" customFormat="1" ht="26.25" customHeight="1" thickBot="1" x14ac:dyDescent="0.25">
      <c r="A91" s="65" t="s">
        <v>209</v>
      </c>
      <c r="B91" s="69" t="s">
        <v>405</v>
      </c>
      <c r="C91" s="71" t="s">
        <v>229</v>
      </c>
      <c r="D91" s="67"/>
      <c r="E91" s="138">
        <v>1.2430583555270392E-2</v>
      </c>
      <c r="F91" s="138">
        <v>3.3392552226000002E-2</v>
      </c>
      <c r="G91" s="138">
        <v>1.3782565967916747E-4</v>
      </c>
      <c r="H91" s="138">
        <v>2.8632043747500002E-2</v>
      </c>
      <c r="I91" s="138">
        <v>0.18865118534593905</v>
      </c>
      <c r="J91" s="138">
        <v>0.19084087910468292</v>
      </c>
      <c r="K91" s="138">
        <v>0.19129314807402747</v>
      </c>
      <c r="L91" s="138">
        <v>7.4512306619999996E-2</v>
      </c>
      <c r="M91" s="138">
        <v>0.38047705860993575</v>
      </c>
      <c r="N91" s="138">
        <v>3.5779906353797117E-2</v>
      </c>
      <c r="O91" s="138">
        <v>3.732369701076993E-2</v>
      </c>
      <c r="P91" s="138">
        <v>2.6013452323551475E-6</v>
      </c>
      <c r="Q91" s="138">
        <v>6.069805542162012E-5</v>
      </c>
      <c r="R91" s="138">
        <v>7.1194711622351409E-4</v>
      </c>
      <c r="S91" s="138">
        <v>5.7519263540976945E-2</v>
      </c>
      <c r="T91" s="138">
        <v>1.9997205724660606E-2</v>
      </c>
      <c r="U91" s="138" t="s">
        <v>443</v>
      </c>
      <c r="V91" s="138">
        <v>3.0493861925391903E-2</v>
      </c>
      <c r="W91" s="138">
        <v>6.8992876500000022E-4</v>
      </c>
      <c r="X91" s="138">
        <v>7.6582092915000006E-4</v>
      </c>
      <c r="Y91" s="138">
        <v>3.1046794425000006E-4</v>
      </c>
      <c r="Z91" s="138">
        <v>3.1046794425000006E-4</v>
      </c>
      <c r="AA91" s="138">
        <v>3.1046794425000006E-4</v>
      </c>
      <c r="AB91" s="138">
        <v>1.6972247619000003E-3</v>
      </c>
      <c r="AC91" s="138" t="s">
        <v>443</v>
      </c>
      <c r="AD91" s="138" t="s">
        <v>443</v>
      </c>
      <c r="AE91" s="55"/>
      <c r="AF91" s="147" t="s">
        <v>429</v>
      </c>
      <c r="AG91" s="147" t="s">
        <v>429</v>
      </c>
      <c r="AH91" s="147" t="s">
        <v>429</v>
      </c>
      <c r="AI91" s="147" t="s">
        <v>429</v>
      </c>
      <c r="AJ91" s="147" t="s">
        <v>429</v>
      </c>
      <c r="AK91" s="147">
        <v>6899.2876500000002</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10.040986330132064</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1.0339411291702665E-6</v>
      </c>
      <c r="X98" s="138" t="s">
        <v>443</v>
      </c>
      <c r="Y98" s="138" t="s">
        <v>443</v>
      </c>
      <c r="Z98" s="138" t="s">
        <v>443</v>
      </c>
      <c r="AA98" s="138" t="s">
        <v>443</v>
      </c>
      <c r="AB98" s="138" t="s">
        <v>443</v>
      </c>
      <c r="AC98" s="138" t="s">
        <v>443</v>
      </c>
      <c r="AD98" s="138">
        <v>10.019862528493057</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5.2014387603323463E-2</v>
      </c>
      <c r="F99" s="138">
        <v>9.728391871013411</v>
      </c>
      <c r="G99" s="138" t="s">
        <v>429</v>
      </c>
      <c r="H99" s="138">
        <v>13.27862318727478</v>
      </c>
      <c r="I99" s="138">
        <v>0.19182981964131621</v>
      </c>
      <c r="J99" s="138">
        <v>0.2933935233610484</v>
      </c>
      <c r="K99" s="138">
        <v>0.64452701016218483</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1255.9000000000001</v>
      </c>
      <c r="AL99" s="45" t="s">
        <v>246</v>
      </c>
    </row>
    <row r="100" spans="1:38" s="2" customFormat="1" ht="26.25" customHeight="1" thickBot="1" x14ac:dyDescent="0.25">
      <c r="A100" s="65" t="s">
        <v>244</v>
      </c>
      <c r="B100" s="65" t="s">
        <v>247</v>
      </c>
      <c r="C100" s="66" t="s">
        <v>409</v>
      </c>
      <c r="D100" s="79"/>
      <c r="E100" s="138">
        <v>0.53194756269129428</v>
      </c>
      <c r="F100" s="138">
        <v>23.04548119499648</v>
      </c>
      <c r="G100" s="138" t="s">
        <v>429</v>
      </c>
      <c r="H100" s="138">
        <v>27.934115280247152</v>
      </c>
      <c r="I100" s="138">
        <v>0.29676782017107051</v>
      </c>
      <c r="J100" s="138">
        <v>0.44033471366277438</v>
      </c>
      <c r="K100" s="138">
        <v>0.98064284885601283</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5703.4</v>
      </c>
      <c r="AL100" s="45" t="s">
        <v>246</v>
      </c>
    </row>
    <row r="101" spans="1:38" s="2" customFormat="1" ht="26.25" customHeight="1" thickBot="1" x14ac:dyDescent="0.25">
      <c r="A101" s="65" t="s">
        <v>244</v>
      </c>
      <c r="B101" s="65" t="s">
        <v>248</v>
      </c>
      <c r="C101" s="66" t="s">
        <v>249</v>
      </c>
      <c r="D101" s="79"/>
      <c r="E101" s="138">
        <v>8.0342202047154851E-2</v>
      </c>
      <c r="F101" s="138">
        <v>0.64588232960450231</v>
      </c>
      <c r="G101" s="138" t="s">
        <v>429</v>
      </c>
      <c r="H101" s="138">
        <v>1.6044452585615259</v>
      </c>
      <c r="I101" s="138">
        <v>1.6193911798342467E-2</v>
      </c>
      <c r="J101" s="138">
        <v>4.8581735395027408E-2</v>
      </c>
      <c r="K101" s="138">
        <v>0.11335738258839728</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8977.2210000000014</v>
      </c>
      <c r="AL101" s="45" t="s">
        <v>246</v>
      </c>
    </row>
    <row r="102" spans="1:38" s="2" customFormat="1" ht="26.25" customHeight="1" thickBot="1" x14ac:dyDescent="0.25">
      <c r="A102" s="65" t="s">
        <v>244</v>
      </c>
      <c r="B102" s="65" t="s">
        <v>250</v>
      </c>
      <c r="C102" s="66" t="s">
        <v>387</v>
      </c>
      <c r="D102" s="79"/>
      <c r="E102" s="138">
        <v>2.2857943463714283E-3</v>
      </c>
      <c r="F102" s="138">
        <v>2.6852335190987278</v>
      </c>
      <c r="G102" s="138" t="s">
        <v>429</v>
      </c>
      <c r="H102" s="138">
        <v>4.5567145957541433</v>
      </c>
      <c r="I102" s="138">
        <v>7.8723000000000005E-3</v>
      </c>
      <c r="J102" s="138">
        <v>0.17663900000000002</v>
      </c>
      <c r="K102" s="138">
        <v>1.1930295000000002</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1504.4500000000003</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2.5161524773022227E-3</v>
      </c>
      <c r="F104" s="138">
        <v>2.7956863303998684E-3</v>
      </c>
      <c r="G104" s="138" t="s">
        <v>429</v>
      </c>
      <c r="H104" s="138">
        <v>3.4434018391771772E-2</v>
      </c>
      <c r="I104" s="138">
        <v>3.8130568767123293E-5</v>
      </c>
      <c r="J104" s="138">
        <v>1.1439170630136987E-4</v>
      </c>
      <c r="K104" s="138">
        <v>2.6691398136986306E-4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17.600000000000001</v>
      </c>
      <c r="AL104" s="45" t="s">
        <v>246</v>
      </c>
    </row>
    <row r="105" spans="1:38" s="2" customFormat="1" ht="26.25" customHeight="1" thickBot="1" x14ac:dyDescent="0.25">
      <c r="A105" s="65" t="s">
        <v>244</v>
      </c>
      <c r="B105" s="65" t="s">
        <v>255</v>
      </c>
      <c r="C105" s="66" t="s">
        <v>256</v>
      </c>
      <c r="D105" s="79"/>
      <c r="E105" s="138">
        <v>2.4134542813124386E-2</v>
      </c>
      <c r="F105" s="138">
        <v>0.12203604744312822</v>
      </c>
      <c r="G105" s="138" t="s">
        <v>429</v>
      </c>
      <c r="H105" s="138">
        <v>0.56544159959909823</v>
      </c>
      <c r="I105" s="138">
        <v>4.5705205479452055E-3</v>
      </c>
      <c r="J105" s="138">
        <v>7.1822465753424653E-3</v>
      </c>
      <c r="K105" s="138">
        <v>1.5670356164383562E-2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66.2</v>
      </c>
      <c r="AL105" s="45" t="s">
        <v>246</v>
      </c>
    </row>
    <row r="106" spans="1:38" s="2" customFormat="1" ht="26.25" customHeight="1" thickBot="1" x14ac:dyDescent="0.25">
      <c r="A106" s="65" t="s">
        <v>244</v>
      </c>
      <c r="B106" s="65" t="s">
        <v>257</v>
      </c>
      <c r="C106" s="66" t="s">
        <v>258</v>
      </c>
      <c r="D106" s="79"/>
      <c r="E106" s="138">
        <v>2.1128496351780815E-3</v>
      </c>
      <c r="F106" s="138">
        <v>8.544490486973623E-3</v>
      </c>
      <c r="G106" s="138" t="s">
        <v>429</v>
      </c>
      <c r="H106" s="138">
        <v>4.9501375960508784E-2</v>
      </c>
      <c r="I106" s="138">
        <v>4.1917808219178081E-4</v>
      </c>
      <c r="J106" s="138">
        <v>6.7068493150684936E-4</v>
      </c>
      <c r="K106" s="138">
        <v>1.4252054794520548E-3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8.5</v>
      </c>
      <c r="AL106" s="45" t="s">
        <v>246</v>
      </c>
    </row>
    <row r="107" spans="1:38" s="2" customFormat="1" ht="26.25" customHeight="1" thickBot="1" x14ac:dyDescent="0.25">
      <c r="A107" s="65" t="s">
        <v>244</v>
      </c>
      <c r="B107" s="65" t="s">
        <v>259</v>
      </c>
      <c r="C107" s="66" t="s">
        <v>380</v>
      </c>
      <c r="D107" s="79"/>
      <c r="E107" s="138">
        <v>2.6812125498240004E-2</v>
      </c>
      <c r="F107" s="138">
        <v>0.30219750000000001</v>
      </c>
      <c r="G107" s="138" t="s">
        <v>429</v>
      </c>
      <c r="H107" s="138">
        <v>0.32699135661984008</v>
      </c>
      <c r="I107" s="138">
        <v>5.4945000000000003E-3</v>
      </c>
      <c r="J107" s="138">
        <v>7.3260000000000006E-2</v>
      </c>
      <c r="K107" s="138">
        <v>0.34798499999999999</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1831.5</v>
      </c>
      <c r="AL107" s="45" t="s">
        <v>246</v>
      </c>
    </row>
    <row r="108" spans="1:38" s="2" customFormat="1" ht="26.25" customHeight="1" thickBot="1" x14ac:dyDescent="0.25">
      <c r="A108" s="65" t="s">
        <v>244</v>
      </c>
      <c r="B108" s="65" t="s">
        <v>260</v>
      </c>
      <c r="C108" s="66" t="s">
        <v>381</v>
      </c>
      <c r="D108" s="79"/>
      <c r="E108" s="138">
        <v>6.1354079653398536E-2</v>
      </c>
      <c r="F108" s="138">
        <v>1.0284271723636362</v>
      </c>
      <c r="G108" s="138" t="s">
        <v>429</v>
      </c>
      <c r="H108" s="138">
        <v>1.2829654685915672</v>
      </c>
      <c r="I108" s="138">
        <v>1.9044947636363635E-2</v>
      </c>
      <c r="J108" s="138">
        <v>0.19044947636363638</v>
      </c>
      <c r="K108" s="138">
        <v>0.38089895272727275</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9522.4738181818175</v>
      </c>
      <c r="AL108" s="45" t="s">
        <v>246</v>
      </c>
    </row>
    <row r="109" spans="1:38" s="2" customFormat="1" ht="26.25" customHeight="1" thickBot="1" x14ac:dyDescent="0.25">
      <c r="A109" s="65" t="s">
        <v>244</v>
      </c>
      <c r="B109" s="65" t="s">
        <v>261</v>
      </c>
      <c r="C109" s="66" t="s">
        <v>382</v>
      </c>
      <c r="D109" s="79"/>
      <c r="E109" s="138">
        <v>3.119404674048001E-2</v>
      </c>
      <c r="F109" s="138">
        <v>0.66427539960000004</v>
      </c>
      <c r="G109" s="138" t="s">
        <v>429</v>
      </c>
      <c r="H109" s="138">
        <v>0.8974287293030403</v>
      </c>
      <c r="I109" s="138">
        <v>2.7168728000000003E-2</v>
      </c>
      <c r="J109" s="138">
        <v>0.149428004</v>
      </c>
      <c r="K109" s="138">
        <v>0.149428004</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1358.4364</v>
      </c>
      <c r="AL109" s="45" t="s">
        <v>246</v>
      </c>
    </row>
    <row r="110" spans="1:38" s="2" customFormat="1" ht="26.25" customHeight="1" thickBot="1" x14ac:dyDescent="0.25">
      <c r="A110" s="65" t="s">
        <v>244</v>
      </c>
      <c r="B110" s="65" t="s">
        <v>262</v>
      </c>
      <c r="C110" s="66" t="s">
        <v>383</v>
      </c>
      <c r="D110" s="79"/>
      <c r="E110" s="138">
        <v>5.0302319709272011E-3</v>
      </c>
      <c r="F110" s="138">
        <v>0.17571334800000002</v>
      </c>
      <c r="G110" s="138" t="s">
        <v>429</v>
      </c>
      <c r="H110" s="138">
        <v>0.10558955190530563</v>
      </c>
      <c r="I110" s="138">
        <v>7.3080000000000003E-3</v>
      </c>
      <c r="J110" s="138">
        <v>5.152008000000001E-2</v>
      </c>
      <c r="K110" s="138">
        <v>5.152008000000001E-2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359.33200000000005</v>
      </c>
      <c r="AL110" s="45" t="s">
        <v>246</v>
      </c>
    </row>
    <row r="111" spans="1:38" s="2" customFormat="1" ht="26.25" customHeight="1" thickBot="1" x14ac:dyDescent="0.25">
      <c r="A111" s="65" t="s">
        <v>244</v>
      </c>
      <c r="B111" s="65" t="s">
        <v>263</v>
      </c>
      <c r="C111" s="66" t="s">
        <v>377</v>
      </c>
      <c r="D111" s="79"/>
      <c r="E111" s="138">
        <v>1.0530099828506065E-2</v>
      </c>
      <c r="F111" s="138">
        <v>0.25754300000000002</v>
      </c>
      <c r="G111" s="138" t="s">
        <v>429</v>
      </c>
      <c r="H111" s="138">
        <v>0.18625142227927977</v>
      </c>
      <c r="I111" s="138">
        <v>5.2933333333333337E-4</v>
      </c>
      <c r="J111" s="138">
        <v>1.0586666666666667E-3</v>
      </c>
      <c r="K111" s="138">
        <v>2.382E-3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147.53333333333333</v>
      </c>
      <c r="AL111" s="45" t="s">
        <v>246</v>
      </c>
    </row>
    <row r="112" spans="1:38" s="2" customFormat="1" ht="26.25" customHeight="1" thickBot="1" x14ac:dyDescent="0.25">
      <c r="A112" s="65" t="s">
        <v>264</v>
      </c>
      <c r="B112" s="65" t="s">
        <v>265</v>
      </c>
      <c r="C112" s="66" t="s">
        <v>266</v>
      </c>
      <c r="D112" s="67"/>
      <c r="E112" s="138">
        <v>14.543087303899132</v>
      </c>
      <c r="F112" s="138" t="s">
        <v>429</v>
      </c>
      <c r="G112" s="138" t="s">
        <v>429</v>
      </c>
      <c r="H112" s="138">
        <v>13.74657471981206</v>
      </c>
      <c r="I112" s="138">
        <v>0.26425799999999999</v>
      </c>
      <c r="J112" s="138">
        <v>6.8707079999999996</v>
      </c>
      <c r="K112" s="138">
        <v>6.8707079999999996</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377985000</v>
      </c>
      <c r="AL112" s="45" t="s">
        <v>419</v>
      </c>
    </row>
    <row r="113" spans="1:38" s="2" customFormat="1" ht="26.25" customHeight="1" thickBot="1" x14ac:dyDescent="0.25">
      <c r="A113" s="65" t="s">
        <v>264</v>
      </c>
      <c r="B113" s="80" t="s">
        <v>267</v>
      </c>
      <c r="C113" s="81" t="s">
        <v>268</v>
      </c>
      <c r="D113" s="67"/>
      <c r="E113" s="138">
        <v>5.8509542663245755</v>
      </c>
      <c r="F113" s="138" t="s">
        <v>443</v>
      </c>
      <c r="G113" s="138" t="s">
        <v>429</v>
      </c>
      <c r="H113" s="138">
        <v>35.165462381027226</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152070389.32948935</v>
      </c>
      <c r="AL113" s="148" t="s">
        <v>437</v>
      </c>
    </row>
    <row r="114" spans="1:38" s="2" customFormat="1" ht="26.25" customHeight="1" thickBot="1" x14ac:dyDescent="0.25">
      <c r="A114" s="65" t="s">
        <v>264</v>
      </c>
      <c r="B114" s="80" t="s">
        <v>269</v>
      </c>
      <c r="C114" s="81" t="s">
        <v>388</v>
      </c>
      <c r="D114" s="67"/>
      <c r="E114" s="138">
        <v>6.3691169689151523E-3</v>
      </c>
      <c r="F114" s="138" t="s">
        <v>443</v>
      </c>
      <c r="G114" s="138" t="s">
        <v>429</v>
      </c>
      <c r="H114" s="138">
        <v>2.1519914000000005E-2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165537.80000000002</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11.886033182412485</v>
      </c>
      <c r="F116" s="138" t="s">
        <v>443</v>
      </c>
      <c r="G116" s="138" t="s">
        <v>429</v>
      </c>
      <c r="H116" s="138">
        <v>13.585404229366883</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308926306.9506321</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7.0699400000000003E-3</v>
      </c>
      <c r="J119" s="138">
        <v>5.6559520000000002E-2</v>
      </c>
      <c r="K119" s="138">
        <v>0.1767485</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1767.4849999999999</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6.5039999999999994E-3</v>
      </c>
      <c r="J120" s="138">
        <v>4.0649999999999999E-2</v>
      </c>
      <c r="K120" s="138">
        <v>0.16259999999999999</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1626</v>
      </c>
      <c r="AL120" s="148" t="s">
        <v>436</v>
      </c>
    </row>
    <row r="121" spans="1:38" s="2" customFormat="1" ht="26.25" customHeight="1" thickBot="1" x14ac:dyDescent="0.25">
      <c r="A121" s="65" t="s">
        <v>264</v>
      </c>
      <c r="B121" s="65" t="s">
        <v>280</v>
      </c>
      <c r="C121" s="71" t="s">
        <v>281</v>
      </c>
      <c r="D121" s="68"/>
      <c r="E121" s="138" t="s">
        <v>443</v>
      </c>
      <c r="F121" s="138">
        <v>4.5527542217137604</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7.3286126607020528</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0.95590016664861288</v>
      </c>
      <c r="G125" s="138" t="s">
        <v>429</v>
      </c>
      <c r="H125" s="138" t="s">
        <v>429</v>
      </c>
      <c r="I125" s="138">
        <v>6.319030037625891E-5</v>
      </c>
      <c r="J125" s="138">
        <v>4.1935381158790004E-4</v>
      </c>
      <c r="K125" s="138">
        <v>8.8657906285478417E-4</v>
      </c>
      <c r="L125" s="138" t="s">
        <v>443</v>
      </c>
      <c r="M125" s="138" t="s">
        <v>429</v>
      </c>
      <c r="N125" s="138" t="s">
        <v>429</v>
      </c>
      <c r="O125" s="138" t="s">
        <v>429</v>
      </c>
      <c r="P125" s="138">
        <v>2.2624892665512941E-2</v>
      </c>
      <c r="Q125" s="138" t="s">
        <v>429</v>
      </c>
      <c r="R125" s="138" t="s">
        <v>429</v>
      </c>
      <c r="S125" s="138" t="s">
        <v>429</v>
      </c>
      <c r="T125" s="138" t="s">
        <v>429</v>
      </c>
      <c r="U125" s="138" t="s">
        <v>429</v>
      </c>
      <c r="V125" s="138" t="s">
        <v>429</v>
      </c>
      <c r="W125" s="138">
        <v>0.11516723878838533</v>
      </c>
      <c r="X125" s="138" t="s">
        <v>429</v>
      </c>
      <c r="Y125" s="138" t="s">
        <v>429</v>
      </c>
      <c r="Z125" s="138" t="s">
        <v>429</v>
      </c>
      <c r="AA125" s="138" t="s">
        <v>429</v>
      </c>
      <c r="AB125" s="138" t="s">
        <v>429</v>
      </c>
      <c r="AC125" s="138" t="s">
        <v>429</v>
      </c>
      <c r="AD125" s="138">
        <v>9.6435946015877752E-2</v>
      </c>
      <c r="AE125" s="55"/>
      <c r="AF125" s="147" t="s">
        <v>429</v>
      </c>
      <c r="AG125" s="147" t="s">
        <v>429</v>
      </c>
      <c r="AH125" s="147" t="s">
        <v>429</v>
      </c>
      <c r="AI125" s="147" t="s">
        <v>429</v>
      </c>
      <c r="AJ125" s="147" t="s">
        <v>429</v>
      </c>
      <c r="AK125" s="147">
        <v>1868.1537435701082</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t="s">
        <v>432</v>
      </c>
      <c r="I126" s="138" t="s">
        <v>443</v>
      </c>
      <c r="J126" s="138" t="s">
        <v>443</v>
      </c>
      <c r="K126" s="138" t="s">
        <v>443</v>
      </c>
      <c r="L126" s="138" t="s">
        <v>443</v>
      </c>
      <c r="M126" s="138" t="s">
        <v>432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429</v>
      </c>
      <c r="AH128" s="147" t="s">
        <v>429</v>
      </c>
      <c r="AI128" s="147" t="s">
        <v>429</v>
      </c>
      <c r="AJ128" s="147" t="s">
        <v>429</v>
      </c>
      <c r="AK128" s="147" t="s">
        <v>432</v>
      </c>
      <c r="AL128" s="45" t="s">
        <v>301</v>
      </c>
    </row>
    <row r="129" spans="1:38" s="2" customFormat="1" ht="26.25" customHeight="1" thickBot="1" x14ac:dyDescent="0.25">
      <c r="A129" s="65" t="s">
        <v>289</v>
      </c>
      <c r="B129" s="69" t="s">
        <v>299</v>
      </c>
      <c r="C129" s="77" t="s">
        <v>300</v>
      </c>
      <c r="D129" s="67"/>
      <c r="E129" s="138">
        <v>2.3563079999999997E-2</v>
      </c>
      <c r="F129" s="138">
        <v>0.20042160000000001</v>
      </c>
      <c r="G129" s="138">
        <v>1.2729480000000001E-3</v>
      </c>
      <c r="H129" s="138" t="s">
        <v>443</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0.5577843460982812</v>
      </c>
      <c r="R129" s="138">
        <v>0.53877263536167197</v>
      </c>
      <c r="S129" s="138">
        <v>0.29725386778575003</v>
      </c>
      <c r="T129" s="138">
        <v>3.79176E-4</v>
      </c>
      <c r="U129" s="138" t="s">
        <v>432</v>
      </c>
      <c r="V129" s="138" t="s">
        <v>443</v>
      </c>
      <c r="W129" s="138">
        <v>3.434975656666666E-2</v>
      </c>
      <c r="X129" s="138">
        <v>1.3294094853383455E-5</v>
      </c>
      <c r="Y129" s="138">
        <v>5.7607744364661644E-5</v>
      </c>
      <c r="Z129" s="138">
        <v>5.7607744364661644E-5</v>
      </c>
      <c r="AA129" s="138" t="s">
        <v>443</v>
      </c>
      <c r="AB129" s="138">
        <v>1.2850958358270675E-4</v>
      </c>
      <c r="AC129" s="138">
        <v>4.4313649511278176E-2</v>
      </c>
      <c r="AD129" s="138">
        <v>8.0764487999999995E-2</v>
      </c>
      <c r="AE129" s="55"/>
      <c r="AF129" s="147" t="s">
        <v>429</v>
      </c>
      <c r="AG129" s="147" t="s">
        <v>429</v>
      </c>
      <c r="AH129" s="147" t="s">
        <v>429</v>
      </c>
      <c r="AI129" s="147" t="s">
        <v>429</v>
      </c>
      <c r="AJ129" s="147" t="s">
        <v>429</v>
      </c>
      <c r="AK129" s="147">
        <v>27.084</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25">
      <c r="A131" s="65" t="s">
        <v>289</v>
      </c>
      <c r="B131" s="69" t="s">
        <v>304</v>
      </c>
      <c r="C131" s="77" t="s">
        <v>305</v>
      </c>
      <c r="D131" s="67"/>
      <c r="E131" s="138">
        <v>9.1999999999999998E-3</v>
      </c>
      <c r="F131" s="138">
        <v>2.8E-3</v>
      </c>
      <c r="G131" s="138">
        <v>2.16E-3</v>
      </c>
      <c r="H131" s="138" t="s">
        <v>432</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432</v>
      </c>
      <c r="V131" s="138">
        <v>7.4536340852130401E-2</v>
      </c>
      <c r="W131" s="138">
        <v>1.4883999999999999</v>
      </c>
      <c r="X131" s="138">
        <v>1.0886049543676662E-5</v>
      </c>
      <c r="Y131" s="138">
        <v>4.8987222946544978E-5</v>
      </c>
      <c r="Z131" s="138">
        <v>4.8987222946544978E-5</v>
      </c>
      <c r="AA131" s="138" t="s">
        <v>443</v>
      </c>
      <c r="AB131" s="138">
        <v>1.0886049543676662E-4</v>
      </c>
      <c r="AC131" s="138">
        <v>7.7757496740547575E-3</v>
      </c>
      <c r="AD131" s="138">
        <v>1.1927999999999998E-2</v>
      </c>
      <c r="AE131" s="55"/>
      <c r="AF131" s="147" t="s">
        <v>429</v>
      </c>
      <c r="AG131" s="147" t="s">
        <v>429</v>
      </c>
      <c r="AH131" s="147" t="s">
        <v>429</v>
      </c>
      <c r="AI131" s="147" t="s">
        <v>429</v>
      </c>
      <c r="AJ131" s="147" t="s">
        <v>429</v>
      </c>
      <c r="AK131" s="147">
        <v>4</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1.2375000000000001E-3</v>
      </c>
      <c r="F133" s="138">
        <v>1.95E-5</v>
      </c>
      <c r="G133" s="138">
        <v>1.695E-4</v>
      </c>
      <c r="H133" s="138" t="s">
        <v>443</v>
      </c>
      <c r="I133" s="138">
        <v>5.2050000000000005E-5</v>
      </c>
      <c r="J133" s="138">
        <v>5.2050000000000005E-5</v>
      </c>
      <c r="K133" s="138">
        <v>5.7839999999999995E-5</v>
      </c>
      <c r="L133" s="138" t="s">
        <v>443</v>
      </c>
      <c r="M133" s="138">
        <v>2.1000000000000004E-4</v>
      </c>
      <c r="N133" s="138">
        <v>4.5044999999999993E-5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429</v>
      </c>
      <c r="AG133" s="147" t="s">
        <v>429</v>
      </c>
      <c r="AH133" s="147" t="s">
        <v>429</v>
      </c>
      <c r="AI133" s="147" t="s">
        <v>429</v>
      </c>
      <c r="AJ133" s="147" t="s">
        <v>429</v>
      </c>
      <c r="AK133" s="147">
        <v>1500</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1.0248119281125001</v>
      </c>
      <c r="X135" s="138">
        <v>3.0573555855356252E-4</v>
      </c>
      <c r="Y135" s="138">
        <v>1.3834961029518752E-3</v>
      </c>
      <c r="Z135" s="138">
        <v>1.3834961029518752E-3</v>
      </c>
      <c r="AA135" s="138" t="s">
        <v>443</v>
      </c>
      <c r="AB135" s="138">
        <v>3.0727277644573129E-3</v>
      </c>
      <c r="AC135" s="138" t="s">
        <v>443</v>
      </c>
      <c r="AD135" s="138">
        <v>1.7421802777912501</v>
      </c>
      <c r="AE135" s="55"/>
      <c r="AF135" s="147" t="s">
        <v>429</v>
      </c>
      <c r="AG135" s="147" t="s">
        <v>429</v>
      </c>
      <c r="AH135" s="147" t="s">
        <v>429</v>
      </c>
      <c r="AI135" s="147" t="s">
        <v>429</v>
      </c>
      <c r="AJ135" s="147" t="s">
        <v>429</v>
      </c>
      <c r="AK135" s="147">
        <v>3.4160397603750003</v>
      </c>
      <c r="AL135" s="148" t="s">
        <v>434</v>
      </c>
    </row>
    <row r="136" spans="1:38" s="2" customFormat="1" ht="26.25" customHeight="1" thickBot="1" x14ac:dyDescent="0.25">
      <c r="A136" s="65" t="s">
        <v>289</v>
      </c>
      <c r="B136" s="65" t="s">
        <v>314</v>
      </c>
      <c r="C136" s="66" t="s">
        <v>315</v>
      </c>
      <c r="D136" s="67"/>
      <c r="E136" s="138" t="s">
        <v>429</v>
      </c>
      <c r="F136" s="138">
        <v>3.9218125334810503E-3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0.35940762000000004</v>
      </c>
      <c r="J139" s="138">
        <v>0.35940762000000004</v>
      </c>
      <c r="K139" s="138">
        <v>0.35940762000000004</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6.3744386078803235</v>
      </c>
      <c r="X139" s="138">
        <v>1.3501265440586982E-2</v>
      </c>
      <c r="Y139" s="138">
        <v>2.0798183699836454E-2</v>
      </c>
      <c r="Z139" s="138">
        <v>1.1598504886656896E-2</v>
      </c>
      <c r="AA139" s="138">
        <v>8.4224799388781023E-4</v>
      </c>
      <c r="AB139" s="138">
        <v>4.6740202020968138E-2</v>
      </c>
      <c r="AC139" s="138" t="s">
        <v>443</v>
      </c>
      <c r="AD139" s="138">
        <v>14.945452298645503</v>
      </c>
      <c r="AE139" s="55"/>
      <c r="AF139" s="147" t="s">
        <v>429</v>
      </c>
      <c r="AG139" s="147" t="s">
        <v>429</v>
      </c>
      <c r="AH139" s="147" t="s">
        <v>429</v>
      </c>
      <c r="AI139" s="147" t="s">
        <v>429</v>
      </c>
      <c r="AJ139" s="147" t="s">
        <v>429</v>
      </c>
      <c r="AK139" s="147">
        <v>1.9930000000000001</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173.75807315346356</v>
      </c>
      <c r="F141" s="19">
        <f t="shared" ref="F141:AD141" si="0">SUM(F14:F140)</f>
        <v>140.10656149250448</v>
      </c>
      <c r="G141" s="19">
        <f t="shared" si="0"/>
        <v>161.99526934493562</v>
      </c>
      <c r="H141" s="19">
        <f t="shared" si="0"/>
        <v>113.76699439499318</v>
      </c>
      <c r="I141" s="19">
        <f t="shared" si="0"/>
        <v>27.244123214356577</v>
      </c>
      <c r="J141" s="19">
        <f t="shared" si="0"/>
        <v>42.188995384340096</v>
      </c>
      <c r="K141" s="19">
        <f t="shared" si="0"/>
        <v>79.043709286210216</v>
      </c>
      <c r="L141" s="19">
        <f t="shared" si="0"/>
        <v>3.6735988762640011</v>
      </c>
      <c r="M141" s="19">
        <f t="shared" si="0"/>
        <v>310.38541232020327</v>
      </c>
      <c r="N141" s="19">
        <f t="shared" si="0"/>
        <v>129.55196953828494</v>
      </c>
      <c r="O141" s="19">
        <f t="shared" si="0"/>
        <v>0.57879280305158565</v>
      </c>
      <c r="P141" s="19">
        <f t="shared" si="0"/>
        <v>0.72834318814153731</v>
      </c>
      <c r="Q141" s="19">
        <f t="shared" si="0"/>
        <v>1.6813494495686629</v>
      </c>
      <c r="R141" s="19">
        <f>SUM(R14:R140)</f>
        <v>4.5816822063281828</v>
      </c>
      <c r="S141" s="19">
        <f t="shared" si="0"/>
        <v>10.645515773977852</v>
      </c>
      <c r="T141" s="19">
        <f t="shared" si="0"/>
        <v>24.534779455624339</v>
      </c>
      <c r="U141" s="19">
        <f t="shared" si="0"/>
        <v>7.5436761753618438</v>
      </c>
      <c r="V141" s="19">
        <f t="shared" si="0"/>
        <v>50.72820067132696</v>
      </c>
      <c r="W141" s="19">
        <f t="shared" si="0"/>
        <v>50.177598292126874</v>
      </c>
      <c r="X141" s="19">
        <f t="shared" si="0"/>
        <v>10.954822791201208</v>
      </c>
      <c r="Y141" s="19">
        <f t="shared" si="0"/>
        <v>16.298526440739156</v>
      </c>
      <c r="Z141" s="19">
        <f t="shared" si="0"/>
        <v>6.2155189974743008</v>
      </c>
      <c r="AA141" s="19">
        <f t="shared" si="0"/>
        <v>5.3044112651000095</v>
      </c>
      <c r="AB141" s="19">
        <f t="shared" si="0"/>
        <v>38.773279494514668</v>
      </c>
      <c r="AC141" s="19">
        <f t="shared" si="0"/>
        <v>47.95873274978473</v>
      </c>
      <c r="AD141" s="19">
        <f t="shared" si="0"/>
        <v>35.287494565531723</v>
      </c>
      <c r="AE141" s="56"/>
      <c r="AF141" s="145">
        <f>SUM(AF14:AF140)</f>
        <v>191364.67437611098</v>
      </c>
      <c r="AG141" s="145">
        <f t="shared" ref="AG141:AI141" si="1">SUM(AG14:AG140)</f>
        <v>129232.55724221145</v>
      </c>
      <c r="AH141" s="145">
        <f t="shared" si="1"/>
        <v>73340.391589240462</v>
      </c>
      <c r="AI141" s="145">
        <f t="shared" si="1"/>
        <v>1809.3438528405513</v>
      </c>
      <c r="AJ141" s="145" t="str">
        <f>IF(SUM(AJ14:AJ140)=0, "NA",SUM(AJ14:AJ140))</f>
        <v>NA</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38.737394157080431</v>
      </c>
      <c r="F143" s="139">
        <v>25.198779623104734</v>
      </c>
      <c r="G143" s="139">
        <v>2.4007590568833499</v>
      </c>
      <c r="H143" s="139">
        <v>0.19858744673321535</v>
      </c>
      <c r="I143" s="139">
        <v>0.5078542189426678</v>
      </c>
      <c r="J143" s="139">
        <v>0.50785421894266791</v>
      </c>
      <c r="K143" s="139">
        <v>0.50785421894266802</v>
      </c>
      <c r="L143" s="139">
        <v>0.28921734163287893</v>
      </c>
      <c r="M143" s="139">
        <v>220.70514493983947</v>
      </c>
      <c r="N143" s="139">
        <v>117.71279026870828</v>
      </c>
      <c r="O143" s="139">
        <v>1.9741165208714338E-4</v>
      </c>
      <c r="P143" s="139">
        <v>8.9683377015156614E-3</v>
      </c>
      <c r="Q143" s="139">
        <v>2.9916492481651448E-4</v>
      </c>
      <c r="R143" s="139">
        <v>7.0626097727114531E-3</v>
      </c>
      <c r="S143" s="139">
        <v>4.9994449154620183E-3</v>
      </c>
      <c r="T143" s="139">
        <v>2.2245222987151581E-3</v>
      </c>
      <c r="U143" s="139">
        <v>2.0350654545874217E-4</v>
      </c>
      <c r="V143" s="139">
        <v>3.3761426801840452E-2</v>
      </c>
      <c r="W143" s="139">
        <v>0.58659400000000006</v>
      </c>
      <c r="X143" s="139">
        <v>1.22751334841E-2</v>
      </c>
      <c r="Y143" s="139">
        <v>1.8891999885E-2</v>
      </c>
      <c r="Z143" s="139">
        <v>8.9072169244999999E-3</v>
      </c>
      <c r="AA143" s="139">
        <v>2.0414769219200001E-2</v>
      </c>
      <c r="AB143" s="139">
        <v>6.0489119512800005E-2</v>
      </c>
      <c r="AC143" s="139">
        <v>5.8659390000000004E-4</v>
      </c>
      <c r="AD143" s="139">
        <v>1.212695E-4</v>
      </c>
      <c r="AE143" s="58"/>
      <c r="AF143" s="144">
        <v>48526.400771234592</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4.6832654883242064</v>
      </c>
      <c r="F144" s="139">
        <v>0.92973196351594944</v>
      </c>
      <c r="G144" s="139">
        <v>0.83418219724203391</v>
      </c>
      <c r="H144" s="139">
        <v>3.4601925234043636E-3</v>
      </c>
      <c r="I144" s="139">
        <v>1.0913142001409357</v>
      </c>
      <c r="J144" s="139">
        <v>1.0913142001409355</v>
      </c>
      <c r="K144" s="139">
        <v>1.0913142001409357</v>
      </c>
      <c r="L144" s="139">
        <v>0.60476768589487251</v>
      </c>
      <c r="M144" s="139">
        <v>9.7415438389144366</v>
      </c>
      <c r="N144" s="139">
        <v>3.0809943820823698</v>
      </c>
      <c r="O144" s="139">
        <v>1.4808695870666505E-5</v>
      </c>
      <c r="P144" s="139">
        <v>1.256763304780572E-3</v>
      </c>
      <c r="Q144" s="139">
        <v>2.7113724081252394E-5</v>
      </c>
      <c r="R144" s="139">
        <v>1.823962356170975E-3</v>
      </c>
      <c r="S144" s="139">
        <v>1.2300201474612286E-3</v>
      </c>
      <c r="T144" s="139">
        <v>9.6789798383875285E-5</v>
      </c>
      <c r="U144" s="139">
        <v>2.4610056421171778E-5</v>
      </c>
      <c r="V144" s="139">
        <v>4.3547001260085009E-3</v>
      </c>
      <c r="W144" s="139">
        <v>1.50127E-2</v>
      </c>
      <c r="X144" s="139">
        <v>4.9868002526000004E-3</v>
      </c>
      <c r="Y144" s="139">
        <v>5.7065477840999995E-3</v>
      </c>
      <c r="Z144" s="139">
        <v>4.3428746015999999E-3</v>
      </c>
      <c r="AA144" s="139">
        <v>4.8438466307999997E-3</v>
      </c>
      <c r="AB144" s="139">
        <v>1.9880069269099999E-2</v>
      </c>
      <c r="AC144" s="139">
        <v>1.5012699999999999E-5</v>
      </c>
      <c r="AD144" s="139">
        <v>1.22952E-5</v>
      </c>
      <c r="AE144" s="58"/>
      <c r="AF144" s="144">
        <v>9613.1825100257356</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19.190428383914245</v>
      </c>
      <c r="F145" s="139">
        <v>1.1146662024818814</v>
      </c>
      <c r="G145" s="139">
        <v>1.7973432254895403</v>
      </c>
      <c r="H145" s="139">
        <v>2.0120828227999182E-2</v>
      </c>
      <c r="I145" s="139">
        <v>0.68299321046983708</v>
      </c>
      <c r="J145" s="139">
        <v>0.68299321046983708</v>
      </c>
      <c r="K145" s="139">
        <v>0.68299321046983708</v>
      </c>
      <c r="L145" s="139">
        <v>0.34787099789101084</v>
      </c>
      <c r="M145" s="139">
        <v>4.1192475555072905</v>
      </c>
      <c r="N145" s="139">
        <v>0.4936797867732155</v>
      </c>
      <c r="O145" s="139">
        <v>2.3168546390150812E-5</v>
      </c>
      <c r="P145" s="139">
        <v>2.4057404836751602E-3</v>
      </c>
      <c r="Q145" s="139">
        <v>4.5936089310855026E-5</v>
      </c>
      <c r="R145" s="139">
        <v>3.8275749252889282E-3</v>
      </c>
      <c r="S145" s="139">
        <v>2.5678306535684642E-3</v>
      </c>
      <c r="T145" s="139">
        <v>9.8689237602302366E-5</v>
      </c>
      <c r="U145" s="139">
        <v>4.5535085841408421E-5</v>
      </c>
      <c r="V145" s="139">
        <v>8.1842853473701183E-3</v>
      </c>
      <c r="W145" s="139">
        <v>0.12611620000000001</v>
      </c>
      <c r="X145" s="139">
        <v>1.8016634745000001E-3</v>
      </c>
      <c r="Y145" s="139">
        <v>1.0910073261300002E-2</v>
      </c>
      <c r="Z145" s="139">
        <v>1.21912561763E-2</v>
      </c>
      <c r="AA145" s="139">
        <v>2.8025876264999999E-3</v>
      </c>
      <c r="AB145" s="139">
        <v>2.7705580538600002E-2</v>
      </c>
      <c r="AC145" s="139">
        <v>2.1820299999999998E-5</v>
      </c>
      <c r="AD145" s="139">
        <v>2.1820299999999998E-5</v>
      </c>
      <c r="AE145" s="58"/>
      <c r="AF145" s="144">
        <v>19551.921183820727</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3.2330638719683343E-2</v>
      </c>
      <c r="F146" s="139">
        <v>0.22858754498155684</v>
      </c>
      <c r="G146" s="139">
        <v>6.7015859883717971E-3</v>
      </c>
      <c r="H146" s="139">
        <v>1.8961342904736192E-4</v>
      </c>
      <c r="I146" s="139">
        <v>4.5932582043216432E-3</v>
      </c>
      <c r="J146" s="139">
        <v>4.5932582043216423E-3</v>
      </c>
      <c r="K146" s="139">
        <v>4.5932582043216432E-3</v>
      </c>
      <c r="L146" s="139">
        <v>6.3216922154147334E-4</v>
      </c>
      <c r="M146" s="139">
        <v>1.8932598400676508</v>
      </c>
      <c r="N146" s="139">
        <v>0.41233334932055893</v>
      </c>
      <c r="O146" s="139">
        <v>5.9651347801375267E-5</v>
      </c>
      <c r="P146" s="139">
        <v>2.9151899049417313E-5</v>
      </c>
      <c r="Q146" s="139">
        <v>1.0052378982557696E-6</v>
      </c>
      <c r="R146" s="139">
        <v>2.6945184513721583E-4</v>
      </c>
      <c r="S146" s="139">
        <v>1.0078097252591083E-2</v>
      </c>
      <c r="T146" s="139">
        <v>4.2018711416490396E-4</v>
      </c>
      <c r="U146" s="139">
        <v>5.9392658375048357E-5</v>
      </c>
      <c r="V146" s="139">
        <v>5.9336751554271367E-3</v>
      </c>
      <c r="W146" s="139">
        <v>2.7780999999999999E-3</v>
      </c>
      <c r="X146" s="139">
        <v>4.2333274400000005E-5</v>
      </c>
      <c r="Y146" s="139">
        <v>7.7611003199999997E-5</v>
      </c>
      <c r="Z146" s="139">
        <v>2.6458296500000001E-5</v>
      </c>
      <c r="AA146" s="139">
        <v>9.0840151400000004E-5</v>
      </c>
      <c r="AB146" s="139">
        <v>2.372427255E-4</v>
      </c>
      <c r="AC146" s="139">
        <v>2.7781000000000001E-6</v>
      </c>
      <c r="AD146" s="139">
        <v>2.7781000000000001E-6</v>
      </c>
      <c r="AE146" s="58"/>
      <c r="AF146" s="144">
        <v>150.40269821163142</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5.9788140673292558</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0.25268094467193353</v>
      </c>
      <c r="J148" s="139">
        <v>0.46531309963350609</v>
      </c>
      <c r="K148" s="139">
        <v>0.61924635115056259</v>
      </c>
      <c r="L148" s="139">
        <v>2.570641050859325E-2</v>
      </c>
      <c r="M148" s="139" t="s">
        <v>429</v>
      </c>
      <c r="N148" s="139">
        <v>0.61186041470299579</v>
      </c>
      <c r="O148" s="139">
        <v>2.8909209388388577E-3</v>
      </c>
      <c r="P148" s="139">
        <v>0</v>
      </c>
      <c r="Q148" s="139">
        <v>7.0902167297931824E-3</v>
      </c>
      <c r="R148" s="139">
        <v>0.22611745874534434</v>
      </c>
      <c r="S148" s="139">
        <v>4.9458726748807491</v>
      </c>
      <c r="T148" s="139">
        <v>3.6145924099785537E-2</v>
      </c>
      <c r="U148" s="139">
        <v>5.0536188934386722E-3</v>
      </c>
      <c r="V148" s="139">
        <v>1.9979512760024485</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0.13538460780075998</v>
      </c>
      <c r="J149" s="139">
        <v>0.25071223666807407</v>
      </c>
      <c r="K149" s="139">
        <v>0.50142447333614815</v>
      </c>
      <c r="L149" s="139">
        <v>4.9383077789223869E-3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176.95459127372422</v>
      </c>
      <c r="F152" s="13">
        <f t="shared" ref="F152:AD152" si="2">SUM(F$141, F$151, IF(AND(ISNUMBER(SEARCH($B$4,"AT|BE|CH|GB|IE|LT|LU|NL")),SUM(F$143:F$149)&gt;0),SUM(F$143:F$149)-SUM(F$27:F$33),0))</f>
        <v>141.53516075992752</v>
      </c>
      <c r="G152" s="13">
        <f t="shared" si="2"/>
        <v>162.2624557401349</v>
      </c>
      <c r="H152" s="13">
        <f t="shared" si="2"/>
        <v>113.77768907331739</v>
      </c>
      <c r="I152" s="13">
        <f t="shared" si="2"/>
        <v>27.401313519466562</v>
      </c>
      <c r="J152" s="13">
        <f t="shared" si="2"/>
        <v>42.36278896250731</v>
      </c>
      <c r="K152" s="13">
        <f t="shared" si="2"/>
        <v>79.23768299524518</v>
      </c>
      <c r="L152" s="13">
        <f t="shared" si="2"/>
        <v>3.7480065887057767</v>
      </c>
      <c r="M152" s="13">
        <f t="shared" si="2"/>
        <v>320.83546394462508</v>
      </c>
      <c r="N152" s="13">
        <f t="shared" si="2"/>
        <v>134.88456040311635</v>
      </c>
      <c r="O152" s="13">
        <f t="shared" si="2"/>
        <v>0.57895362679666773</v>
      </c>
      <c r="P152" s="13">
        <f t="shared" si="2"/>
        <v>0.72895783646762768</v>
      </c>
      <c r="Q152" s="13">
        <f t="shared" si="2"/>
        <v>1.6817312610356552</v>
      </c>
      <c r="R152" s="13">
        <f t="shared" si="2"/>
        <v>4.5940058347347819</v>
      </c>
      <c r="S152" s="13">
        <f t="shared" si="2"/>
        <v>10.901504378898471</v>
      </c>
      <c r="T152" s="13">
        <f t="shared" si="2"/>
        <v>24.536759107845764</v>
      </c>
      <c r="U152" s="13">
        <f t="shared" si="2"/>
        <v>7.5439450639681729</v>
      </c>
      <c r="V152" s="13">
        <f t="shared" si="2"/>
        <v>50.830967244980606</v>
      </c>
      <c r="W152" s="13">
        <f t="shared" si="2"/>
        <v>50.211055592126876</v>
      </c>
      <c r="X152" s="13">
        <f t="shared" si="2"/>
        <v>10.955724396967508</v>
      </c>
      <c r="Y152" s="13">
        <f t="shared" si="2"/>
        <v>16.300338699152555</v>
      </c>
      <c r="Z152" s="13">
        <f t="shared" si="2"/>
        <v>6.2169092837314004</v>
      </c>
      <c r="AA152" s="13">
        <f t="shared" si="2"/>
        <v>5.3057254509748093</v>
      </c>
      <c r="AB152" s="13">
        <f t="shared" si="2"/>
        <v>38.778697830826268</v>
      </c>
      <c r="AC152" s="13">
        <f t="shared" si="2"/>
        <v>47.958759502084732</v>
      </c>
      <c r="AD152" s="13">
        <f t="shared" si="2"/>
        <v>35.287501750831723</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176.95459127372422</v>
      </c>
      <c r="F154" s="13">
        <f>SUM(F$141, F$153, -1 * IF(OR($B$6=2005,$B$6&gt;=2020),SUM(F$99:F$122),0), IF(AND(ISNUMBER(SEARCH($B$4,"AT|BE|CH|GB|IE|LT|LU|NL")),SUM(F$143:F$149)&gt;0),SUM(F$143:F$149)-SUM(F$27:F$33),0))</f>
        <v>141.53516075992752</v>
      </c>
      <c r="G154" s="13">
        <f>SUM(G$141, G$153, IF(AND(ISNUMBER(SEARCH($B$4,"AT|BE|CH|GB|IE|LT|LU|NL")),SUM(G$143:G$149)&gt;0),SUM(G$143:G$149)-SUM(G$27:G$33),0))</f>
        <v>162.2624557401349</v>
      </c>
      <c r="H154" s="13">
        <f>SUM(H$141, H$153, IF(AND(ISNUMBER(SEARCH($B$4,"AT|BE|CH|GB|IE|LT|LU|NL")),SUM(H$143:H$149)&gt;0),SUM(H$143:H$149)-SUM(H$27:H$33),0))</f>
        <v>113.77768907331739</v>
      </c>
      <c r="I154" s="13">
        <f t="shared" ref="I154:AD154" si="3">SUM(I$141, I$153, IF(AND(ISNUMBER(SEARCH($B$4,"AT|BE|CH|GB|IE|LT|LU|NL")),SUM(I$143:I$149)&gt;0),SUM(I$143:I$149)-SUM(I$27:I$33),0))</f>
        <v>27.401313519466562</v>
      </c>
      <c r="J154" s="13">
        <f t="shared" si="3"/>
        <v>42.36278896250731</v>
      </c>
      <c r="K154" s="13">
        <f t="shared" si="3"/>
        <v>79.23768299524518</v>
      </c>
      <c r="L154" s="13">
        <f t="shared" si="3"/>
        <v>3.7480065887057767</v>
      </c>
      <c r="M154" s="13">
        <f t="shared" si="3"/>
        <v>320.83546394462508</v>
      </c>
      <c r="N154" s="13">
        <f t="shared" si="3"/>
        <v>134.88456040311635</v>
      </c>
      <c r="O154" s="13">
        <f t="shared" si="3"/>
        <v>0.57895362679666773</v>
      </c>
      <c r="P154" s="13">
        <f t="shared" si="3"/>
        <v>0.72895783646762768</v>
      </c>
      <c r="Q154" s="13">
        <f t="shared" si="3"/>
        <v>1.6817312610356552</v>
      </c>
      <c r="R154" s="13">
        <f t="shared" si="3"/>
        <v>4.5940058347347819</v>
      </c>
      <c r="S154" s="13">
        <f t="shared" si="3"/>
        <v>10.901504378898471</v>
      </c>
      <c r="T154" s="13">
        <f t="shared" si="3"/>
        <v>24.536759107845764</v>
      </c>
      <c r="U154" s="13">
        <f t="shared" si="3"/>
        <v>7.5439450639681729</v>
      </c>
      <c r="V154" s="13">
        <f t="shared" si="3"/>
        <v>50.830967244980606</v>
      </c>
      <c r="W154" s="13">
        <f t="shared" si="3"/>
        <v>50.211055592126876</v>
      </c>
      <c r="X154" s="13">
        <f t="shared" si="3"/>
        <v>10.955724396967508</v>
      </c>
      <c r="Y154" s="13">
        <f t="shared" si="3"/>
        <v>16.300338699152555</v>
      </c>
      <c r="Z154" s="13">
        <f t="shared" si="3"/>
        <v>6.2169092837314004</v>
      </c>
      <c r="AA154" s="13">
        <f t="shared" si="3"/>
        <v>5.3057254509748093</v>
      </c>
      <c r="AB154" s="13">
        <f t="shared" si="3"/>
        <v>38.778697830826268</v>
      </c>
      <c r="AC154" s="13">
        <f t="shared" si="3"/>
        <v>47.958759502084732</v>
      </c>
      <c r="AD154" s="13">
        <f t="shared" si="3"/>
        <v>35.287501750831723</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4.9972331707511781</v>
      </c>
      <c r="F157" s="141">
        <v>0.1652601484651994</v>
      </c>
      <c r="G157" s="141">
        <v>0.30914247448428711</v>
      </c>
      <c r="H157" s="141" t="s">
        <v>443</v>
      </c>
      <c r="I157" s="141">
        <v>6.203386865538469E-2</v>
      </c>
      <c r="J157" s="141">
        <v>6.203386865538469E-2</v>
      </c>
      <c r="K157" s="141">
        <v>6.203386865538469E-2</v>
      </c>
      <c r="L157" s="141">
        <v>2.9776256954584648E-2</v>
      </c>
      <c r="M157" s="141">
        <v>1.3264152212238978</v>
      </c>
      <c r="N157" s="141">
        <v>1.2983856220846652E-3</v>
      </c>
      <c r="O157" s="141">
        <v>9.7378921656349887E-5</v>
      </c>
      <c r="P157" s="141">
        <v>1.9475784331269977E-3</v>
      </c>
      <c r="Q157" s="141">
        <v>4.8689460828174944E-4</v>
      </c>
      <c r="R157" s="141">
        <v>3.2459640552116634E-3</v>
      </c>
      <c r="S157" s="141">
        <v>3.5705604607328295E-3</v>
      </c>
      <c r="T157" s="141">
        <v>1.2983856220846653E-4</v>
      </c>
      <c r="U157" s="141">
        <v>1.7852802303664147E-3</v>
      </c>
      <c r="V157" s="141">
        <v>0.47066478800569117</v>
      </c>
      <c r="W157" s="141" t="s">
        <v>443</v>
      </c>
      <c r="X157" s="141" t="s">
        <v>443</v>
      </c>
      <c r="Y157" s="141" t="s">
        <v>443</v>
      </c>
      <c r="Z157" s="141" t="s">
        <v>443</v>
      </c>
      <c r="AA157" s="141" t="s">
        <v>443</v>
      </c>
      <c r="AB157" s="141" t="s">
        <v>443</v>
      </c>
      <c r="AC157" s="141" t="s">
        <v>443</v>
      </c>
      <c r="AD157" s="141" t="s">
        <v>443</v>
      </c>
      <c r="AE157" s="58"/>
      <c r="AF157" s="142">
        <v>16229.820276058315</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0.12273387878721288</v>
      </c>
      <c r="F158" s="141">
        <v>3.0288417943792646E-3</v>
      </c>
      <c r="G158" s="141">
        <v>6.1075782493293321E-3</v>
      </c>
      <c r="H158" s="141" t="s">
        <v>443</v>
      </c>
      <c r="I158" s="141">
        <v>6.5606990513785357E-4</v>
      </c>
      <c r="J158" s="141">
        <v>6.5606990513785357E-4</v>
      </c>
      <c r="K158" s="141">
        <v>6.5606990513785357E-4</v>
      </c>
      <c r="L158" s="141">
        <v>3.149135544661697E-4</v>
      </c>
      <c r="M158" s="141">
        <v>4.2629476990846023E-2</v>
      </c>
      <c r="N158" s="141">
        <v>2.5671019677466686E-5</v>
      </c>
      <c r="O158" s="141">
        <v>1.9253264758100011E-6</v>
      </c>
      <c r="P158" s="141">
        <v>3.8506529516200026E-5</v>
      </c>
      <c r="Q158" s="141">
        <v>9.6266323790500064E-6</v>
      </c>
      <c r="R158" s="141">
        <v>6.4177549193666718E-5</v>
      </c>
      <c r="S158" s="141">
        <v>7.0595304113033378E-5</v>
      </c>
      <c r="T158" s="141">
        <v>2.5671019677466684E-6</v>
      </c>
      <c r="U158" s="141">
        <v>3.5297652056516689E-5</v>
      </c>
      <c r="V158" s="141">
        <v>9.3057446330816734E-3</v>
      </c>
      <c r="W158" s="141" t="s">
        <v>443</v>
      </c>
      <c r="X158" s="141" t="s">
        <v>443</v>
      </c>
      <c r="Y158" s="141" t="s">
        <v>443</v>
      </c>
      <c r="Z158" s="141" t="s">
        <v>443</v>
      </c>
      <c r="AA158" s="141" t="s">
        <v>443</v>
      </c>
      <c r="AB158" s="141" t="s">
        <v>443</v>
      </c>
      <c r="AC158" s="141" t="s">
        <v>443</v>
      </c>
      <c r="AD158" s="141" t="s">
        <v>443</v>
      </c>
      <c r="AE158" s="58"/>
      <c r="AF158" s="143">
        <v>320.88774596833355</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4.2549999999999999</v>
      </c>
      <c r="F159" s="141">
        <v>0.1492</v>
      </c>
      <c r="G159" s="141">
        <v>1.317143036083392</v>
      </c>
      <c r="H159" s="141" t="s">
        <v>443</v>
      </c>
      <c r="I159" s="141">
        <v>0.15959999999999999</v>
      </c>
      <c r="J159" s="141">
        <v>0.17499999999999999</v>
      </c>
      <c r="K159" s="141">
        <v>0.17499999999999999</v>
      </c>
      <c r="L159" s="141">
        <v>3.0689999999999999E-2</v>
      </c>
      <c r="M159" s="141">
        <v>0.39960000000000001</v>
      </c>
      <c r="N159" s="141">
        <v>6.21833727272728E-3</v>
      </c>
      <c r="O159" s="141">
        <v>1.0477305119999999E-2</v>
      </c>
      <c r="P159" s="141">
        <v>6.4847920000000005E-4</v>
      </c>
      <c r="Q159" s="141">
        <v>6.21833727272728E-3</v>
      </c>
      <c r="R159" s="141">
        <v>1.1556175636363641E-2</v>
      </c>
      <c r="S159" s="141">
        <v>1.6546279272727275E-2</v>
      </c>
      <c r="T159" s="141">
        <v>0.65914853309091004</v>
      </c>
      <c r="U159" s="141">
        <v>9.6190237999999994E-3</v>
      </c>
      <c r="V159" s="141">
        <v>2.6600103111111193E-2</v>
      </c>
      <c r="W159" s="141">
        <v>1.057E-2</v>
      </c>
      <c r="X159" s="141" t="s">
        <v>443</v>
      </c>
      <c r="Y159" s="141" t="s">
        <v>443</v>
      </c>
      <c r="Z159" s="141" t="s">
        <v>443</v>
      </c>
      <c r="AA159" s="141" t="s">
        <v>443</v>
      </c>
      <c r="AB159" s="141" t="s">
        <v>443</v>
      </c>
      <c r="AC159" s="141" t="s">
        <v>443</v>
      </c>
      <c r="AD159" s="141">
        <v>1.1607813798836243E-2</v>
      </c>
      <c r="AE159" s="58"/>
      <c r="AF159" s="143">
        <v>2297.1966768000002</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0.32934409475618831</v>
      </c>
      <c r="X163" s="22">
        <v>2.3712774822445559</v>
      </c>
      <c r="Y163" s="22">
        <v>1.5479172453540853</v>
      </c>
      <c r="Z163" s="22">
        <v>0.75749141793923314</v>
      </c>
      <c r="AA163" s="22">
        <v>0.88922905584170853</v>
      </c>
      <c r="AB163" s="22">
        <v>5.5659152013795827</v>
      </c>
      <c r="AC163" s="22" t="s">
        <v>443</v>
      </c>
      <c r="AD163" s="22">
        <v>9.5509787479294603E-2</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FD650-9376-40A0-BB3E-34644ACD52FD}">
  <dimension ref="A1:AL170"/>
  <sheetViews>
    <sheetView zoomScale="75" zoomScaleNormal="75" workbookViewId="0">
      <pane xSplit="4" ySplit="13" topLeftCell="Y113"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1994</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1994</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45.1</v>
      </c>
      <c r="F14" s="138">
        <v>0.23900556084524466</v>
      </c>
      <c r="G14" s="138">
        <v>95.516999999999996</v>
      </c>
      <c r="H14" s="138" t="s">
        <v>443</v>
      </c>
      <c r="I14" s="138">
        <v>0.93205533421313236</v>
      </c>
      <c r="J14" s="138">
        <v>1.3381687734206682</v>
      </c>
      <c r="K14" s="138">
        <v>1.7367799157928743</v>
      </c>
      <c r="L14" s="138">
        <v>3.7003967446104916E-2</v>
      </c>
      <c r="M14" s="138">
        <v>20.542303880286841</v>
      </c>
      <c r="N14" s="138">
        <v>0.72752170753028422</v>
      </c>
      <c r="O14" s="138">
        <v>0.10725090962140747</v>
      </c>
      <c r="P14" s="138">
        <v>0.12966813297756546</v>
      </c>
      <c r="Q14" s="138">
        <v>0.69840389423966653</v>
      </c>
      <c r="R14" s="138">
        <v>0.44066189363213015</v>
      </c>
      <c r="S14" s="138">
        <v>0.78761046931277923</v>
      </c>
      <c r="T14" s="138">
        <v>7.1569294038066822</v>
      </c>
      <c r="U14" s="138">
        <v>1.9619250445425029</v>
      </c>
      <c r="V14" s="138">
        <v>3.8967743322641288</v>
      </c>
      <c r="W14" s="138">
        <v>0.67115635739477852</v>
      </c>
      <c r="X14" s="138">
        <v>7.6992857892513997E-5</v>
      </c>
      <c r="Y14" s="138">
        <v>3.0881617656797638E-3</v>
      </c>
      <c r="Z14" s="138">
        <v>2.4531593128761602E-3</v>
      </c>
      <c r="AA14" s="138">
        <v>3.0804831323679349E-4</v>
      </c>
      <c r="AB14" s="138">
        <v>5.9263622496852309E-3</v>
      </c>
      <c r="AC14" s="138">
        <v>0.53181455422301771</v>
      </c>
      <c r="AD14" s="138">
        <v>2.6193851178148636E-4</v>
      </c>
      <c r="AE14" s="55"/>
      <c r="AF14" s="147">
        <v>27252.927899999999</v>
      </c>
      <c r="AG14" s="147">
        <v>76759.230034389606</v>
      </c>
      <c r="AH14" s="147">
        <v>38268.112986069122</v>
      </c>
      <c r="AI14" s="147" t="s">
        <v>432</v>
      </c>
      <c r="AJ14" s="147" t="s">
        <v>432</v>
      </c>
      <c r="AK14" s="147" t="s">
        <v>429</v>
      </c>
      <c r="AL14" s="45" t="s">
        <v>50</v>
      </c>
    </row>
    <row r="15" spans="1:38" s="1" customFormat="1" ht="26.25" customHeight="1" thickBot="1" x14ac:dyDescent="0.25">
      <c r="A15" s="65" t="s">
        <v>54</v>
      </c>
      <c r="B15" s="65" t="s">
        <v>55</v>
      </c>
      <c r="C15" s="66" t="s">
        <v>56</v>
      </c>
      <c r="D15" s="67"/>
      <c r="E15" s="138">
        <v>0.51570176718321903</v>
      </c>
      <c r="F15" s="138">
        <v>7.0224771858480002E-3</v>
      </c>
      <c r="G15" s="138">
        <v>0.51503238316063404</v>
      </c>
      <c r="H15" s="138" t="s">
        <v>443</v>
      </c>
      <c r="I15" s="138">
        <v>5.9076637192583999E-3</v>
      </c>
      <c r="J15" s="138">
        <v>8.8013817263880006E-3</v>
      </c>
      <c r="K15" s="138">
        <v>1.1424446425620001E-2</v>
      </c>
      <c r="L15" s="138">
        <v>6.2077078280829603E-4</v>
      </c>
      <c r="M15" s="138">
        <v>3.2531933810520004E-2</v>
      </c>
      <c r="N15" s="138">
        <v>6.0779908886777999E-3</v>
      </c>
      <c r="O15" s="138">
        <v>5.4809500424102993E-3</v>
      </c>
      <c r="P15" s="138">
        <v>1.1929516647480002E-3</v>
      </c>
      <c r="Q15" s="138">
        <v>2.7352612928448002E-3</v>
      </c>
      <c r="R15" s="138">
        <v>1.5798982577980753E-2</v>
      </c>
      <c r="S15" s="138">
        <v>9.7974034346236753E-3</v>
      </c>
      <c r="T15" s="138">
        <v>0.12137374458478646</v>
      </c>
      <c r="U15" s="138">
        <v>5.4112035209702408E-3</v>
      </c>
      <c r="V15" s="138">
        <v>7.3394726436685806E-2</v>
      </c>
      <c r="W15" s="138">
        <v>1.1882452410000002E-3</v>
      </c>
      <c r="X15" s="138">
        <v>1.5303985002936003E-6</v>
      </c>
      <c r="Y15" s="138">
        <v>4.447300518864E-6</v>
      </c>
      <c r="Z15" s="138">
        <v>3.3431916113064E-6</v>
      </c>
      <c r="AA15" s="138">
        <v>5.5398704214024002E-6</v>
      </c>
      <c r="AB15" s="138">
        <v>1.4860761051866401E-5</v>
      </c>
      <c r="AC15" s="138" t="s">
        <v>429</v>
      </c>
      <c r="AD15" s="138">
        <v>4.0000239401496258E-3</v>
      </c>
      <c r="AE15" s="55"/>
      <c r="AF15" s="147">
        <v>2896.2314603999998</v>
      </c>
      <c r="AG15" s="147" t="s">
        <v>432</v>
      </c>
      <c r="AH15" s="147" t="s">
        <v>432</v>
      </c>
      <c r="AI15" s="147" t="s">
        <v>432</v>
      </c>
      <c r="AJ15" s="147" t="s">
        <v>432</v>
      </c>
      <c r="AK15" s="147" t="s">
        <v>429</v>
      </c>
      <c r="AL15" s="45" t="s">
        <v>50</v>
      </c>
    </row>
    <row r="16" spans="1:38" s="1" customFormat="1" ht="26.25" customHeight="1" thickBot="1" x14ac:dyDescent="0.25">
      <c r="A16" s="65" t="s">
        <v>54</v>
      </c>
      <c r="B16" s="65" t="s">
        <v>57</v>
      </c>
      <c r="C16" s="66" t="s">
        <v>58</v>
      </c>
      <c r="D16" s="67"/>
      <c r="E16" s="138">
        <v>0.12866395367456482</v>
      </c>
      <c r="F16" s="138">
        <v>5.1708654719999998E-4</v>
      </c>
      <c r="G16" s="138">
        <v>0.10624854445386889</v>
      </c>
      <c r="H16" s="138" t="s">
        <v>443</v>
      </c>
      <c r="I16" s="138">
        <v>3.5549700120000007E-2</v>
      </c>
      <c r="J16" s="138">
        <v>5.1062296536000008E-2</v>
      </c>
      <c r="K16" s="138">
        <v>5.3001371088000009E-2</v>
      </c>
      <c r="L16" s="138" t="s">
        <v>430</v>
      </c>
      <c r="M16" s="138">
        <v>0.13603364600766452</v>
      </c>
      <c r="N16" s="138">
        <v>1.8098029152000001E-2</v>
      </c>
      <c r="O16" s="138">
        <v>1.0341730944E-3</v>
      </c>
      <c r="P16" s="138">
        <v>1.9390745519999999E-2</v>
      </c>
      <c r="Q16" s="138">
        <v>7.1099400240000003E-3</v>
      </c>
      <c r="R16" s="138">
        <v>3.6842416488000007E-3</v>
      </c>
      <c r="S16" s="138">
        <v>1.6158954600000001E-2</v>
      </c>
      <c r="T16" s="138">
        <v>3.3610625568000004E-3</v>
      </c>
      <c r="U16" s="138">
        <v>1.8744387336000002E-3</v>
      </c>
      <c r="V16" s="138">
        <v>2.9732476464000002E-2</v>
      </c>
      <c r="W16" s="138">
        <v>1.6805312784E-2</v>
      </c>
      <c r="X16" s="138">
        <v>1.8744387336E-7</v>
      </c>
      <c r="Y16" s="138">
        <v>1.9390745520000001E-9</v>
      </c>
      <c r="Z16" s="138">
        <v>6.4635818400000007E-10</v>
      </c>
      <c r="AA16" s="138">
        <v>6.4635818400000007E-10</v>
      </c>
      <c r="AB16" s="138">
        <v>1.9067566428000001E-7</v>
      </c>
      <c r="AC16" s="138" t="s">
        <v>430</v>
      </c>
      <c r="AD16" s="138" t="s">
        <v>430</v>
      </c>
      <c r="AE16" s="55"/>
      <c r="AF16" s="147" t="s">
        <v>430</v>
      </c>
      <c r="AG16" s="147">
        <v>646.35818400000005</v>
      </c>
      <c r="AH16" s="147" t="s">
        <v>430</v>
      </c>
      <c r="AI16" s="147" t="s">
        <v>432</v>
      </c>
      <c r="AJ16" s="147" t="s">
        <v>432</v>
      </c>
      <c r="AK16" s="147" t="s">
        <v>429</v>
      </c>
      <c r="AL16" s="45" t="s">
        <v>50</v>
      </c>
    </row>
    <row r="17" spans="1:38" s="2" customFormat="1" ht="26.25" customHeight="1" thickBot="1" x14ac:dyDescent="0.25">
      <c r="A17" s="65" t="s">
        <v>54</v>
      </c>
      <c r="B17" s="65" t="s">
        <v>59</v>
      </c>
      <c r="C17" s="66" t="s">
        <v>60</v>
      </c>
      <c r="D17" s="67"/>
      <c r="E17" s="138">
        <v>2.2776191999999997E-2</v>
      </c>
      <c r="F17" s="138">
        <v>6.1964640000000005E-3</v>
      </c>
      <c r="G17" s="138">
        <v>5.9366997810479417E-3</v>
      </c>
      <c r="H17" s="138" t="s">
        <v>432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432</v>
      </c>
      <c r="AD17" s="138" t="s">
        <v>432</v>
      </c>
      <c r="AE17" s="55"/>
      <c r="AF17" s="147">
        <v>251.20800000000003</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2.7835274075768126</v>
      </c>
      <c r="F18" s="138">
        <v>0.18088040936087146</v>
      </c>
      <c r="G18" s="138">
        <v>24.104726363197372</v>
      </c>
      <c r="H18" s="138" t="s">
        <v>432</v>
      </c>
      <c r="I18" s="138">
        <v>0.25798486583129837</v>
      </c>
      <c r="J18" s="138">
        <v>0.33590476352861315</v>
      </c>
      <c r="K18" s="138">
        <v>0.42940864076539093</v>
      </c>
      <c r="L18" s="138">
        <v>0.14402993908184417</v>
      </c>
      <c r="M18" s="138">
        <v>0.65493212962291036</v>
      </c>
      <c r="N18" s="138">
        <v>0.24928710404080578</v>
      </c>
      <c r="O18" s="138">
        <v>4.6741491911400377E-3</v>
      </c>
      <c r="P18" s="138">
        <v>1.9890380727931407E-3</v>
      </c>
      <c r="Q18" s="138">
        <v>1.5580532907758998E-2</v>
      </c>
      <c r="R18" s="138">
        <v>0.19943016648505058</v>
      </c>
      <c r="S18" s="138">
        <v>0.11217985062456851</v>
      </c>
      <c r="T18" s="138">
        <v>4.050910849673226</v>
      </c>
      <c r="U18" s="138">
        <v>1.5584335293911352E-3</v>
      </c>
      <c r="V18" s="138">
        <v>0.12474645623206135</v>
      </c>
      <c r="W18" s="138">
        <v>2.2383706975354481E-2</v>
      </c>
      <c r="X18" s="138">
        <v>3.0393441214357629E-2</v>
      </c>
      <c r="Y18" s="138">
        <v>0.23691698789638363</v>
      </c>
      <c r="Z18" s="138">
        <v>2.769035979808121E-2</v>
      </c>
      <c r="AA18" s="138">
        <v>2.4551789443261456E-2</v>
      </c>
      <c r="AB18" s="138">
        <v>0.31955257835208395</v>
      </c>
      <c r="AC18" s="138" t="s">
        <v>432</v>
      </c>
      <c r="AD18" s="138" t="s">
        <v>432</v>
      </c>
      <c r="AE18" s="55"/>
      <c r="AF18" s="147">
        <v>15941.57275370241</v>
      </c>
      <c r="AG18" s="147" t="s">
        <v>432</v>
      </c>
      <c r="AH18" s="147">
        <v>731.12913211889077</v>
      </c>
      <c r="AI18" s="147" t="s">
        <v>432</v>
      </c>
      <c r="AJ18" s="147" t="s">
        <v>432</v>
      </c>
      <c r="AK18" s="147" t="s">
        <v>429</v>
      </c>
      <c r="AL18" s="45" t="s">
        <v>50</v>
      </c>
    </row>
    <row r="19" spans="1:38" s="2" customFormat="1" ht="26.25" customHeight="1" thickBot="1" x14ac:dyDescent="0.25">
      <c r="A19" s="65" t="s">
        <v>54</v>
      </c>
      <c r="B19" s="65" t="s">
        <v>63</v>
      </c>
      <c r="C19" s="66" t="s">
        <v>64</v>
      </c>
      <c r="D19" s="67"/>
      <c r="E19" s="138">
        <v>0.47781101366591233</v>
      </c>
      <c r="F19" s="138">
        <v>9.7702313726767423E-2</v>
      </c>
      <c r="G19" s="138">
        <v>2.6100458204152801</v>
      </c>
      <c r="H19" s="138" t="s">
        <v>432</v>
      </c>
      <c r="I19" s="138">
        <v>4.2261928967900278E-2</v>
      </c>
      <c r="J19" s="138">
        <v>5.4312192104231015E-2</v>
      </c>
      <c r="K19" s="138">
        <v>6.8772507867827917E-2</v>
      </c>
      <c r="L19" s="138">
        <v>2.2368728700659573E-2</v>
      </c>
      <c r="M19" s="138">
        <v>0.18920435883712736</v>
      </c>
      <c r="N19" s="138">
        <v>3.8596042891127738E-2</v>
      </c>
      <c r="O19" s="138">
        <v>7.2589585812370106E-4</v>
      </c>
      <c r="P19" s="138">
        <v>1.9690472290404067E-3</v>
      </c>
      <c r="Q19" s="138">
        <v>2.73006039880574E-3</v>
      </c>
      <c r="R19" s="138">
        <v>3.089027463930686E-2</v>
      </c>
      <c r="S19" s="138">
        <v>1.7360699118376302E-2</v>
      </c>
      <c r="T19" s="138">
        <v>0.62665528409949889</v>
      </c>
      <c r="U19" s="138">
        <v>4.2660977021957767E-4</v>
      </c>
      <c r="V19" s="138">
        <v>2.1616477750368207E-2</v>
      </c>
      <c r="W19" s="138">
        <v>5.0381140901784825E-3</v>
      </c>
      <c r="X19" s="138">
        <v>6.8831559468907379E-3</v>
      </c>
      <c r="Y19" s="138">
        <v>4.543101478364038E-2</v>
      </c>
      <c r="Z19" s="138">
        <v>7.6171749532879546E-3</v>
      </c>
      <c r="AA19" s="138">
        <v>7.0711628735268071E-3</v>
      </c>
      <c r="AB19" s="138">
        <v>6.700250855734588E-2</v>
      </c>
      <c r="AC19" s="138" t="s">
        <v>432</v>
      </c>
      <c r="AD19" s="138" t="s">
        <v>432</v>
      </c>
      <c r="AE19" s="55"/>
      <c r="AF19" s="147">
        <v>2567.5958261121141</v>
      </c>
      <c r="AG19" s="147" t="s">
        <v>432</v>
      </c>
      <c r="AH19" s="147">
        <v>3042.5345165499452</v>
      </c>
      <c r="AI19" s="147" t="s">
        <v>432</v>
      </c>
      <c r="AJ19" s="147" t="s">
        <v>432</v>
      </c>
      <c r="AK19" s="147" t="s">
        <v>429</v>
      </c>
      <c r="AL19" s="45" t="s">
        <v>50</v>
      </c>
    </row>
    <row r="20" spans="1:38" s="2" customFormat="1" ht="26.25" customHeight="1" thickBot="1" x14ac:dyDescent="0.25">
      <c r="A20" s="65" t="s">
        <v>54</v>
      </c>
      <c r="B20" s="65" t="s">
        <v>65</v>
      </c>
      <c r="C20" s="66" t="s">
        <v>66</v>
      </c>
      <c r="D20" s="67"/>
      <c r="E20" s="138">
        <v>6.8907552652903728E-2</v>
      </c>
      <c r="F20" s="138">
        <v>1.3864657301528392E-2</v>
      </c>
      <c r="G20" s="138">
        <v>0.1706030935884631</v>
      </c>
      <c r="H20" s="138" t="s">
        <v>432</v>
      </c>
      <c r="I20" s="138">
        <v>6.2600218111777978E-3</v>
      </c>
      <c r="J20" s="138">
        <v>8.0513329352280699E-3</v>
      </c>
      <c r="K20" s="138">
        <v>1.0200906284088396E-2</v>
      </c>
      <c r="L20" s="138">
        <v>3.3242907613173786E-3</v>
      </c>
      <c r="M20" s="138">
        <v>2.7294794059767726E-2</v>
      </c>
      <c r="N20" s="138">
        <v>5.7371130919864231E-3</v>
      </c>
      <c r="O20" s="138">
        <v>1.0788100794510698E-4</v>
      </c>
      <c r="P20" s="138">
        <v>2.7723052373539842E-4</v>
      </c>
      <c r="Q20" s="138">
        <v>4.0296672504234939E-4</v>
      </c>
      <c r="R20" s="138">
        <v>4.5915680625988938E-3</v>
      </c>
      <c r="S20" s="138">
        <v>2.5806503356384314E-3</v>
      </c>
      <c r="T20" s="138">
        <v>9.3153990035644341E-2</v>
      </c>
      <c r="U20" s="138">
        <v>6.1754832615736535E-5</v>
      </c>
      <c r="V20" s="138">
        <v>3.1924406501761884E-3</v>
      </c>
      <c r="W20" s="138">
        <v>7.3403051594201003E-4</v>
      </c>
      <c r="X20" s="138">
        <v>1.0025706288116273E-3</v>
      </c>
      <c r="Y20" s="138">
        <v>6.6703638788873712E-3</v>
      </c>
      <c r="Z20" s="138">
        <v>1.1007952847323374E-3</v>
      </c>
      <c r="AA20" s="138">
        <v>1.0202019397238676E-3</v>
      </c>
      <c r="AB20" s="138">
        <v>9.793931732155205E-3</v>
      </c>
      <c r="AC20" s="138" t="s">
        <v>432</v>
      </c>
      <c r="AD20" s="138" t="s">
        <v>432</v>
      </c>
      <c r="AE20" s="55"/>
      <c r="AF20" s="147">
        <v>358.8250156441934</v>
      </c>
      <c r="AG20" s="147" t="s">
        <v>432</v>
      </c>
      <c r="AH20" s="147">
        <v>446.48221148881095</v>
      </c>
      <c r="AI20" s="147" t="s">
        <v>432</v>
      </c>
      <c r="AJ20" s="147" t="s">
        <v>432</v>
      </c>
      <c r="AK20" s="147" t="s">
        <v>429</v>
      </c>
      <c r="AL20" s="45" t="s">
        <v>50</v>
      </c>
    </row>
    <row r="21" spans="1:38" s="2" customFormat="1" ht="26.25" customHeight="1" thickBot="1" x14ac:dyDescent="0.25">
      <c r="A21" s="65" t="s">
        <v>54</v>
      </c>
      <c r="B21" s="65" t="s">
        <v>67</v>
      </c>
      <c r="C21" s="66" t="s">
        <v>68</v>
      </c>
      <c r="D21" s="67"/>
      <c r="E21" s="138">
        <v>1.5022784415459773</v>
      </c>
      <c r="F21" s="138">
        <v>0.30160979763118206</v>
      </c>
      <c r="G21" s="138">
        <v>10.788689035189275</v>
      </c>
      <c r="H21" s="138" t="s">
        <v>432</v>
      </c>
      <c r="I21" s="138">
        <v>0.2305394983533976</v>
      </c>
      <c r="J21" s="138">
        <v>0.28204458481408212</v>
      </c>
      <c r="K21" s="138">
        <v>0.34115116451028377</v>
      </c>
      <c r="L21" s="138">
        <v>8.8474233780755723E-2</v>
      </c>
      <c r="M21" s="138">
        <v>1.2092662367267173</v>
      </c>
      <c r="N21" s="138">
        <v>0.23962139660982523</v>
      </c>
      <c r="O21" s="138">
        <v>3.9912137025662087E-3</v>
      </c>
      <c r="P21" s="138">
        <v>9.996299871836577E-3</v>
      </c>
      <c r="Q21" s="138">
        <v>1.2508696289091313E-2</v>
      </c>
      <c r="R21" s="138">
        <v>0.12515961871939188</v>
      </c>
      <c r="S21" s="138">
        <v>7.7409310062836592E-2</v>
      </c>
      <c r="T21" s="138">
        <v>2.3551158337930538</v>
      </c>
      <c r="U21" s="138">
        <v>2.5549335146780867E-3</v>
      </c>
      <c r="V21" s="138">
        <v>0.21896559200415108</v>
      </c>
      <c r="W21" s="138">
        <v>0.17053950472732016</v>
      </c>
      <c r="X21" s="138">
        <v>5.5073080187699013E-2</v>
      </c>
      <c r="Y21" s="138">
        <v>0.1972382944406931</v>
      </c>
      <c r="Z21" s="138">
        <v>3.9672692622623268E-2</v>
      </c>
      <c r="AA21" s="138">
        <v>3.3943288252613647E-2</v>
      </c>
      <c r="AB21" s="138">
        <v>0.325927355503629</v>
      </c>
      <c r="AC21" s="138">
        <v>9.6034873866952331E-4</v>
      </c>
      <c r="AD21" s="138">
        <v>0.12077442028127476</v>
      </c>
      <c r="AE21" s="55"/>
      <c r="AF21" s="147">
        <v>9498.6116459899113</v>
      </c>
      <c r="AG21" s="147">
        <v>710.40106753148916</v>
      </c>
      <c r="AH21" s="147">
        <v>5971.6502084417662</v>
      </c>
      <c r="AI21" s="147" t="s">
        <v>432</v>
      </c>
      <c r="AJ21" s="147" t="s">
        <v>432</v>
      </c>
      <c r="AK21" s="147" t="s">
        <v>429</v>
      </c>
      <c r="AL21" s="45" t="s">
        <v>50</v>
      </c>
    </row>
    <row r="22" spans="1:38" s="2" customFormat="1" ht="26.25" customHeight="1" thickBot="1" x14ac:dyDescent="0.25">
      <c r="A22" s="65" t="s">
        <v>54</v>
      </c>
      <c r="B22" s="69" t="s">
        <v>69</v>
      </c>
      <c r="C22" s="66" t="s">
        <v>70</v>
      </c>
      <c r="D22" s="67"/>
      <c r="E22" s="138">
        <v>1.3926044330015137</v>
      </c>
      <c r="F22" s="138">
        <v>0.19155869216261914</v>
      </c>
      <c r="G22" s="138">
        <v>1.7479888721276344</v>
      </c>
      <c r="H22" s="138" t="s">
        <v>432</v>
      </c>
      <c r="I22" s="138">
        <v>0.16724468504772586</v>
      </c>
      <c r="J22" s="138">
        <v>0.20885797164486689</v>
      </c>
      <c r="K22" s="138">
        <v>0.23252324522203655</v>
      </c>
      <c r="L22" s="138">
        <v>3.1361549938928507E-2</v>
      </c>
      <c r="M22" s="138">
        <v>1.3975147791040476</v>
      </c>
      <c r="N22" s="138">
        <v>3.3492393658135521E-2</v>
      </c>
      <c r="O22" s="138">
        <v>4.0557254298149367E-3</v>
      </c>
      <c r="P22" s="138">
        <v>2.3239956136168988E-2</v>
      </c>
      <c r="Q22" s="138">
        <v>4.332174775024529E-2</v>
      </c>
      <c r="R22" s="138">
        <v>8.5173288273475603E-2</v>
      </c>
      <c r="S22" s="138">
        <v>0.11305412898136029</v>
      </c>
      <c r="T22" s="138">
        <v>0.50303469269862844</v>
      </c>
      <c r="U22" s="138">
        <v>3.9877984716471852E-2</v>
      </c>
      <c r="V22" s="138">
        <v>0.67816076986990137</v>
      </c>
      <c r="W22" s="138">
        <v>9.8285850772775844E-3</v>
      </c>
      <c r="X22" s="138">
        <v>4.7642168880186594E-3</v>
      </c>
      <c r="Y22" s="138">
        <v>3.1265190661022707E-2</v>
      </c>
      <c r="Z22" s="138">
        <v>5.2715216119353838E-3</v>
      </c>
      <c r="AA22" s="138">
        <v>4.8473987044420803E-3</v>
      </c>
      <c r="AB22" s="138">
        <v>4.6148327865418837E-2</v>
      </c>
      <c r="AC22" s="138">
        <v>7.198071127185051E-3</v>
      </c>
      <c r="AD22" s="138">
        <v>0.16117420132610005</v>
      </c>
      <c r="AE22" s="55"/>
      <c r="AF22" s="147">
        <v>2597.9848874105101</v>
      </c>
      <c r="AG22" s="147">
        <v>1331.4395629998853</v>
      </c>
      <c r="AH22" s="147">
        <v>1941.4985189633464</v>
      </c>
      <c r="AI22" s="147" t="s">
        <v>432</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0.1156387710689688</v>
      </c>
      <c r="X23" s="138">
        <v>3.8973835961400055E-2</v>
      </c>
      <c r="Y23" s="138">
        <v>0.18343886766468445</v>
      </c>
      <c r="Z23" s="138">
        <v>3.0889909679020174E-2</v>
      </c>
      <c r="AA23" s="138">
        <v>2.6991764245205604E-2</v>
      </c>
      <c r="AB23" s="138">
        <v>0.28029437755031028</v>
      </c>
      <c r="AC23" s="138">
        <v>2.3682084448665643E-3</v>
      </c>
      <c r="AD23" s="138">
        <v>4.6420339100122651E-2</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1.6292161624591954</v>
      </c>
      <c r="F24" s="138">
        <v>0.39828041909739248</v>
      </c>
      <c r="G24" s="138">
        <v>5.981454019471264</v>
      </c>
      <c r="H24" s="138">
        <v>7.6071090005218625E-2</v>
      </c>
      <c r="I24" s="138">
        <v>0.33028127537032753</v>
      </c>
      <c r="J24" s="138">
        <v>0.38446147889152188</v>
      </c>
      <c r="K24" s="138">
        <v>0.45156973052104532</v>
      </c>
      <c r="L24" s="138">
        <v>0.11999789225282374</v>
      </c>
      <c r="M24" s="138">
        <v>1.6565292653333568</v>
      </c>
      <c r="N24" s="138">
        <v>0.25838074168046143</v>
      </c>
      <c r="O24" s="138">
        <v>3.5657428473261109E-2</v>
      </c>
      <c r="P24" s="138">
        <v>7.3503261342189388E-3</v>
      </c>
      <c r="Q24" s="138">
        <v>1.1761084006256016E-2</v>
      </c>
      <c r="R24" s="138">
        <v>0.1846374233845621</v>
      </c>
      <c r="S24" s="138">
        <v>8.9320854850976822E-2</v>
      </c>
      <c r="T24" s="138">
        <v>2.5234885340641746</v>
      </c>
      <c r="U24" s="138">
        <v>3.0039475600354749E-3</v>
      </c>
      <c r="V24" s="138">
        <v>1.4063226753775426</v>
      </c>
      <c r="W24" s="138" t="s">
        <v>430</v>
      </c>
      <c r="X24" s="138" t="s">
        <v>430</v>
      </c>
      <c r="Y24" s="138" t="s">
        <v>430</v>
      </c>
      <c r="Z24" s="138" t="s">
        <v>430</v>
      </c>
      <c r="AA24" s="138" t="s">
        <v>430</v>
      </c>
      <c r="AB24" s="138" t="s">
        <v>430</v>
      </c>
      <c r="AC24" s="138" t="s">
        <v>429</v>
      </c>
      <c r="AD24" s="138" t="s">
        <v>429</v>
      </c>
      <c r="AE24" s="55"/>
      <c r="AF24" s="147">
        <v>10841.367445301468</v>
      </c>
      <c r="AG24" s="147">
        <v>272.8215200719107</v>
      </c>
      <c r="AH24" s="147">
        <v>4131.127617253168</v>
      </c>
      <c r="AI24" s="147">
        <v>439.81182048439587</v>
      </c>
      <c r="AJ24" s="147" t="s">
        <v>432</v>
      </c>
      <c r="AK24" s="147" t="s">
        <v>429</v>
      </c>
      <c r="AL24" s="45" t="s">
        <v>50</v>
      </c>
    </row>
    <row r="25" spans="1:38" s="2" customFormat="1" ht="26.25" customHeight="1" thickBot="1" x14ac:dyDescent="0.25">
      <c r="A25" s="65" t="s">
        <v>74</v>
      </c>
      <c r="B25" s="69" t="s">
        <v>75</v>
      </c>
      <c r="C25" s="71" t="s">
        <v>76</v>
      </c>
      <c r="D25" s="67"/>
      <c r="E25" s="138">
        <v>0.78017898731387014</v>
      </c>
      <c r="F25" s="138">
        <v>9.5207268576899512E-2</v>
      </c>
      <c r="G25" s="138">
        <v>5.1360292223569561E-2</v>
      </c>
      <c r="H25" s="138" t="s">
        <v>443</v>
      </c>
      <c r="I25" s="138">
        <v>6.4977927982198657E-3</v>
      </c>
      <c r="J25" s="138">
        <v>6.4977927982198657E-3</v>
      </c>
      <c r="K25" s="138">
        <v>6.4977927982198657E-3</v>
      </c>
      <c r="L25" s="138">
        <v>3.1189405431455357E-3</v>
      </c>
      <c r="M25" s="138">
        <v>0.69722326524921685</v>
      </c>
      <c r="N25" s="138">
        <v>2.1571106416370557E-4</v>
      </c>
      <c r="O25" s="138">
        <v>1.6178329812277918E-5</v>
      </c>
      <c r="P25" s="138">
        <v>3.2356659624555831E-4</v>
      </c>
      <c r="Q25" s="138">
        <v>8.0891649061389577E-5</v>
      </c>
      <c r="R25" s="138">
        <v>5.3927766040926396E-4</v>
      </c>
      <c r="S25" s="138">
        <v>5.9320542645019034E-4</v>
      </c>
      <c r="T25" s="138">
        <v>2.1571106416370559E-5</v>
      </c>
      <c r="U25" s="138">
        <v>2.9660271322509517E-4</v>
      </c>
      <c r="V25" s="138">
        <v>7.8195260759343271E-2</v>
      </c>
      <c r="W25" s="138" t="s">
        <v>443</v>
      </c>
      <c r="X25" s="138" t="s">
        <v>443</v>
      </c>
      <c r="Y25" s="138" t="s">
        <v>443</v>
      </c>
      <c r="Z25" s="138" t="s">
        <v>443</v>
      </c>
      <c r="AA25" s="138" t="s">
        <v>443</v>
      </c>
      <c r="AB25" s="138" t="s">
        <v>443</v>
      </c>
      <c r="AC25" s="138" t="s">
        <v>429</v>
      </c>
      <c r="AD25" s="138" t="s">
        <v>429</v>
      </c>
      <c r="AE25" s="55"/>
      <c r="AF25" s="147">
        <v>2696.3883020463195</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6.413428411091758E-2</v>
      </c>
      <c r="F26" s="138">
        <v>4.7418555788587263E-3</v>
      </c>
      <c r="G26" s="138">
        <v>3.9441758408220373E-3</v>
      </c>
      <c r="H26" s="138" t="s">
        <v>443</v>
      </c>
      <c r="I26" s="138">
        <v>3.522528607671359E-4</v>
      </c>
      <c r="J26" s="138">
        <v>3.522528607671359E-4</v>
      </c>
      <c r="K26" s="138">
        <v>3.522528607671359E-4</v>
      </c>
      <c r="L26" s="138">
        <v>1.6908137316822521E-4</v>
      </c>
      <c r="M26" s="138">
        <v>4.4289597925900218E-2</v>
      </c>
      <c r="N26" s="138">
        <v>0.50289905672617052</v>
      </c>
      <c r="O26" s="138">
        <v>2.5986380498861704E-6</v>
      </c>
      <c r="P26" s="138">
        <v>3.0759628922251702E-5</v>
      </c>
      <c r="Q26" s="138">
        <v>6.4191525135817934E-6</v>
      </c>
      <c r="R26" s="138">
        <v>4.5708614241488697E-5</v>
      </c>
      <c r="S26" s="138">
        <v>4.8632577552430012E-5</v>
      </c>
      <c r="T26" s="138">
        <v>3.2163475885274723E-6</v>
      </c>
      <c r="U26" s="138">
        <v>2.2926930285648967E-5</v>
      </c>
      <c r="V26" s="138">
        <v>6.0310026499215208E-3</v>
      </c>
      <c r="W26" s="138" t="s">
        <v>443</v>
      </c>
      <c r="X26" s="138" t="s">
        <v>443</v>
      </c>
      <c r="Y26" s="138" t="s">
        <v>443</v>
      </c>
      <c r="Z26" s="138" t="s">
        <v>443</v>
      </c>
      <c r="AA26" s="138" t="s">
        <v>443</v>
      </c>
      <c r="AB26" s="138" t="s">
        <v>443</v>
      </c>
      <c r="AC26" s="138" t="s">
        <v>429</v>
      </c>
      <c r="AD26" s="138" t="s">
        <v>429</v>
      </c>
      <c r="AE26" s="55"/>
      <c r="AF26" s="147">
        <v>207.19439196216044</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36.218169158342782</v>
      </c>
      <c r="F27" s="138">
        <v>23.586576730428405</v>
      </c>
      <c r="G27" s="138">
        <v>2.451839414066693</v>
      </c>
      <c r="H27" s="138">
        <v>0.29150764754143343</v>
      </c>
      <c r="I27" s="138">
        <v>0.53703083793936279</v>
      </c>
      <c r="J27" s="138">
        <v>0.53703083793936268</v>
      </c>
      <c r="K27" s="138">
        <v>0.53703083793936335</v>
      </c>
      <c r="L27" s="138">
        <v>0.31003928025357064</v>
      </c>
      <c r="M27" s="138">
        <v>203.94006308446311</v>
      </c>
      <c r="N27" s="138">
        <v>98.384062898425015</v>
      </c>
      <c r="O27" s="138">
        <v>1.9699355687794991E-4</v>
      </c>
      <c r="P27" s="138">
        <v>8.9994910146258145E-3</v>
      </c>
      <c r="Q27" s="138">
        <v>2.9893250564040478E-4</v>
      </c>
      <c r="R27" s="138">
        <v>7.1587782212593678E-3</v>
      </c>
      <c r="S27" s="138">
        <v>5.0622721989507062E-3</v>
      </c>
      <c r="T27" s="138">
        <v>2.2137933492442246E-3</v>
      </c>
      <c r="U27" s="138">
        <v>2.0387789752490982E-4</v>
      </c>
      <c r="V27" s="138">
        <v>3.3846383311018899E-2</v>
      </c>
      <c r="W27" s="138">
        <v>0.60466260000000005</v>
      </c>
      <c r="X27" s="138">
        <v>1.2597039107300001E-2</v>
      </c>
      <c r="Y27" s="138">
        <v>1.8765189015000003E-2</v>
      </c>
      <c r="Z27" s="138">
        <v>9.3351408231999999E-3</v>
      </c>
      <c r="AA27" s="138">
        <v>2.0008380125500002E-2</v>
      </c>
      <c r="AB27" s="138">
        <v>6.0705749071000001E-2</v>
      </c>
      <c r="AC27" s="138">
        <v>6.0466250000000001E-4</v>
      </c>
      <c r="AD27" s="138">
        <v>1.2475879999999999E-4</v>
      </c>
      <c r="AE27" s="55"/>
      <c r="AF27" s="147">
        <v>48916.771591447723</v>
      </c>
      <c r="AG27" s="147" t="s">
        <v>429</v>
      </c>
      <c r="AH27" s="147" t="s">
        <v>432</v>
      </c>
      <c r="AI27" s="147" t="s">
        <v>429</v>
      </c>
      <c r="AJ27" s="147" t="s">
        <v>432</v>
      </c>
      <c r="AK27" s="147" t="s">
        <v>429</v>
      </c>
      <c r="AL27" s="45" t="s">
        <v>50</v>
      </c>
    </row>
    <row r="28" spans="1:38" s="2" customFormat="1" ht="26.25" customHeight="1" thickBot="1" x14ac:dyDescent="0.25">
      <c r="A28" s="65" t="s">
        <v>79</v>
      </c>
      <c r="B28" s="65" t="s">
        <v>82</v>
      </c>
      <c r="C28" s="66" t="s">
        <v>83</v>
      </c>
      <c r="D28" s="67"/>
      <c r="E28" s="138">
        <v>4.2173313383108244</v>
      </c>
      <c r="F28" s="138">
        <v>0.7865107104309581</v>
      </c>
      <c r="G28" s="138">
        <v>0.78389185105750803</v>
      </c>
      <c r="H28" s="138">
        <v>4.6368307585628607E-3</v>
      </c>
      <c r="I28" s="138">
        <v>0.97434529717920915</v>
      </c>
      <c r="J28" s="138">
        <v>0.97434529717920892</v>
      </c>
      <c r="K28" s="138">
        <v>0.97434529717920904</v>
      </c>
      <c r="L28" s="138">
        <v>0.54392735585797236</v>
      </c>
      <c r="M28" s="138">
        <v>8.012738011082714</v>
      </c>
      <c r="N28" s="138">
        <v>2.1056899893518799</v>
      </c>
      <c r="O28" s="138">
        <v>1.335874690296881E-5</v>
      </c>
      <c r="P28" s="138">
        <v>1.1617344028039822E-3</v>
      </c>
      <c r="Q28" s="138">
        <v>2.4683151654651928E-5</v>
      </c>
      <c r="R28" s="138">
        <v>1.7074741975985615E-3</v>
      </c>
      <c r="S28" s="138">
        <v>1.1506125332531626E-3</v>
      </c>
      <c r="T28" s="138">
        <v>8.3950119881160616E-5</v>
      </c>
      <c r="U28" s="138">
        <v>2.2648809503366236E-5</v>
      </c>
      <c r="V28" s="138">
        <v>4.0157554460673517E-3</v>
      </c>
      <c r="W28" s="138">
        <v>2.70134E-2</v>
      </c>
      <c r="X28" s="138">
        <v>4.7418076054999998E-3</v>
      </c>
      <c r="Y28" s="138">
        <v>5.4008787873999998E-3</v>
      </c>
      <c r="Z28" s="138">
        <v>4.1380253498000006E-3</v>
      </c>
      <c r="AA28" s="138">
        <v>4.5649803051999996E-3</v>
      </c>
      <c r="AB28" s="138">
        <v>1.8845692047900001E-2</v>
      </c>
      <c r="AC28" s="138">
        <v>2.7013300000000001E-5</v>
      </c>
      <c r="AD28" s="138">
        <v>1.26873E-5</v>
      </c>
      <c r="AE28" s="55"/>
      <c r="AF28" s="147">
        <v>8963.5489509134914</v>
      </c>
      <c r="AG28" s="147" t="s">
        <v>429</v>
      </c>
      <c r="AH28" s="147" t="s">
        <v>432</v>
      </c>
      <c r="AI28" s="147" t="s">
        <v>429</v>
      </c>
      <c r="AJ28" s="147" t="s">
        <v>432</v>
      </c>
      <c r="AK28" s="147" t="s">
        <v>429</v>
      </c>
      <c r="AL28" s="45" t="s">
        <v>50</v>
      </c>
    </row>
    <row r="29" spans="1:38" s="2" customFormat="1" ht="26.25" customHeight="1" thickBot="1" x14ac:dyDescent="0.25">
      <c r="A29" s="65" t="s">
        <v>79</v>
      </c>
      <c r="B29" s="65" t="s">
        <v>84</v>
      </c>
      <c r="C29" s="66" t="s">
        <v>85</v>
      </c>
      <c r="D29" s="67"/>
      <c r="E29" s="138">
        <v>18.390992712190709</v>
      </c>
      <c r="F29" s="138">
        <v>1.0437739163882649</v>
      </c>
      <c r="G29" s="138">
        <v>1.7528096123974881</v>
      </c>
      <c r="H29" s="138">
        <v>1.8580177177268939E-2</v>
      </c>
      <c r="I29" s="138">
        <v>0.65400308349029934</v>
      </c>
      <c r="J29" s="138">
        <v>0.65400308349029945</v>
      </c>
      <c r="K29" s="138">
        <v>0.65400308349029934</v>
      </c>
      <c r="L29" s="138">
        <v>0.33949349955212266</v>
      </c>
      <c r="M29" s="138">
        <v>3.908809662929833</v>
      </c>
      <c r="N29" s="138">
        <v>0.35075215877871802</v>
      </c>
      <c r="O29" s="138">
        <v>2.2502795423293721E-5</v>
      </c>
      <c r="P29" s="138">
        <v>2.342962367131626E-3</v>
      </c>
      <c r="Q29" s="138">
        <v>4.4666919264687377E-5</v>
      </c>
      <c r="R29" s="138">
        <v>3.7316631937736136E-3</v>
      </c>
      <c r="S29" s="138">
        <v>2.5033417787677721E-3</v>
      </c>
      <c r="T29" s="138">
        <v>9.5091255421675945E-5</v>
      </c>
      <c r="U29" s="138">
        <v>4.4328247682787305E-5</v>
      </c>
      <c r="V29" s="138">
        <v>7.9689244354447138E-3</v>
      </c>
      <c r="W29" s="138">
        <v>0.12308959999999999</v>
      </c>
      <c r="X29" s="138">
        <v>1.7584201676E-3</v>
      </c>
      <c r="Y29" s="138">
        <v>1.06482110143E-2</v>
      </c>
      <c r="Z29" s="138">
        <v>1.1898643133600001E-2</v>
      </c>
      <c r="AA29" s="138">
        <v>2.7353202606000002E-3</v>
      </c>
      <c r="AB29" s="138">
        <v>2.7040594576100002E-2</v>
      </c>
      <c r="AC29" s="138">
        <v>2.9295500000000001E-5</v>
      </c>
      <c r="AD29" s="138">
        <v>2.1557400000000001E-5</v>
      </c>
      <c r="AE29" s="55"/>
      <c r="AF29" s="147">
        <v>19043.276782170899</v>
      </c>
      <c r="AG29" s="147" t="s">
        <v>429</v>
      </c>
      <c r="AH29" s="147" t="s">
        <v>432</v>
      </c>
      <c r="AI29" s="147" t="s">
        <v>429</v>
      </c>
      <c r="AJ29" s="147" t="s">
        <v>432</v>
      </c>
      <c r="AK29" s="147" t="s">
        <v>429</v>
      </c>
      <c r="AL29" s="45" t="s">
        <v>50</v>
      </c>
    </row>
    <row r="30" spans="1:38" s="2" customFormat="1" ht="26.25" customHeight="1" thickBot="1" x14ac:dyDescent="0.25">
      <c r="A30" s="65" t="s">
        <v>79</v>
      </c>
      <c r="B30" s="65" t="s">
        <v>86</v>
      </c>
      <c r="C30" s="66" t="s">
        <v>87</v>
      </c>
      <c r="D30" s="67"/>
      <c r="E30" s="138">
        <v>2.8808573546898565E-2</v>
      </c>
      <c r="F30" s="138">
        <v>0.20371063113010726</v>
      </c>
      <c r="G30" s="138">
        <v>5.9717712886748443E-3</v>
      </c>
      <c r="H30" s="138">
        <v>1.6896353354122303E-4</v>
      </c>
      <c r="I30" s="138">
        <v>4.0934625833057535E-3</v>
      </c>
      <c r="J30" s="138">
        <v>4.0934625833057526E-3</v>
      </c>
      <c r="K30" s="138">
        <v>4.0934625833057535E-3</v>
      </c>
      <c r="L30" s="138">
        <v>5.633704797369638E-4</v>
      </c>
      <c r="M30" s="138">
        <v>1.6870809960010729</v>
      </c>
      <c r="N30" s="138">
        <v>0.30904732038633748</v>
      </c>
      <c r="O30" s="138">
        <v>5.3165014883529254E-5</v>
      </c>
      <c r="P30" s="138">
        <v>2.5977205105735566E-5</v>
      </c>
      <c r="Q30" s="138">
        <v>8.9576569330122665E-7</v>
      </c>
      <c r="R30" s="138">
        <v>2.401493437894806E-4</v>
      </c>
      <c r="S30" s="138">
        <v>8.9822474005589164E-3</v>
      </c>
      <c r="T30" s="138">
        <v>3.7449656022674893E-4</v>
      </c>
      <c r="U30" s="138">
        <v>5.2934454191622841E-5</v>
      </c>
      <c r="V30" s="138">
        <v>5.2884554010764542E-3</v>
      </c>
      <c r="W30" s="138">
        <v>2.4756000000000001E-3</v>
      </c>
      <c r="X30" s="138">
        <v>3.7722432000000004E-5</v>
      </c>
      <c r="Y30" s="138">
        <v>6.9157791999999995E-5</v>
      </c>
      <c r="Z30" s="138">
        <v>2.3576519800000002E-5</v>
      </c>
      <c r="AA30" s="138">
        <v>8.0946052000000003E-5</v>
      </c>
      <c r="AB30" s="138">
        <v>2.1140279580000003E-4</v>
      </c>
      <c r="AC30" s="138">
        <v>2.4754999999999998E-6</v>
      </c>
      <c r="AD30" s="138">
        <v>2.4754999999999998E-6</v>
      </c>
      <c r="AE30" s="55"/>
      <c r="AF30" s="147">
        <v>134.36920637482169</v>
      </c>
      <c r="AG30" s="147" t="s">
        <v>429</v>
      </c>
      <c r="AH30" s="147" t="s">
        <v>432</v>
      </c>
      <c r="AI30" s="147" t="s">
        <v>429</v>
      </c>
      <c r="AJ30" s="147" t="s">
        <v>432</v>
      </c>
      <c r="AK30" s="147" t="s">
        <v>429</v>
      </c>
      <c r="AL30" s="45" t="s">
        <v>50</v>
      </c>
    </row>
    <row r="31" spans="1:38" s="2" customFormat="1" ht="26.25" customHeight="1" thickBot="1" x14ac:dyDescent="0.25">
      <c r="A31" s="65" t="s">
        <v>79</v>
      </c>
      <c r="B31" s="65" t="s">
        <v>88</v>
      </c>
      <c r="C31" s="66" t="s">
        <v>89</v>
      </c>
      <c r="D31" s="67"/>
      <c r="E31" s="138" t="s">
        <v>429</v>
      </c>
      <c r="F31" s="138">
        <v>5.5398030749912524</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0.25140559454958322</v>
      </c>
      <c r="J32" s="138">
        <v>0.46264573525394836</v>
      </c>
      <c r="K32" s="138">
        <v>0.61606699316700486</v>
      </c>
      <c r="L32" s="138">
        <v>2.6941197660226273E-2</v>
      </c>
      <c r="M32" s="138" t="s">
        <v>429</v>
      </c>
      <c r="N32" s="138">
        <v>0.60703858835540137</v>
      </c>
      <c r="O32" s="138">
        <v>2.8711253421696329E-3</v>
      </c>
      <c r="P32" s="138" t="s">
        <v>429</v>
      </c>
      <c r="Q32" s="138">
        <v>7.0357007702492001E-3</v>
      </c>
      <c r="R32" s="138">
        <v>0.22430367722358466</v>
      </c>
      <c r="S32" s="138">
        <v>4.9059322150422116</v>
      </c>
      <c r="T32" s="138">
        <v>3.5876129485924994E-2</v>
      </c>
      <c r="U32" s="138">
        <v>5.0281118909916633E-3</v>
      </c>
      <c r="V32" s="138">
        <v>1.9875018823873047</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25380.990273011212</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0.13476089705645156</v>
      </c>
      <c r="J33" s="138">
        <v>0.2495572167712066</v>
      </c>
      <c r="K33" s="138">
        <v>0.49911443354241319</v>
      </c>
      <c r="L33" s="138">
        <v>5.1917082657783565E-3</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25380.990273011212</v>
      </c>
      <c r="AL33" s="45" t="s">
        <v>414</v>
      </c>
    </row>
    <row r="34" spans="1:38" s="2" customFormat="1" ht="26.25" customHeight="1" thickBot="1" x14ac:dyDescent="0.25">
      <c r="A34" s="65" t="s">
        <v>71</v>
      </c>
      <c r="B34" s="65" t="s">
        <v>94</v>
      </c>
      <c r="C34" s="66" t="s">
        <v>95</v>
      </c>
      <c r="D34" s="67"/>
      <c r="E34" s="138">
        <v>1.9807037896365038</v>
      </c>
      <c r="F34" s="138">
        <v>0.17576856148491882</v>
      </c>
      <c r="G34" s="138">
        <v>0.22654979953199997</v>
      </c>
      <c r="H34" s="138">
        <v>2.6459783449342617E-4</v>
      </c>
      <c r="I34" s="138">
        <v>5.1785576179427695E-2</v>
      </c>
      <c r="J34" s="138">
        <v>5.443155452436195E-2</v>
      </c>
      <c r="K34" s="138">
        <v>5.7455529775715393E-2</v>
      </c>
      <c r="L34" s="138">
        <v>3.7346094354215008E-2</v>
      </c>
      <c r="M34" s="138">
        <v>0.40445668986852273</v>
      </c>
      <c r="N34" s="138" t="s">
        <v>443</v>
      </c>
      <c r="O34" s="138">
        <v>3.7799690641918024E-4</v>
      </c>
      <c r="P34" s="138" t="s">
        <v>443</v>
      </c>
      <c r="Q34" s="138" t="s">
        <v>443</v>
      </c>
      <c r="R34" s="138">
        <v>1.8899845320959011E-3</v>
      </c>
      <c r="S34" s="138">
        <v>6.4259474091260635E-2</v>
      </c>
      <c r="T34" s="138">
        <v>2.6459783449342615E-3</v>
      </c>
      <c r="U34" s="138">
        <v>3.7799690641918024E-4</v>
      </c>
      <c r="V34" s="138">
        <v>3.7799690641918023E-2</v>
      </c>
      <c r="W34" s="138">
        <v>1.6732300767955323E-2</v>
      </c>
      <c r="X34" s="138">
        <v>1.1339907192575405E-3</v>
      </c>
      <c r="Y34" s="138">
        <v>1.8899845320959011E-3</v>
      </c>
      <c r="Z34" s="138">
        <v>1.617455740902348E-3</v>
      </c>
      <c r="AA34" s="138">
        <v>3.7182890595456266E-4</v>
      </c>
      <c r="AB34" s="138">
        <v>5.0132598982103524E-3</v>
      </c>
      <c r="AC34" s="138" t="s">
        <v>429</v>
      </c>
      <c r="AD34" s="138" t="s">
        <v>429</v>
      </c>
      <c r="AE34" s="55"/>
      <c r="AF34" s="147">
        <v>1637.0388</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2.6105</v>
      </c>
      <c r="F36" s="138">
        <v>8.989999999999998E-2</v>
      </c>
      <c r="G36" s="138">
        <v>1.4463356589239043</v>
      </c>
      <c r="H36" s="138" t="s">
        <v>443</v>
      </c>
      <c r="I36" s="138">
        <v>0.1512</v>
      </c>
      <c r="J36" s="138">
        <v>0.16700000000000001</v>
      </c>
      <c r="K36" s="138">
        <v>0.16700000000000001</v>
      </c>
      <c r="L36" s="138">
        <v>2.2319999999999996E-2</v>
      </c>
      <c r="M36" s="138">
        <v>0.2442</v>
      </c>
      <c r="N36" s="138">
        <v>5.5399999999999998E-3</v>
      </c>
      <c r="O36" s="138">
        <v>5.8E-4</v>
      </c>
      <c r="P36" s="138">
        <v>7.3999999999999999E-4</v>
      </c>
      <c r="Q36" s="138">
        <v>1.57E-3</v>
      </c>
      <c r="R36" s="138">
        <v>1.84E-2</v>
      </c>
      <c r="S36" s="138">
        <v>6.6E-3</v>
      </c>
      <c r="T36" s="138">
        <v>0.80800000000000005</v>
      </c>
      <c r="U36" s="138">
        <v>1.08E-3</v>
      </c>
      <c r="V36" s="138">
        <v>3.9599999999999996E-2</v>
      </c>
      <c r="W36" s="138">
        <v>1.2789999999999999E-2</v>
      </c>
      <c r="X36" s="138">
        <v>1.4100000000000001E-4</v>
      </c>
      <c r="Y36" s="138">
        <v>7.6599999999999986E-4</v>
      </c>
      <c r="Z36" s="138">
        <v>5.8E-4</v>
      </c>
      <c r="AA36" s="138">
        <v>2.3299999999999997E-4</v>
      </c>
      <c r="AB36" s="138">
        <v>1.7199999999999997E-3</v>
      </c>
      <c r="AC36" s="138">
        <v>4.1400000000000005E-3</v>
      </c>
      <c r="AD36" s="138">
        <v>1.4553999999999999E-2</v>
      </c>
      <c r="AE36" s="55"/>
      <c r="AF36" s="147">
        <v>1377.3609036</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3.8989125524064541E-2</v>
      </c>
      <c r="F37" s="138">
        <v>1.299637517468818E-3</v>
      </c>
      <c r="G37" s="138">
        <v>4.5193449851143335E-5</v>
      </c>
      <c r="H37" s="138" t="s">
        <v>443</v>
      </c>
      <c r="I37" s="138">
        <v>1.6245468968360225E-4</v>
      </c>
      <c r="J37" s="138">
        <v>1.6245468968360225E-4</v>
      </c>
      <c r="K37" s="138">
        <v>1.6245468968360225E-4</v>
      </c>
      <c r="L37" s="138">
        <v>4.0613672420900559E-6</v>
      </c>
      <c r="M37" s="138">
        <v>3.8989125524064535E-3</v>
      </c>
      <c r="N37" s="138">
        <v>1.2184101726270167E-6</v>
      </c>
      <c r="O37" s="138">
        <v>2.0306836210450281E-7</v>
      </c>
      <c r="P37" s="138">
        <v>8.1227344841801124E-5</v>
      </c>
      <c r="Q37" s="138">
        <v>9.7472813810161327E-5</v>
      </c>
      <c r="R37" s="138">
        <v>6.1732782079768853E-7</v>
      </c>
      <c r="S37" s="138">
        <v>6.1732782079768856E-8</v>
      </c>
      <c r="T37" s="138">
        <v>4.1425945869318572E-7</v>
      </c>
      <c r="U37" s="138">
        <v>8.9350079325981226E-6</v>
      </c>
      <c r="V37" s="138">
        <v>1.2184101726270167E-6</v>
      </c>
      <c r="W37" s="138">
        <v>4.0613672420900557E-4</v>
      </c>
      <c r="X37" s="138" t="s">
        <v>443</v>
      </c>
      <c r="Y37" s="138" t="s">
        <v>443</v>
      </c>
      <c r="Z37" s="138" t="s">
        <v>443</v>
      </c>
      <c r="AA37" s="138" t="s">
        <v>443</v>
      </c>
      <c r="AB37" s="138" t="s">
        <v>443</v>
      </c>
      <c r="AC37" s="138" t="s">
        <v>443</v>
      </c>
      <c r="AD37" s="138" t="s">
        <v>443</v>
      </c>
      <c r="AE37" s="55"/>
      <c r="AF37" s="147" t="s">
        <v>432</v>
      </c>
      <c r="AG37" s="147" t="s">
        <v>429</v>
      </c>
      <c r="AH37" s="147">
        <v>812.27344841801118</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2.8173531602861974</v>
      </c>
      <c r="F39" s="138">
        <v>0.44315205569340266</v>
      </c>
      <c r="G39" s="138">
        <v>7.23415264654402</v>
      </c>
      <c r="H39" s="138" t="s">
        <v>432</v>
      </c>
      <c r="I39" s="138">
        <v>0.40501639307257775</v>
      </c>
      <c r="J39" s="138">
        <v>0.51526896400592981</v>
      </c>
      <c r="K39" s="138">
        <v>0.64588819668519937</v>
      </c>
      <c r="L39" s="138">
        <v>0.19969910124228379</v>
      </c>
      <c r="M39" s="138">
        <v>1.5038315141979557</v>
      </c>
      <c r="N39" s="138">
        <v>0.39951583136158414</v>
      </c>
      <c r="O39" s="138">
        <v>7.1809689139047655E-3</v>
      </c>
      <c r="P39" s="138">
        <v>6.4575570405627251E-3</v>
      </c>
      <c r="Q39" s="138">
        <v>2.385700257884096E-2</v>
      </c>
      <c r="R39" s="138">
        <v>0.27812733716382726</v>
      </c>
      <c r="S39" s="138">
        <v>0.16079708497943557</v>
      </c>
      <c r="T39" s="138">
        <v>5.5316226261461852</v>
      </c>
      <c r="U39" s="138">
        <v>3.405247643920431E-3</v>
      </c>
      <c r="V39" s="138">
        <v>0.26471788475758451</v>
      </c>
      <c r="W39" s="138">
        <v>0.22179502665153988</v>
      </c>
      <c r="X39" s="138">
        <v>6.6530137600763262E-2</v>
      </c>
      <c r="Y39" s="138">
        <v>0.36901037805194592</v>
      </c>
      <c r="Z39" s="138">
        <v>5.5779742565668526E-2</v>
      </c>
      <c r="AA39" s="138">
        <v>4.9058618171133939E-2</v>
      </c>
      <c r="AB39" s="138">
        <v>0.54037887638951165</v>
      </c>
      <c r="AC39" s="138">
        <v>4.9503717912592303E-3</v>
      </c>
      <c r="AD39" s="138">
        <v>7.5333003647503449E-2</v>
      </c>
      <c r="AE39" s="55"/>
      <c r="AF39" s="147">
        <v>22099.426285030848</v>
      </c>
      <c r="AG39" s="147">
        <v>443.11906335599997</v>
      </c>
      <c r="AH39" s="147">
        <v>7469.7381154723926</v>
      </c>
      <c r="AI39" s="147" t="s">
        <v>432</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6.1462128849274205</v>
      </c>
      <c r="F41" s="138">
        <v>20.076592723995383</v>
      </c>
      <c r="G41" s="138">
        <v>19.91492878862649</v>
      </c>
      <c r="H41" s="138">
        <v>0.10428703009934863</v>
      </c>
      <c r="I41" s="138">
        <v>16.839848036379617</v>
      </c>
      <c r="J41" s="138">
        <v>17.10482569062092</v>
      </c>
      <c r="K41" s="138">
        <v>18.748199997792668</v>
      </c>
      <c r="L41" s="138">
        <v>1.1135980992431023</v>
      </c>
      <c r="M41" s="138">
        <v>43.889058637293694</v>
      </c>
      <c r="N41" s="138">
        <v>5.205364033903602</v>
      </c>
      <c r="O41" s="138">
        <v>7.6825735702053727E-2</v>
      </c>
      <c r="P41" s="138">
        <v>0.20756945395013404</v>
      </c>
      <c r="Q41" s="138">
        <v>0.10123193676492198</v>
      </c>
      <c r="R41" s="138">
        <v>0.48032370139916158</v>
      </c>
      <c r="S41" s="138">
        <v>0.89766629293612876</v>
      </c>
      <c r="T41" s="138">
        <v>0.50777531497741235</v>
      </c>
      <c r="U41" s="138">
        <v>4.7726410028917243</v>
      </c>
      <c r="V41" s="138">
        <v>9.4335014666384858</v>
      </c>
      <c r="W41" s="138">
        <v>32.692385290651472</v>
      </c>
      <c r="X41" s="138">
        <v>9.3074356510718808</v>
      </c>
      <c r="Y41" s="138">
        <v>13.269821612213285</v>
      </c>
      <c r="Z41" s="138">
        <v>5.2264806782700148</v>
      </c>
      <c r="AA41" s="138">
        <v>4.4715139869345988</v>
      </c>
      <c r="AB41" s="138">
        <v>32.27525192848978</v>
      </c>
      <c r="AC41" s="138">
        <v>3.1251245030094084E-2</v>
      </c>
      <c r="AD41" s="138">
        <v>6.7601230842191526</v>
      </c>
      <c r="AE41" s="55"/>
      <c r="AF41" s="147">
        <v>25705.523331157157</v>
      </c>
      <c r="AG41" s="147">
        <v>39764.964238898399</v>
      </c>
      <c r="AH41" s="147">
        <v>9986.8285621843206</v>
      </c>
      <c r="AI41" s="147">
        <v>1319.3934403954156</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0.10827064800000004</v>
      </c>
      <c r="F43" s="138">
        <v>1.0827064800000005E-2</v>
      </c>
      <c r="G43" s="138">
        <v>0.14983574976720004</v>
      </c>
      <c r="H43" s="138" t="s">
        <v>443</v>
      </c>
      <c r="I43" s="138">
        <v>1.7864656920000006E-2</v>
      </c>
      <c r="J43" s="138">
        <v>2.3278189320000007E-2</v>
      </c>
      <c r="K43" s="138">
        <v>2.9774428200000008E-2</v>
      </c>
      <c r="L43" s="138">
        <v>1.0004207875200004E-2</v>
      </c>
      <c r="M43" s="138">
        <v>4.3308259200000018E-2</v>
      </c>
      <c r="N43" s="138">
        <v>1.7323303680000002E-2</v>
      </c>
      <c r="O43" s="138">
        <v>3.2481194400000007E-4</v>
      </c>
      <c r="P43" s="138">
        <v>1.0827064800000003E-4</v>
      </c>
      <c r="Q43" s="138">
        <v>1.0827064800000002E-3</v>
      </c>
      <c r="R43" s="138">
        <v>1.3858642944000004E-2</v>
      </c>
      <c r="S43" s="138">
        <v>7.7954866560000025E-3</v>
      </c>
      <c r="T43" s="138">
        <v>0.28150368480000004</v>
      </c>
      <c r="U43" s="138">
        <v>1.0827064800000003E-4</v>
      </c>
      <c r="V43" s="138">
        <v>8.6616518400000012E-3</v>
      </c>
      <c r="W43" s="138">
        <v>6.4962388800000022E-3</v>
      </c>
      <c r="X43" s="138">
        <v>2.0571423120000001E-3</v>
      </c>
      <c r="Y43" s="138">
        <v>1.6240597200000005E-2</v>
      </c>
      <c r="Z43" s="138">
        <v>1.8406010160000005E-3</v>
      </c>
      <c r="AA43" s="138">
        <v>1.6240597200000006E-3</v>
      </c>
      <c r="AB43" s="138">
        <v>2.1762400248000007E-2</v>
      </c>
      <c r="AC43" s="138">
        <v>2.3819542560000006E-4</v>
      </c>
      <c r="AD43" s="138">
        <v>1.4075184240000006E-7</v>
      </c>
      <c r="AE43" s="55"/>
      <c r="AF43" s="147">
        <v>1082.7064800000003</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8.7704419275000003</v>
      </c>
      <c r="F44" s="138">
        <v>1.3923622575000003</v>
      </c>
      <c r="G44" s="138">
        <v>1.3485217479048002</v>
      </c>
      <c r="H44" s="138">
        <v>1.6415775000000001E-3</v>
      </c>
      <c r="I44" s="138">
        <v>0.87300555749999997</v>
      </c>
      <c r="J44" s="138">
        <v>0.87300555749999997</v>
      </c>
      <c r="K44" s="138">
        <v>0.87300555749999997</v>
      </c>
      <c r="L44" s="138">
        <v>0.48888311220000003</v>
      </c>
      <c r="M44" s="138">
        <v>3.8486451825000003</v>
      </c>
      <c r="N44" s="138" t="s">
        <v>443</v>
      </c>
      <c r="O44" s="138">
        <v>2.2500000000000003E-3</v>
      </c>
      <c r="P44" s="138" t="s">
        <v>443</v>
      </c>
      <c r="Q44" s="138" t="s">
        <v>443</v>
      </c>
      <c r="R44" s="138">
        <v>1.1250000000000001E-2</v>
      </c>
      <c r="S44" s="138">
        <v>0.38250000000000001</v>
      </c>
      <c r="T44" s="138">
        <v>1.5750000000000004E-2</v>
      </c>
      <c r="U44" s="138">
        <v>2.2500000000000003E-3</v>
      </c>
      <c r="V44" s="138">
        <v>0.22500000000000003</v>
      </c>
      <c r="W44" s="138" t="s">
        <v>443</v>
      </c>
      <c r="X44" s="138">
        <v>6.7500000000000008E-3</v>
      </c>
      <c r="Y44" s="138">
        <v>1.1250000000000001E-2</v>
      </c>
      <c r="Z44" s="138" t="s">
        <v>443</v>
      </c>
      <c r="AA44" s="138" t="s">
        <v>443</v>
      </c>
      <c r="AB44" s="138">
        <v>1.8000000000000002E-2</v>
      </c>
      <c r="AC44" s="138" t="s">
        <v>430</v>
      </c>
      <c r="AD44" s="138" t="s">
        <v>430</v>
      </c>
      <c r="AE44" s="55"/>
      <c r="AF44" s="147">
        <v>9744.3583200000012</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2.8856603871715096</v>
      </c>
      <c r="F45" s="138">
        <v>0.10292801380993917</v>
      </c>
      <c r="G45" s="138">
        <v>0.22031851601801361</v>
      </c>
      <c r="H45" s="138" t="s">
        <v>443</v>
      </c>
      <c r="I45" s="138">
        <v>5.1464006904969585E-2</v>
      </c>
      <c r="J45" s="138">
        <v>5.5140007398181708E-2</v>
      </c>
      <c r="K45" s="138">
        <v>5.5140007398181708E-2</v>
      </c>
      <c r="L45" s="138">
        <v>1.7093402293436331E-2</v>
      </c>
      <c r="M45" s="138">
        <v>0.27202403649769652</v>
      </c>
      <c r="N45" s="138">
        <v>4.7788006411757494E-3</v>
      </c>
      <c r="O45" s="138">
        <v>3.6760004932121144E-4</v>
      </c>
      <c r="P45" s="138">
        <v>1.1028001479636341E-3</v>
      </c>
      <c r="Q45" s="138">
        <v>1.4704001972848458E-3</v>
      </c>
      <c r="R45" s="138">
        <v>1.8380002466060572E-3</v>
      </c>
      <c r="S45" s="138">
        <v>7.3520009864242288E-3</v>
      </c>
      <c r="T45" s="138">
        <v>3.6760004932121143E-2</v>
      </c>
      <c r="U45" s="138">
        <v>3.6760004932121144E-4</v>
      </c>
      <c r="V45" s="138">
        <v>4.4112005918545368E-2</v>
      </c>
      <c r="W45" s="138">
        <v>4.7788006411757494E-3</v>
      </c>
      <c r="X45" s="138" t="s">
        <v>443</v>
      </c>
      <c r="Y45" s="138" t="s">
        <v>443</v>
      </c>
      <c r="Z45" s="138" t="s">
        <v>443</v>
      </c>
      <c r="AA45" s="138" t="s">
        <v>443</v>
      </c>
      <c r="AB45" s="138" t="s">
        <v>443</v>
      </c>
      <c r="AC45" s="138">
        <v>2.9408003945696915E-3</v>
      </c>
      <c r="AD45" s="138">
        <v>1.3968801874206034E-3</v>
      </c>
      <c r="AE45" s="55"/>
      <c r="AF45" s="147">
        <v>1592.0118217935808</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v>8.0000000000000004E-4</v>
      </c>
      <c r="G48" s="138" t="s">
        <v>443</v>
      </c>
      <c r="H48" s="138" t="s">
        <v>429</v>
      </c>
      <c r="I48" s="138">
        <v>1.3428333249701099E-2</v>
      </c>
      <c r="J48" s="138">
        <v>0.13427533249701099</v>
      </c>
      <c r="K48" s="138">
        <v>0.33567233124252754</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v>1E-3</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2.0154663528850363</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2.2872351036</v>
      </c>
      <c r="AL52" s="45" t="s">
        <v>133</v>
      </c>
    </row>
    <row r="53" spans="1:38" s="2" customFormat="1" ht="26.25" customHeight="1" thickBot="1" x14ac:dyDescent="0.25">
      <c r="A53" s="65" t="s">
        <v>120</v>
      </c>
      <c r="B53" s="69" t="s">
        <v>134</v>
      </c>
      <c r="C53" s="71" t="s">
        <v>135</v>
      </c>
      <c r="D53" s="68"/>
      <c r="E53" s="138" t="s">
        <v>429</v>
      </c>
      <c r="F53" s="138">
        <v>2.0074665742266102</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0.98399038562796226</v>
      </c>
      <c r="AL53" s="45" t="s">
        <v>136</v>
      </c>
    </row>
    <row r="54" spans="1:38" s="2" customFormat="1" ht="37.5" customHeight="1" thickBot="1" x14ac:dyDescent="0.25">
      <c r="A54" s="65" t="s">
        <v>120</v>
      </c>
      <c r="B54" s="69" t="s">
        <v>137</v>
      </c>
      <c r="C54" s="71" t="s">
        <v>138</v>
      </c>
      <c r="D54" s="68"/>
      <c r="E54" s="138" t="s">
        <v>429</v>
      </c>
      <c r="F54" s="138">
        <v>6.5750501978494103E-3</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1564.7980711271848</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246.98699999999999</v>
      </c>
      <c r="AL58" s="45" t="s">
        <v>149</v>
      </c>
    </row>
    <row r="59" spans="1:38" s="2" customFormat="1" ht="26.25" customHeight="1" thickBot="1" x14ac:dyDescent="0.25">
      <c r="A59" s="65" t="s">
        <v>54</v>
      </c>
      <c r="B59" s="73" t="s">
        <v>150</v>
      </c>
      <c r="C59" s="66" t="s">
        <v>403</v>
      </c>
      <c r="D59" s="67"/>
      <c r="E59" s="138" t="s">
        <v>430</v>
      </c>
      <c r="F59" s="138" t="s">
        <v>430</v>
      </c>
      <c r="G59" s="138" t="s">
        <v>430</v>
      </c>
      <c r="H59" s="138" t="s">
        <v>429</v>
      </c>
      <c r="I59" s="138">
        <v>1.7676000000000001E-2</v>
      </c>
      <c r="J59" s="138">
        <v>2.0077500000000002E-2</v>
      </c>
      <c r="K59" s="138">
        <v>2.2563E-2</v>
      </c>
      <c r="L59" s="138">
        <v>9.5610959999999987E-5</v>
      </c>
      <c r="M59" s="138" t="s">
        <v>430</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0.45930296400261283</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63.993959239743802</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0.15751929382352942</v>
      </c>
      <c r="J60" s="138">
        <v>1.575192938235294</v>
      </c>
      <c r="K60" s="138">
        <v>3.2133935939999998</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31.503858764705882</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6.6355514863334186E-2</v>
      </c>
      <c r="J61" s="138">
        <v>0.66355514863334175</v>
      </c>
      <c r="K61" s="138">
        <v>2.2154860775208021</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6608741.7803517394</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1.890231525882353E-8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31.503858764705882</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0.12054887473581513</v>
      </c>
      <c r="X63" s="138">
        <v>1.0499399999999999E-2</v>
      </c>
      <c r="Y63" s="138" t="s">
        <v>429</v>
      </c>
      <c r="Z63" s="138">
        <v>1.7461E-3</v>
      </c>
      <c r="AA63" s="138" t="s">
        <v>429</v>
      </c>
      <c r="AB63" s="138">
        <v>1.2245499999999999E-2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v>0.28000000000000003</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260</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0.127</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v>1.4304888888888889</v>
      </c>
      <c r="O72" s="138">
        <v>0.17622499999999999</v>
      </c>
      <c r="P72" s="138">
        <v>2.6600000000000002E-2</v>
      </c>
      <c r="Q72" s="138">
        <v>0.10640000000000001</v>
      </c>
      <c r="R72" s="138">
        <v>1.165227777777778</v>
      </c>
      <c r="S72" s="138">
        <v>1.8620000000000001E-2</v>
      </c>
      <c r="T72" s="138">
        <v>2.1981944444444448</v>
      </c>
      <c r="U72" s="138">
        <v>5.3200000000000001E-3</v>
      </c>
      <c r="V72" s="138">
        <v>22.639555555555557</v>
      </c>
      <c r="W72" s="138">
        <v>0.81021994692340082</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4.23442095E-2</v>
      </c>
      <c r="J73" s="138">
        <v>5.9987630124999997E-2</v>
      </c>
      <c r="K73" s="138">
        <v>7.0573682499999998E-2</v>
      </c>
      <c r="L73" s="138" t="s">
        <v>443</v>
      </c>
      <c r="M73" s="138" t="s">
        <v>432</v>
      </c>
      <c r="N73" s="138">
        <v>1.7121436803069052</v>
      </c>
      <c r="O73" s="138">
        <v>3.2541018421426544E-2</v>
      </c>
      <c r="P73" s="138" t="s">
        <v>432</v>
      </c>
      <c r="Q73" s="138">
        <v>6.8796747549019599E-2</v>
      </c>
      <c r="R73" s="138">
        <v>0.25225474101307188</v>
      </c>
      <c r="S73" s="138" t="s">
        <v>432</v>
      </c>
      <c r="T73" s="138">
        <v>0.11466124591503268</v>
      </c>
      <c r="U73" s="138" t="s">
        <v>432</v>
      </c>
      <c r="V73" s="138">
        <v>1.4069107047643621</v>
      </c>
      <c r="W73" s="138" t="s">
        <v>430</v>
      </c>
      <c r="X73" s="138" t="s">
        <v>430</v>
      </c>
      <c r="Y73" s="138" t="s">
        <v>430</v>
      </c>
      <c r="Z73" s="138" t="s">
        <v>430</v>
      </c>
      <c r="AA73" s="138" t="s">
        <v>430</v>
      </c>
      <c r="AB73" s="138" t="s">
        <v>430</v>
      </c>
      <c r="AC73" s="138">
        <v>40</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v>2.9177883631222857E-2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v>7.8453276047261E-3</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v>3.0000000000000001E-3</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1.5467239527389899E-4</v>
      </c>
      <c r="O80" s="138">
        <v>2.0000000000000002E-5</v>
      </c>
      <c r="P80" s="138" t="s">
        <v>432</v>
      </c>
      <c r="Q80" s="138" t="s">
        <v>432</v>
      </c>
      <c r="R80" s="138">
        <v>0.21099999999999999</v>
      </c>
      <c r="S80" s="138">
        <v>1.84E-4</v>
      </c>
      <c r="T80" s="138">
        <v>8.2000000000000003E-2</v>
      </c>
      <c r="U80" s="138" t="s">
        <v>432</v>
      </c>
      <c r="V80" s="138">
        <v>0.23300000000000001</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8.1077199000000011</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3.04E-2</v>
      </c>
      <c r="G83" s="138" t="s">
        <v>443</v>
      </c>
      <c r="H83" s="138" t="s">
        <v>429</v>
      </c>
      <c r="I83" s="138">
        <v>0.19</v>
      </c>
      <c r="J83" s="138">
        <v>3.8</v>
      </c>
      <c r="K83" s="138">
        <v>28.5</v>
      </c>
      <c r="L83" s="138">
        <v>1.0829999999999999E-2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1.9</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6.5814719628691023</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2.248291397626847</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4.6995740000000001</v>
      </c>
      <c r="AL86" s="45" t="s">
        <v>220</v>
      </c>
    </row>
    <row r="87" spans="1:38" s="2" customFormat="1" ht="26.25" customHeight="1" thickBot="1" x14ac:dyDescent="0.25">
      <c r="A87" s="65" t="s">
        <v>209</v>
      </c>
      <c r="B87" s="71" t="s">
        <v>221</v>
      </c>
      <c r="C87" s="75" t="s">
        <v>222</v>
      </c>
      <c r="D87" s="67"/>
      <c r="E87" s="138" t="s">
        <v>429</v>
      </c>
      <c r="F87" s="138">
        <v>0.33549705188560247</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1.07284</v>
      </c>
      <c r="AL87" s="45" t="s">
        <v>220</v>
      </c>
    </row>
    <row r="88" spans="1:38" s="2" customFormat="1" ht="26.25" customHeight="1" thickBot="1" x14ac:dyDescent="0.25">
      <c r="A88" s="65" t="s">
        <v>209</v>
      </c>
      <c r="B88" s="71" t="s">
        <v>223</v>
      </c>
      <c r="C88" s="75" t="s">
        <v>224</v>
      </c>
      <c r="D88" s="67"/>
      <c r="E88" s="138" t="s">
        <v>443</v>
      </c>
      <c r="F88" s="138">
        <v>3.0231237200000001</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2.9119999999999999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0.5299612395127089</v>
      </c>
      <c r="G90" s="138" t="s">
        <v>429</v>
      </c>
      <c r="H90" s="138" t="s">
        <v>429</v>
      </c>
      <c r="I90" s="138">
        <v>1.0200000000000001E-2</v>
      </c>
      <c r="J90" s="138">
        <v>1.5299999999999999E-2</v>
      </c>
      <c r="K90" s="138">
        <v>1.8700000000000001E-2</v>
      </c>
      <c r="L90" s="138" t="s">
        <v>429</v>
      </c>
      <c r="M90" s="138" t="s">
        <v>429</v>
      </c>
      <c r="N90" s="138">
        <v>1.2351937114186257E-4</v>
      </c>
      <c r="O90" s="138">
        <v>1.6965311217075105E-2</v>
      </c>
      <c r="P90" s="138" t="s">
        <v>432</v>
      </c>
      <c r="Q90" s="138" t="s">
        <v>432</v>
      </c>
      <c r="R90" s="138">
        <v>7.1432889335053082E-2</v>
      </c>
      <c r="S90" s="138">
        <v>2.89452020326413</v>
      </c>
      <c r="T90" s="138">
        <v>0.11864556462993973</v>
      </c>
      <c r="U90" s="138">
        <v>1.6890901957351091E-2</v>
      </c>
      <c r="V90" s="138">
        <v>1.6749524363875463</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17</v>
      </c>
      <c r="AL90" s="148" t="s">
        <v>441</v>
      </c>
    </row>
    <row r="91" spans="1:38" s="2" customFormat="1" ht="26.25" customHeight="1" thickBot="1" x14ac:dyDescent="0.25">
      <c r="A91" s="65" t="s">
        <v>209</v>
      </c>
      <c r="B91" s="69" t="s">
        <v>405</v>
      </c>
      <c r="C91" s="71" t="s">
        <v>229</v>
      </c>
      <c r="D91" s="67"/>
      <c r="E91" s="138">
        <v>1.2860467937253517E-2</v>
      </c>
      <c r="F91" s="138">
        <v>3.4548194186000011E-2</v>
      </c>
      <c r="G91" s="138">
        <v>1.3898931194468409E-4</v>
      </c>
      <c r="H91" s="138">
        <v>2.9622935097500004E-2</v>
      </c>
      <c r="I91" s="138">
        <v>0.19511796162364467</v>
      </c>
      <c r="J91" s="138">
        <v>0.1973261428114281</v>
      </c>
      <c r="K91" s="138">
        <v>0.19778223025559094</v>
      </c>
      <c r="L91" s="138">
        <v>7.7091011820000013E-2</v>
      </c>
      <c r="M91" s="138">
        <v>0.39363598551447171</v>
      </c>
      <c r="N91" s="138">
        <v>3.6081993564447794E-2</v>
      </c>
      <c r="O91" s="138">
        <v>3.8613619877443099E-2</v>
      </c>
      <c r="P91" s="138">
        <v>2.6233082055784747E-6</v>
      </c>
      <c r="Q91" s="138">
        <v>6.1210524796831078E-5</v>
      </c>
      <c r="R91" s="138">
        <v>7.1795803521095089E-4</v>
      </c>
      <c r="S91" s="138">
        <v>5.8979696142927071E-2</v>
      </c>
      <c r="T91" s="138">
        <v>2.0653441484251831E-2</v>
      </c>
      <c r="U91" s="138" t="s">
        <v>443</v>
      </c>
      <c r="V91" s="138">
        <v>3.1238720208515851E-2</v>
      </c>
      <c r="W91" s="138">
        <v>7.1380566500000014E-4</v>
      </c>
      <c r="X91" s="138">
        <v>7.9232428815000002E-4</v>
      </c>
      <c r="Y91" s="138">
        <v>3.2121254925E-4</v>
      </c>
      <c r="Z91" s="138">
        <v>3.2121254925E-4</v>
      </c>
      <c r="AA91" s="138">
        <v>3.2121254925E-4</v>
      </c>
      <c r="AB91" s="138">
        <v>1.7559619359000002E-3</v>
      </c>
      <c r="AC91" s="138" t="s">
        <v>443</v>
      </c>
      <c r="AD91" s="138" t="s">
        <v>443</v>
      </c>
      <c r="AE91" s="55"/>
      <c r="AF91" s="147" t="s">
        <v>429</v>
      </c>
      <c r="AG91" s="147" t="s">
        <v>429</v>
      </c>
      <c r="AH91" s="147" t="s">
        <v>429</v>
      </c>
      <c r="AI91" s="147" t="s">
        <v>429</v>
      </c>
      <c r="AJ91" s="147" t="s">
        <v>429</v>
      </c>
      <c r="AK91" s="147">
        <v>7138.0566500000004</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10.180242401563589</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1.0339411291702665E-6</v>
      </c>
      <c r="X98" s="138" t="s">
        <v>443</v>
      </c>
      <c r="Y98" s="138" t="s">
        <v>443</v>
      </c>
      <c r="Z98" s="138" t="s">
        <v>443</v>
      </c>
      <c r="AA98" s="138" t="s">
        <v>443</v>
      </c>
      <c r="AB98" s="138" t="s">
        <v>443</v>
      </c>
      <c r="AC98" s="138" t="s">
        <v>443</v>
      </c>
      <c r="AD98" s="138">
        <v>9.3357225284930578</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5.1563169567513348E-2</v>
      </c>
      <c r="F99" s="138">
        <v>9.6778587601004098</v>
      </c>
      <c r="G99" s="138" t="s">
        <v>429</v>
      </c>
      <c r="H99" s="138">
        <v>13.175351841941444</v>
      </c>
      <c r="I99" s="138">
        <v>0.19161306202544512</v>
      </c>
      <c r="J99" s="138">
        <v>0.29294670144402685</v>
      </c>
      <c r="K99" s="138">
        <v>0.64370239472059265</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1246.8</v>
      </c>
      <c r="AL99" s="45" t="s">
        <v>246</v>
      </c>
    </row>
    <row r="100" spans="1:38" s="2" customFormat="1" ht="26.25" customHeight="1" thickBot="1" x14ac:dyDescent="0.25">
      <c r="A100" s="65" t="s">
        <v>244</v>
      </c>
      <c r="B100" s="65" t="s">
        <v>247</v>
      </c>
      <c r="C100" s="66" t="s">
        <v>409</v>
      </c>
      <c r="D100" s="79"/>
      <c r="E100" s="138">
        <v>0.54107893566391074</v>
      </c>
      <c r="F100" s="138">
        <v>23.172625230791468</v>
      </c>
      <c r="G100" s="138" t="s">
        <v>429</v>
      </c>
      <c r="H100" s="138">
        <v>28.387764427346756</v>
      </c>
      <c r="I100" s="138">
        <v>0.29644406577587451</v>
      </c>
      <c r="J100" s="138">
        <v>0.43989293363081594</v>
      </c>
      <c r="K100" s="138">
        <v>0.9795757401975429</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5718.4000000000015</v>
      </c>
      <c r="AL100" s="45" t="s">
        <v>246</v>
      </c>
    </row>
    <row r="101" spans="1:38" s="2" customFormat="1" ht="26.25" customHeight="1" thickBot="1" x14ac:dyDescent="0.25">
      <c r="A101" s="65" t="s">
        <v>244</v>
      </c>
      <c r="B101" s="65" t="s">
        <v>248</v>
      </c>
      <c r="C101" s="66" t="s">
        <v>249</v>
      </c>
      <c r="D101" s="79"/>
      <c r="E101" s="138">
        <v>7.8059419274444111E-2</v>
      </c>
      <c r="F101" s="138">
        <v>0.61675455045088945</v>
      </c>
      <c r="G101" s="138" t="s">
        <v>429</v>
      </c>
      <c r="H101" s="138">
        <v>1.5588577603018687</v>
      </c>
      <c r="I101" s="138">
        <v>1.5464923955589044E-2</v>
      </c>
      <c r="J101" s="138">
        <v>4.6394771866767132E-2</v>
      </c>
      <c r="K101" s="138">
        <v>0.10825446768912332</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8559.0595000000012</v>
      </c>
      <c r="AL101" s="45" t="s">
        <v>246</v>
      </c>
    </row>
    <row r="102" spans="1:38" s="2" customFormat="1" ht="26.25" customHeight="1" thickBot="1" x14ac:dyDescent="0.25">
      <c r="A102" s="65" t="s">
        <v>244</v>
      </c>
      <c r="B102" s="65" t="s">
        <v>250</v>
      </c>
      <c r="C102" s="66" t="s">
        <v>387</v>
      </c>
      <c r="D102" s="79"/>
      <c r="E102" s="138">
        <v>2.2875095851714283E-3</v>
      </c>
      <c r="F102" s="138">
        <v>2.7029883617285422</v>
      </c>
      <c r="G102" s="138" t="s">
        <v>429</v>
      </c>
      <c r="H102" s="138">
        <v>4.5563535971389229</v>
      </c>
      <c r="I102" s="138">
        <v>7.9024999999999998E-3</v>
      </c>
      <c r="J102" s="138">
        <v>0.17761400000000002</v>
      </c>
      <c r="K102" s="138">
        <v>1.2026914999999998</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1514.35</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2.3017076638957826E-3</v>
      </c>
      <c r="F104" s="138">
        <v>2.5574176090589701E-3</v>
      </c>
      <c r="G104" s="138" t="s">
        <v>429</v>
      </c>
      <c r="H104" s="138">
        <v>3.1499300915200312E-2</v>
      </c>
      <c r="I104" s="138">
        <v>3.4880804383561642E-5</v>
      </c>
      <c r="J104" s="138">
        <v>1.0464241315068493E-4</v>
      </c>
      <c r="K104" s="138">
        <v>2.4416563068493154E-4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16.100000000000001</v>
      </c>
      <c r="AL104" s="45" t="s">
        <v>246</v>
      </c>
    </row>
    <row r="105" spans="1:38" s="2" customFormat="1" ht="26.25" customHeight="1" thickBot="1" x14ac:dyDescent="0.25">
      <c r="A105" s="65" t="s">
        <v>244</v>
      </c>
      <c r="B105" s="65" t="s">
        <v>255</v>
      </c>
      <c r="C105" s="66" t="s">
        <v>256</v>
      </c>
      <c r="D105" s="79"/>
      <c r="E105" s="138">
        <v>2.4426198919627395E-2</v>
      </c>
      <c r="F105" s="138">
        <v>0.12351080330346817</v>
      </c>
      <c r="G105" s="138" t="s">
        <v>429</v>
      </c>
      <c r="H105" s="138">
        <v>0.57227473071207824</v>
      </c>
      <c r="I105" s="138">
        <v>4.6257534246575346E-3</v>
      </c>
      <c r="J105" s="138">
        <v>7.2690410958904106E-3</v>
      </c>
      <c r="K105" s="138">
        <v>1.5859726027397259E-2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67</v>
      </c>
      <c r="AL105" s="45" t="s">
        <v>246</v>
      </c>
    </row>
    <row r="106" spans="1:38" s="2" customFormat="1" ht="26.25" customHeight="1" thickBot="1" x14ac:dyDescent="0.25">
      <c r="A106" s="65" t="s">
        <v>244</v>
      </c>
      <c r="B106" s="65" t="s">
        <v>257</v>
      </c>
      <c r="C106" s="66" t="s">
        <v>258</v>
      </c>
      <c r="D106" s="79"/>
      <c r="E106" s="138">
        <v>1.9388502534575336E-3</v>
      </c>
      <c r="F106" s="138">
        <v>7.840826564516977E-3</v>
      </c>
      <c r="G106" s="138" t="s">
        <v>429</v>
      </c>
      <c r="H106" s="138">
        <v>4.5424792057878659E-2</v>
      </c>
      <c r="I106" s="138">
        <v>3.8465753424657536E-4</v>
      </c>
      <c r="J106" s="138">
        <v>6.1545205479452043E-4</v>
      </c>
      <c r="K106" s="138">
        <v>1.3078356164383561E-3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7.8</v>
      </c>
      <c r="AL106" s="45" t="s">
        <v>246</v>
      </c>
    </row>
    <row r="107" spans="1:38" s="2" customFormat="1" ht="26.25" customHeight="1" thickBot="1" x14ac:dyDescent="0.25">
      <c r="A107" s="65" t="s">
        <v>244</v>
      </c>
      <c r="B107" s="65" t="s">
        <v>259</v>
      </c>
      <c r="C107" s="66" t="s">
        <v>380</v>
      </c>
      <c r="D107" s="79"/>
      <c r="E107" s="138">
        <v>2.5326449326560002E-2</v>
      </c>
      <c r="F107" s="138">
        <v>0.28544999999999998</v>
      </c>
      <c r="G107" s="138" t="s">
        <v>429</v>
      </c>
      <c r="H107" s="138">
        <v>0.30887256678696007</v>
      </c>
      <c r="I107" s="138">
        <v>5.1900000000000002E-3</v>
      </c>
      <c r="J107" s="138">
        <v>6.9199999999999998E-2</v>
      </c>
      <c r="K107" s="138">
        <v>0.32869999999999999</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1730</v>
      </c>
      <c r="AL107" s="45" t="s">
        <v>246</v>
      </c>
    </row>
    <row r="108" spans="1:38" s="2" customFormat="1" ht="26.25" customHeight="1" thickBot="1" x14ac:dyDescent="0.25">
      <c r="A108" s="65" t="s">
        <v>244</v>
      </c>
      <c r="B108" s="65" t="s">
        <v>260</v>
      </c>
      <c r="C108" s="66" t="s">
        <v>381</v>
      </c>
      <c r="D108" s="79"/>
      <c r="E108" s="138">
        <v>6.6960015523546912E-2</v>
      </c>
      <c r="F108" s="138">
        <v>1.1223947912727272</v>
      </c>
      <c r="G108" s="138" t="s">
        <v>429</v>
      </c>
      <c r="H108" s="138">
        <v>1.4001903080997053</v>
      </c>
      <c r="I108" s="138">
        <v>2.0785088727272725E-2</v>
      </c>
      <c r="J108" s="138">
        <v>0.20785088727272724</v>
      </c>
      <c r="K108" s="138">
        <v>0.41570177454545448</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10392.544363636363</v>
      </c>
      <c r="AL108" s="45" t="s">
        <v>246</v>
      </c>
    </row>
    <row r="109" spans="1:38" s="2" customFormat="1" ht="26.25" customHeight="1" thickBot="1" x14ac:dyDescent="0.25">
      <c r="A109" s="65" t="s">
        <v>244</v>
      </c>
      <c r="B109" s="65" t="s">
        <v>261</v>
      </c>
      <c r="C109" s="66" t="s">
        <v>382</v>
      </c>
      <c r="D109" s="79"/>
      <c r="E109" s="138">
        <v>3.563912062464001E-2</v>
      </c>
      <c r="F109" s="138">
        <v>0.75893298779999996</v>
      </c>
      <c r="G109" s="138" t="s">
        <v>429</v>
      </c>
      <c r="H109" s="138">
        <v>1.0253100856627202</v>
      </c>
      <c r="I109" s="138">
        <v>3.1040203999999998E-2</v>
      </c>
      <c r="J109" s="138">
        <v>0.170721122</v>
      </c>
      <c r="K109" s="138">
        <v>0.170721122</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1552.0101999999999</v>
      </c>
      <c r="AL109" s="45" t="s">
        <v>246</v>
      </c>
    </row>
    <row r="110" spans="1:38" s="2" customFormat="1" ht="26.25" customHeight="1" thickBot="1" x14ac:dyDescent="0.25">
      <c r="A110" s="65" t="s">
        <v>244</v>
      </c>
      <c r="B110" s="65" t="s">
        <v>262</v>
      </c>
      <c r="C110" s="66" t="s">
        <v>383</v>
      </c>
      <c r="D110" s="79"/>
      <c r="E110" s="138">
        <v>5.0302319709272011E-3</v>
      </c>
      <c r="F110" s="138">
        <v>0.17571334800000002</v>
      </c>
      <c r="G110" s="138" t="s">
        <v>429</v>
      </c>
      <c r="H110" s="138">
        <v>0.10558955190530563</v>
      </c>
      <c r="I110" s="138">
        <v>7.3080000000000003E-3</v>
      </c>
      <c r="J110" s="138">
        <v>5.152008000000001E-2</v>
      </c>
      <c r="K110" s="138">
        <v>5.152008000000001E-2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359.33200000000005</v>
      </c>
      <c r="AL110" s="45" t="s">
        <v>246</v>
      </c>
    </row>
    <row r="111" spans="1:38" s="2" customFormat="1" ht="26.25" customHeight="1" thickBot="1" x14ac:dyDescent="0.25">
      <c r="A111" s="65" t="s">
        <v>244</v>
      </c>
      <c r="B111" s="65" t="s">
        <v>263</v>
      </c>
      <c r="C111" s="66" t="s">
        <v>377</v>
      </c>
      <c r="D111" s="79"/>
      <c r="E111" s="138">
        <v>1.0218454803243146E-2</v>
      </c>
      <c r="F111" s="138">
        <v>0.2541696</v>
      </c>
      <c r="G111" s="138" t="s">
        <v>429</v>
      </c>
      <c r="H111" s="138">
        <v>0.18084311475778991</v>
      </c>
      <c r="I111" s="138">
        <v>5.2240000000000001E-4</v>
      </c>
      <c r="J111" s="138">
        <v>1.0448E-3</v>
      </c>
      <c r="K111" s="138">
        <v>2.3508000000000001E-3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145.6</v>
      </c>
      <c r="AL111" s="45" t="s">
        <v>246</v>
      </c>
    </row>
    <row r="112" spans="1:38" s="2" customFormat="1" ht="26.25" customHeight="1" thickBot="1" x14ac:dyDescent="0.25">
      <c r="A112" s="65" t="s">
        <v>264</v>
      </c>
      <c r="B112" s="65" t="s">
        <v>265</v>
      </c>
      <c r="C112" s="66" t="s">
        <v>266</v>
      </c>
      <c r="D112" s="67"/>
      <c r="E112" s="138">
        <v>15.57522577504057</v>
      </c>
      <c r="F112" s="138" t="s">
        <v>429</v>
      </c>
      <c r="G112" s="138" t="s">
        <v>429</v>
      </c>
      <c r="H112" s="138">
        <v>13.855948472826938</v>
      </c>
      <c r="I112" s="138">
        <v>0.26344200000000001</v>
      </c>
      <c r="J112" s="138">
        <v>6.8494920000000006</v>
      </c>
      <c r="K112" s="138">
        <v>6.8494920000000006</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404811000</v>
      </c>
      <c r="AL112" s="45" t="s">
        <v>419</v>
      </c>
    </row>
    <row r="113" spans="1:38" s="2" customFormat="1" ht="26.25" customHeight="1" thickBot="1" x14ac:dyDescent="0.25">
      <c r="A113" s="65" t="s">
        <v>264</v>
      </c>
      <c r="B113" s="80" t="s">
        <v>267</v>
      </c>
      <c r="C113" s="81" t="s">
        <v>268</v>
      </c>
      <c r="D113" s="67"/>
      <c r="E113" s="138">
        <v>5.8957004247434801</v>
      </c>
      <c r="F113" s="138" t="s">
        <v>443</v>
      </c>
      <c r="G113" s="138" t="s">
        <v>429</v>
      </c>
      <c r="H113" s="138">
        <v>35.454928340320798</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153233373.25006548</v>
      </c>
      <c r="AL113" s="148" t="s">
        <v>437</v>
      </c>
    </row>
    <row r="114" spans="1:38" s="2" customFormat="1" ht="26.25" customHeight="1" thickBot="1" x14ac:dyDescent="0.25">
      <c r="A114" s="65" t="s">
        <v>264</v>
      </c>
      <c r="B114" s="80" t="s">
        <v>269</v>
      </c>
      <c r="C114" s="81" t="s">
        <v>388</v>
      </c>
      <c r="D114" s="67"/>
      <c r="E114" s="138">
        <v>6.3691169689151523E-3</v>
      </c>
      <c r="F114" s="138" t="s">
        <v>443</v>
      </c>
      <c r="G114" s="138" t="s">
        <v>429</v>
      </c>
      <c r="H114" s="138">
        <v>2.1519914000000005E-2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165537.80000000002</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11.903538140883752</v>
      </c>
      <c r="F116" s="138" t="s">
        <v>443</v>
      </c>
      <c r="G116" s="138" t="s">
        <v>429</v>
      </c>
      <c r="H116" s="138">
        <v>13.620172019661835</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309381273.05167359</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7.2814480000000003E-3</v>
      </c>
      <c r="J119" s="138">
        <v>5.8251584000000002E-2</v>
      </c>
      <c r="K119" s="138">
        <v>0.18203620000000001</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1820.3620000000001</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6.4400000000000004E-3</v>
      </c>
      <c r="J120" s="138">
        <v>4.0250000000000001E-2</v>
      </c>
      <c r="K120" s="138">
        <v>0.161</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1610</v>
      </c>
      <c r="AL120" s="148" t="s">
        <v>436</v>
      </c>
    </row>
    <row r="121" spans="1:38" s="2" customFormat="1" ht="26.25" customHeight="1" thickBot="1" x14ac:dyDescent="0.25">
      <c r="A121" s="65" t="s">
        <v>264</v>
      </c>
      <c r="B121" s="65" t="s">
        <v>280</v>
      </c>
      <c r="C121" s="71" t="s">
        <v>281</v>
      </c>
      <c r="D121" s="68"/>
      <c r="E121" s="138" t="s">
        <v>443</v>
      </c>
      <c r="F121" s="138">
        <v>4.5546437329353209</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7.2634198045719494</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0.98467856924657093</v>
      </c>
      <c r="G125" s="138" t="s">
        <v>429</v>
      </c>
      <c r="H125" s="138" t="s">
        <v>429</v>
      </c>
      <c r="I125" s="138">
        <v>6.6613594310539022E-5</v>
      </c>
      <c r="J125" s="138">
        <v>4.4207203496994085E-4</v>
      </c>
      <c r="K125" s="138">
        <v>9.3460891411453252E-4</v>
      </c>
      <c r="L125" s="138" t="s">
        <v>443</v>
      </c>
      <c r="M125" s="138" t="s">
        <v>429</v>
      </c>
      <c r="N125" s="138" t="s">
        <v>429</v>
      </c>
      <c r="O125" s="138" t="s">
        <v>429</v>
      </c>
      <c r="P125" s="138">
        <v>2.0423348629230724E-2</v>
      </c>
      <c r="Q125" s="138" t="s">
        <v>429</v>
      </c>
      <c r="R125" s="138" t="s">
        <v>429</v>
      </c>
      <c r="S125" s="138" t="s">
        <v>429</v>
      </c>
      <c r="T125" s="138" t="s">
        <v>429</v>
      </c>
      <c r="U125" s="138" t="s">
        <v>429</v>
      </c>
      <c r="V125" s="138" t="s">
        <v>429</v>
      </c>
      <c r="W125" s="138">
        <v>0.11863447237572464</v>
      </c>
      <c r="X125" s="138" t="s">
        <v>429</v>
      </c>
      <c r="Y125" s="138" t="s">
        <v>429</v>
      </c>
      <c r="Z125" s="138" t="s">
        <v>429</v>
      </c>
      <c r="AA125" s="138" t="s">
        <v>429</v>
      </c>
      <c r="AB125" s="138" t="s">
        <v>429</v>
      </c>
      <c r="AC125" s="138" t="s">
        <v>429</v>
      </c>
      <c r="AD125" s="138">
        <v>9.9339253888592105E-2</v>
      </c>
      <c r="AE125" s="55"/>
      <c r="AF125" s="147" t="s">
        <v>429</v>
      </c>
      <c r="AG125" s="147" t="s">
        <v>429</v>
      </c>
      <c r="AH125" s="147" t="s">
        <v>429</v>
      </c>
      <c r="AI125" s="147" t="s">
        <v>429</v>
      </c>
      <c r="AJ125" s="147" t="s">
        <v>429</v>
      </c>
      <c r="AK125" s="147">
        <v>1969.3597726692985</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t="s">
        <v>432</v>
      </c>
      <c r="I126" s="138" t="s">
        <v>443</v>
      </c>
      <c r="J126" s="138" t="s">
        <v>443</v>
      </c>
      <c r="K126" s="138" t="s">
        <v>443</v>
      </c>
      <c r="L126" s="138" t="s">
        <v>443</v>
      </c>
      <c r="M126" s="138" t="s">
        <v>432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429</v>
      </c>
      <c r="AH128" s="147" t="s">
        <v>429</v>
      </c>
      <c r="AI128" s="147" t="s">
        <v>429</v>
      </c>
      <c r="AJ128" s="147" t="s">
        <v>429</v>
      </c>
      <c r="AK128" s="147" t="s">
        <v>432</v>
      </c>
      <c r="AL128" s="45" t="s">
        <v>301</v>
      </c>
    </row>
    <row r="129" spans="1:38" s="2" customFormat="1" ht="26.25" customHeight="1" thickBot="1" x14ac:dyDescent="0.25">
      <c r="A129" s="65" t="s">
        <v>289</v>
      </c>
      <c r="B129" s="69" t="s">
        <v>299</v>
      </c>
      <c r="C129" s="77" t="s">
        <v>300</v>
      </c>
      <c r="D129" s="67"/>
      <c r="E129" s="138">
        <v>2.3563079999999997E-2</v>
      </c>
      <c r="F129" s="138">
        <v>0.20042160000000001</v>
      </c>
      <c r="G129" s="138">
        <v>1.2729480000000001E-3</v>
      </c>
      <c r="H129" s="138" t="s">
        <v>443</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0.55819222243683508</v>
      </c>
      <c r="R129" s="138">
        <v>0.53916691582227394</v>
      </c>
      <c r="S129" s="138">
        <v>0.29747140183297871</v>
      </c>
      <c r="T129" s="138">
        <v>3.79176E-4</v>
      </c>
      <c r="U129" s="138" t="s">
        <v>432</v>
      </c>
      <c r="V129" s="138" t="s">
        <v>443</v>
      </c>
      <c r="W129" s="138">
        <v>3.434975656666666E-2</v>
      </c>
      <c r="X129" s="138">
        <v>1.2377260725563909E-5</v>
      </c>
      <c r="Y129" s="138">
        <v>5.3634796477443598E-5</v>
      </c>
      <c r="Z129" s="138">
        <v>5.3634796477443598E-5</v>
      </c>
      <c r="AA129" s="138" t="s">
        <v>443</v>
      </c>
      <c r="AB129" s="138">
        <v>1.1964685368045112E-4</v>
      </c>
      <c r="AC129" s="138">
        <v>4.1257535751879681E-2</v>
      </c>
      <c r="AD129" s="138">
        <v>7.9247783999999988E-2</v>
      </c>
      <c r="AE129" s="55"/>
      <c r="AF129" s="147" t="s">
        <v>429</v>
      </c>
      <c r="AG129" s="147" t="s">
        <v>429</v>
      </c>
      <c r="AH129" s="147" t="s">
        <v>429</v>
      </c>
      <c r="AI129" s="147" t="s">
        <v>429</v>
      </c>
      <c r="AJ129" s="147" t="s">
        <v>429</v>
      </c>
      <c r="AK129" s="147">
        <v>27.084</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25">
      <c r="A131" s="65" t="s">
        <v>289</v>
      </c>
      <c r="B131" s="69" t="s">
        <v>304</v>
      </c>
      <c r="C131" s="77" t="s">
        <v>305</v>
      </c>
      <c r="D131" s="67"/>
      <c r="E131" s="138">
        <v>9.1999999999999998E-3</v>
      </c>
      <c r="F131" s="138">
        <v>2.8E-3</v>
      </c>
      <c r="G131" s="138">
        <v>2.16E-3</v>
      </c>
      <c r="H131" s="138" t="s">
        <v>432</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432</v>
      </c>
      <c r="V131" s="138">
        <v>7.4536340852130401E-2</v>
      </c>
      <c r="W131" s="138">
        <v>1.4883999999999999</v>
      </c>
      <c r="X131" s="138">
        <v>1.0681616688396349E-5</v>
      </c>
      <c r="Y131" s="138">
        <v>4.8067275097783568E-5</v>
      </c>
      <c r="Z131" s="138">
        <v>4.8067275097783568E-5</v>
      </c>
      <c r="AA131" s="138" t="s">
        <v>443</v>
      </c>
      <c r="AB131" s="138">
        <v>1.0681616688396349E-4</v>
      </c>
      <c r="AC131" s="138">
        <v>7.6297262059973909E-3</v>
      </c>
      <c r="AD131" s="138">
        <v>1.1703999999999997E-2</v>
      </c>
      <c r="AE131" s="55"/>
      <c r="AF131" s="147" t="s">
        <v>429</v>
      </c>
      <c r="AG131" s="147" t="s">
        <v>429</v>
      </c>
      <c r="AH131" s="147" t="s">
        <v>429</v>
      </c>
      <c r="AI131" s="147" t="s">
        <v>429</v>
      </c>
      <c r="AJ131" s="147" t="s">
        <v>429</v>
      </c>
      <c r="AK131" s="147">
        <v>4</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1.2375000000000001E-3</v>
      </c>
      <c r="F133" s="138">
        <v>1.95E-5</v>
      </c>
      <c r="G133" s="138">
        <v>1.695E-4</v>
      </c>
      <c r="H133" s="138" t="s">
        <v>443</v>
      </c>
      <c r="I133" s="138">
        <v>5.2050000000000005E-5</v>
      </c>
      <c r="J133" s="138">
        <v>5.2050000000000005E-5</v>
      </c>
      <c r="K133" s="138">
        <v>5.7839999999999995E-5</v>
      </c>
      <c r="L133" s="138" t="s">
        <v>443</v>
      </c>
      <c r="M133" s="138">
        <v>2.1000000000000004E-4</v>
      </c>
      <c r="N133" s="138">
        <v>4.5044999999999993E-5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429</v>
      </c>
      <c r="AG133" s="147" t="s">
        <v>429</v>
      </c>
      <c r="AH133" s="147" t="s">
        <v>429</v>
      </c>
      <c r="AI133" s="147" t="s">
        <v>429</v>
      </c>
      <c r="AJ133" s="147" t="s">
        <v>429</v>
      </c>
      <c r="AK133" s="147">
        <v>1500</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1.0777968479250002</v>
      </c>
      <c r="X135" s="138">
        <v>3.2154272629762503E-4</v>
      </c>
      <c r="Y135" s="138">
        <v>1.4550257446987501E-3</v>
      </c>
      <c r="Z135" s="138">
        <v>1.4550257446987501E-3</v>
      </c>
      <c r="AA135" s="138" t="s">
        <v>443</v>
      </c>
      <c r="AB135" s="138">
        <v>3.2315942156951253E-3</v>
      </c>
      <c r="AC135" s="138" t="s">
        <v>443</v>
      </c>
      <c r="AD135" s="138">
        <v>1.8322546414725003</v>
      </c>
      <c r="AE135" s="55"/>
      <c r="AF135" s="147" t="s">
        <v>429</v>
      </c>
      <c r="AG135" s="147" t="s">
        <v>429</v>
      </c>
      <c r="AH135" s="147" t="s">
        <v>429</v>
      </c>
      <c r="AI135" s="147" t="s">
        <v>429</v>
      </c>
      <c r="AJ135" s="147" t="s">
        <v>429</v>
      </c>
      <c r="AK135" s="147">
        <v>3.5926561597500002</v>
      </c>
      <c r="AL135" s="148" t="s">
        <v>434</v>
      </c>
    </row>
    <row r="136" spans="1:38" s="2" customFormat="1" ht="26.25" customHeight="1" thickBot="1" x14ac:dyDescent="0.25">
      <c r="A136" s="65" t="s">
        <v>289</v>
      </c>
      <c r="B136" s="65" t="s">
        <v>314</v>
      </c>
      <c r="C136" s="66" t="s">
        <v>315</v>
      </c>
      <c r="D136" s="67"/>
      <c r="E136" s="138" t="s">
        <v>429</v>
      </c>
      <c r="F136" s="138">
        <v>3.9347605169999999E-3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0.35940762000000004</v>
      </c>
      <c r="J139" s="138">
        <v>0.35940762000000004</v>
      </c>
      <c r="K139" s="138">
        <v>0.35940762000000004</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6.3998241175715691</v>
      </c>
      <c r="X139" s="138">
        <v>1.3565494235490121E-2</v>
      </c>
      <c r="Y139" s="138">
        <v>2.1060899422642228E-2</v>
      </c>
      <c r="Z139" s="138">
        <v>1.1854848130827478E-2</v>
      </c>
      <c r="AA139" s="138">
        <v>8.4282151696497744E-4</v>
      </c>
      <c r="AB139" s="138">
        <v>4.7324063305924799E-2</v>
      </c>
      <c r="AC139" s="138" t="s">
        <v>443</v>
      </c>
      <c r="AD139" s="138">
        <v>15.264249865678611</v>
      </c>
      <c r="AE139" s="55"/>
      <c r="AF139" s="147" t="s">
        <v>429</v>
      </c>
      <c r="AG139" s="147" t="s">
        <v>429</v>
      </c>
      <c r="AH139" s="147" t="s">
        <v>429</v>
      </c>
      <c r="AI139" s="147" t="s">
        <v>429</v>
      </c>
      <c r="AJ139" s="147" t="s">
        <v>429</v>
      </c>
      <c r="AK139" s="147">
        <v>1.994</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173.23175846937264</v>
      </c>
      <c r="F141" s="19">
        <f t="shared" ref="F141:AD141" si="0">SUM(F14:F140)</f>
        <v>137.65065106545788</v>
      </c>
      <c r="G141" s="19">
        <f t="shared" si="0"/>
        <v>177.14197148633784</v>
      </c>
      <c r="H141" s="19">
        <f t="shared" si="0"/>
        <v>114.82768167398356</v>
      </c>
      <c r="I141" s="19">
        <f t="shared" si="0"/>
        <v>24.899762573582013</v>
      </c>
      <c r="J141" s="19">
        <f t="shared" si="0"/>
        <v>39.640973014892225</v>
      </c>
      <c r="K141" s="19">
        <f t="shared" si="0"/>
        <v>73.320309197179469</v>
      </c>
      <c r="L141" s="19">
        <f t="shared" si="0"/>
        <v>3.6555529978560428</v>
      </c>
      <c r="M141" s="19">
        <f t="shared" si="0"/>
        <v>294.75070049106552</v>
      </c>
      <c r="N141" s="19">
        <f t="shared" si="0"/>
        <v>113.14657215817728</v>
      </c>
      <c r="O141" s="19">
        <f t="shared" si="0"/>
        <v>0.54059302197005132</v>
      </c>
      <c r="P141" s="19">
        <f t="shared" si="0"/>
        <v>0.69151341646331677</v>
      </c>
      <c r="Q141" s="19">
        <f t="shared" si="0"/>
        <v>1.6828631789300783</v>
      </c>
      <c r="R141" s="19">
        <f>SUM(R14:R140)</f>
        <v>4.3992992899466596</v>
      </c>
      <c r="S141" s="19">
        <f t="shared" si="0"/>
        <v>10.975508321009579</v>
      </c>
      <c r="T141" s="19">
        <f t="shared" si="0"/>
        <v>27.221859209277273</v>
      </c>
      <c r="U141" s="19">
        <f t="shared" si="0"/>
        <v>6.9149766250355045</v>
      </c>
      <c r="V141" s="19">
        <f t="shared" si="0"/>
        <v>44.752746080889736</v>
      </c>
      <c r="W141" s="19">
        <f t="shared" si="0"/>
        <v>45.235959185258096</v>
      </c>
      <c r="X141" s="19">
        <f t="shared" si="0"/>
        <v>9.5658141814310973</v>
      </c>
      <c r="Y141" s="19">
        <f t="shared" si="0"/>
        <v>14.432210712739778</v>
      </c>
      <c r="Z141" s="19">
        <f t="shared" si="0"/>
        <v>5.4422192230758624</v>
      </c>
      <c r="AA141" s="19">
        <f t="shared" si="0"/>
        <v>4.6504284659549926</v>
      </c>
      <c r="AB141" s="19">
        <f t="shared" si="0"/>
        <v>34.090672583201737</v>
      </c>
      <c r="AC141" s="19">
        <f t="shared" si="0"/>
        <v>47.899057308505085</v>
      </c>
      <c r="AD141" s="19">
        <f t="shared" si="0"/>
        <v>33.807332584498106</v>
      </c>
      <c r="AE141" s="56"/>
      <c r="AF141" s="145">
        <f>SUM(AF14:AF140)</f>
        <v>215406.3001010576</v>
      </c>
      <c r="AG141" s="145">
        <f t="shared" ref="AG141:AI141" si="1">SUM(AG14:AG140)</f>
        <v>119928.3336712473</v>
      </c>
      <c r="AH141" s="145">
        <f t="shared" si="1"/>
        <v>72843.243316959764</v>
      </c>
      <c r="AI141" s="145">
        <f t="shared" si="1"/>
        <v>1759.2052608798115</v>
      </c>
      <c r="AJ141" s="145" t="str">
        <f>IF(SUM(AJ14:AJ140)=0, "NA",SUM(AJ14:AJ140))</f>
        <v>NA</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36.715118061324887</v>
      </c>
      <c r="F143" s="139">
        <v>23.910873445595698</v>
      </c>
      <c r="G143" s="139">
        <v>2.486086118112028</v>
      </c>
      <c r="H143" s="139">
        <v>0.29600296230616302</v>
      </c>
      <c r="I143" s="139">
        <v>0.54481359644322336</v>
      </c>
      <c r="J143" s="139">
        <v>0.54481359644322325</v>
      </c>
      <c r="K143" s="139">
        <v>0.54481359644322325</v>
      </c>
      <c r="L143" s="139">
        <v>0.31453087666403895</v>
      </c>
      <c r="M143" s="139">
        <v>206.74845158401033</v>
      </c>
      <c r="N143" s="139">
        <v>99.741526851282089</v>
      </c>
      <c r="O143" s="139">
        <v>1.9971681015815216E-4</v>
      </c>
      <c r="P143" s="139">
        <v>9.1242151852104266E-3</v>
      </c>
      <c r="Q143" s="139">
        <v>3.0306748678387462E-4</v>
      </c>
      <c r="R143" s="139">
        <v>7.2584387384028639E-3</v>
      </c>
      <c r="S143" s="139">
        <v>5.1327139215947282E-3</v>
      </c>
      <c r="T143" s="139">
        <v>2.2443592436190516E-3</v>
      </c>
      <c r="U143" s="139">
        <v>2.0670135325144508E-4</v>
      </c>
      <c r="V143" s="139">
        <v>3.4315259579287251E-2</v>
      </c>
      <c r="W143" s="139">
        <v>0.6129922000000001</v>
      </c>
      <c r="X143" s="139">
        <v>1.27744789218E-2</v>
      </c>
      <c r="Y143" s="139">
        <v>1.9028190041199999E-2</v>
      </c>
      <c r="Z143" s="139">
        <v>9.4671341904999998E-3</v>
      </c>
      <c r="AA143" s="139">
        <v>2.0287827180800001E-2</v>
      </c>
      <c r="AB143" s="139">
        <v>6.1557630334299999E-2</v>
      </c>
      <c r="AC143" s="139">
        <v>6.1299230000000002E-4</v>
      </c>
      <c r="AD143" s="139">
        <v>1.2647949999999999E-4</v>
      </c>
      <c r="AE143" s="58"/>
      <c r="AF143" s="144">
        <v>49576.625500237991</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4.5399783679458405</v>
      </c>
      <c r="F144" s="139">
        <v>0.82641557312449743</v>
      </c>
      <c r="G144" s="139">
        <v>0.85240476828134892</v>
      </c>
      <c r="H144" s="139">
        <v>4.9069680805239446E-3</v>
      </c>
      <c r="I144" s="139">
        <v>1.063376563249294</v>
      </c>
      <c r="J144" s="139">
        <v>1.0633765632492937</v>
      </c>
      <c r="K144" s="139">
        <v>1.0633765632492937</v>
      </c>
      <c r="L144" s="139">
        <v>0.59361653119110303</v>
      </c>
      <c r="M144" s="139">
        <v>8.3721133403991441</v>
      </c>
      <c r="N144" s="139">
        <v>2.1347506687106836</v>
      </c>
      <c r="O144" s="139">
        <v>1.4264279185335402E-5</v>
      </c>
      <c r="P144" s="139">
        <v>1.2542121949442285E-3</v>
      </c>
      <c r="Q144" s="139">
        <v>2.6466147181060207E-5</v>
      </c>
      <c r="R144" s="139">
        <v>1.8536395619848838E-3</v>
      </c>
      <c r="S144" s="139">
        <v>1.2487065794294968E-3</v>
      </c>
      <c r="T144" s="139">
        <v>8.7993284585500628E-5</v>
      </c>
      <c r="U144" s="139">
        <v>2.4403735991449612E-5</v>
      </c>
      <c r="V144" s="139">
        <v>4.3308001427726124E-3</v>
      </c>
      <c r="W144" s="139">
        <v>2.8800699999999999E-2</v>
      </c>
      <c r="X144" s="139">
        <v>5.1652774536999997E-3</v>
      </c>
      <c r="Y144" s="139">
        <v>5.8766544773000001E-3</v>
      </c>
      <c r="Z144" s="139">
        <v>4.5099522109999998E-3</v>
      </c>
      <c r="AA144" s="139">
        <v>4.9613176516000003E-3</v>
      </c>
      <c r="AB144" s="139">
        <v>2.05132017936E-2</v>
      </c>
      <c r="AC144" s="139">
        <v>2.88008E-5</v>
      </c>
      <c r="AD144" s="139">
        <v>1.3370099999999999E-5</v>
      </c>
      <c r="AE144" s="58"/>
      <c r="AF144" s="144">
        <v>9707.4723930136824</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19.725442150008966</v>
      </c>
      <c r="F145" s="139">
        <v>1.1203419524120011</v>
      </c>
      <c r="G145" s="139">
        <v>1.8792012530706688</v>
      </c>
      <c r="H145" s="139">
        <v>2.0175180729562373E-2</v>
      </c>
      <c r="I145" s="139">
        <v>0.70148336211987927</v>
      </c>
      <c r="J145" s="139">
        <v>0.70148336211987927</v>
      </c>
      <c r="K145" s="139">
        <v>0.70148336211987938</v>
      </c>
      <c r="L145" s="139">
        <v>0.36424730442946152</v>
      </c>
      <c r="M145" s="139">
        <v>4.1948873262683515</v>
      </c>
      <c r="N145" s="139">
        <v>0.35560447248677096</v>
      </c>
      <c r="O145" s="139">
        <v>2.4090868427716381E-5</v>
      </c>
      <c r="P145" s="139">
        <v>2.5107139987427195E-3</v>
      </c>
      <c r="Q145" s="139">
        <v>4.7838392418671029E-5</v>
      </c>
      <c r="R145" s="139">
        <v>4.0003412237287865E-3</v>
      </c>
      <c r="S145" s="139">
        <v>2.6835269688322708E-3</v>
      </c>
      <c r="T145" s="139">
        <v>1.0151364026229143E-4</v>
      </c>
      <c r="U145" s="139">
        <v>4.7495047981909304E-5</v>
      </c>
      <c r="V145" s="139">
        <v>8.5388083036408227E-3</v>
      </c>
      <c r="W145" s="139">
        <v>0.13205330000000001</v>
      </c>
      <c r="X145" s="139">
        <v>1.8864723648999999E-3</v>
      </c>
      <c r="Y145" s="139">
        <v>1.14236382101E-2</v>
      </c>
      <c r="Z145" s="139">
        <v>1.2765129669500001E-2</v>
      </c>
      <c r="AA145" s="139">
        <v>2.9345125677000001E-3</v>
      </c>
      <c r="AB145" s="139">
        <v>2.9009752812200001E-2</v>
      </c>
      <c r="AC145" s="139">
        <v>3.1577800000000001E-5</v>
      </c>
      <c r="AD145" s="139">
        <v>2.3132199999999999E-5</v>
      </c>
      <c r="AE145" s="58"/>
      <c r="AF145" s="144">
        <v>20424.964247679727</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2.9206062707934077E-2</v>
      </c>
      <c r="F146" s="139">
        <v>0.20652134883989259</v>
      </c>
      <c r="G146" s="139">
        <v>6.0541673974431982E-3</v>
      </c>
      <c r="H146" s="139">
        <v>1.7129482471340006E-4</v>
      </c>
      <c r="I146" s="139">
        <v>4.1499425407503527E-3</v>
      </c>
      <c r="J146" s="139">
        <v>4.1499425407503527E-3</v>
      </c>
      <c r="K146" s="139">
        <v>4.1499425407503527E-3</v>
      </c>
      <c r="L146" s="139">
        <v>5.7114364000740447E-4</v>
      </c>
      <c r="M146" s="139">
        <v>1.7103586639705664</v>
      </c>
      <c r="N146" s="139">
        <v>0.31331143155104535</v>
      </c>
      <c r="O146" s="139">
        <v>5.3898564468276738E-5</v>
      </c>
      <c r="P146" s="139">
        <v>2.6335628178877908E-5</v>
      </c>
      <c r="Q146" s="139">
        <v>9.0812510961647943E-7</v>
      </c>
      <c r="R146" s="139">
        <v>2.4346282826418785E-4</v>
      </c>
      <c r="S146" s="139">
        <v>9.1061808531350871E-3</v>
      </c>
      <c r="T146" s="139">
        <v>3.7966371379278315E-4</v>
      </c>
      <c r="U146" s="139">
        <v>5.3664822592274407E-5</v>
      </c>
      <c r="V146" s="139">
        <v>5.3614233908703774E-3</v>
      </c>
      <c r="W146" s="139">
        <v>2.5098E-3</v>
      </c>
      <c r="X146" s="139">
        <v>3.8242910999999996E-5</v>
      </c>
      <c r="Y146" s="139">
        <v>7.0112003299999999E-5</v>
      </c>
      <c r="Z146" s="139">
        <v>2.3901819299999999E-5</v>
      </c>
      <c r="AA146" s="139">
        <v>8.2062912999999999E-5</v>
      </c>
      <c r="AB146" s="139">
        <v>2.143196466E-4</v>
      </c>
      <c r="AC146" s="139">
        <v>2.5098000000000001E-6</v>
      </c>
      <c r="AD146" s="139">
        <v>2.5098000000000001E-6</v>
      </c>
      <c r="AE146" s="58"/>
      <c r="AF146" s="144">
        <v>135.94065692402714</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5.5995388370726289</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0.26053030727981441</v>
      </c>
      <c r="J148" s="139">
        <v>0.47975491751851612</v>
      </c>
      <c r="K148" s="139">
        <v>0.6384806547966495</v>
      </c>
      <c r="L148" s="139">
        <v>2.6941197660226273E-2</v>
      </c>
      <c r="M148" s="139" t="s">
        <v>429</v>
      </c>
      <c r="N148" s="139">
        <v>0.63079773781654258</v>
      </c>
      <c r="O148" s="139">
        <v>2.980516179987638E-3</v>
      </c>
      <c r="P148" s="139">
        <v>0</v>
      </c>
      <c r="Q148" s="139">
        <v>7.3097164088332901E-3</v>
      </c>
      <c r="R148" s="139">
        <v>0.23311460371206658</v>
      </c>
      <c r="S148" s="139">
        <v>5.0989106380305369</v>
      </c>
      <c r="T148" s="139">
        <v>3.7265260249701081E-2</v>
      </c>
      <c r="U148" s="139">
        <v>5.2106061455962872E-3</v>
      </c>
      <c r="V148" s="139">
        <v>2.0600015969638732</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0.13982229220068898</v>
      </c>
      <c r="J149" s="139">
        <v>0.25893017074201657</v>
      </c>
      <c r="K149" s="139">
        <v>0.51786034148403315</v>
      </c>
      <c r="L149" s="139">
        <v>5.1917082657783565E-3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175.38620132896907</v>
      </c>
      <c r="F152" s="13">
        <f t="shared" ref="F152:AD152" si="2">SUM(F$141, F$151, IF(AND(ISNUMBER(SEARCH($B$4,"AT|BE|CH|GB|IE|LT|LU|NL")),SUM(F$143:F$149)&gt;0),SUM(F$143:F$149)-SUM(F$27:F$33),0))</f>
        <v>138.1539671591336</v>
      </c>
      <c r="G152" s="13">
        <f t="shared" si="2"/>
        <v>177.37120514438897</v>
      </c>
      <c r="H152" s="13">
        <f t="shared" si="2"/>
        <v>114.83404446091372</v>
      </c>
      <c r="I152" s="13">
        <f t="shared" si="2"/>
        <v>25.058299464617452</v>
      </c>
      <c r="J152" s="13">
        <f t="shared" si="2"/>
        <v>39.811805934288572</v>
      </c>
      <c r="K152" s="13">
        <f t="shared" si="2"/>
        <v>73.505819549911706</v>
      </c>
      <c r="L152" s="13">
        <f t="shared" si="2"/>
        <v>3.7344953476372513</v>
      </c>
      <c r="M152" s="13">
        <f t="shared" si="2"/>
        <v>298.22781965123716</v>
      </c>
      <c r="N152" s="13">
        <f t="shared" si="2"/>
        <v>114.56597236472705</v>
      </c>
      <c r="O152" s="13">
        <f t="shared" si="2"/>
        <v>0.54070836321602112</v>
      </c>
      <c r="P152" s="13">
        <f t="shared" si="2"/>
        <v>0.69189872848072587</v>
      </c>
      <c r="Q152" s="13">
        <f t="shared" si="2"/>
        <v>1.6831462963779025</v>
      </c>
      <c r="R152" s="13">
        <f t="shared" si="2"/>
        <v>4.4086280338311017</v>
      </c>
      <c r="S152" s="13">
        <f t="shared" si="2"/>
        <v>11.168959398409367</v>
      </c>
      <c r="T152" s="13">
        <f t="shared" si="2"/>
        <v>27.223294538638534</v>
      </c>
      <c r="U152" s="13">
        <f t="shared" si="2"/>
        <v>6.9151675948410238</v>
      </c>
      <c r="V152" s="13">
        <f t="shared" si="2"/>
        <v>44.826672568289268</v>
      </c>
      <c r="W152" s="13">
        <f t="shared" si="2"/>
        <v>45.255073985258093</v>
      </c>
      <c r="X152" s="13">
        <f t="shared" si="2"/>
        <v>9.5665436637700978</v>
      </c>
      <c r="Y152" s="13">
        <f t="shared" si="2"/>
        <v>14.433725870862977</v>
      </c>
      <c r="Z152" s="13">
        <f t="shared" si="2"/>
        <v>5.4435899551397622</v>
      </c>
      <c r="AA152" s="13">
        <f t="shared" si="2"/>
        <v>4.6513045595247924</v>
      </c>
      <c r="AB152" s="13">
        <f t="shared" si="2"/>
        <v>34.095164049297637</v>
      </c>
      <c r="AC152" s="13">
        <f t="shared" si="2"/>
        <v>47.899069742405082</v>
      </c>
      <c r="AD152" s="13">
        <f t="shared" si="2"/>
        <v>33.807336597098107</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175.38620132896907</v>
      </c>
      <c r="F154" s="13">
        <f>SUM(F$141, F$153, -1 * IF(OR($B$6=2005,$B$6&gt;=2020),SUM(F$99:F$122),0), IF(AND(ISNUMBER(SEARCH($B$4,"AT|BE|CH|GB|IE|LT|LU|NL")),SUM(F$143:F$149)&gt;0),SUM(F$143:F$149)-SUM(F$27:F$33),0))</f>
        <v>138.1539671591336</v>
      </c>
      <c r="G154" s="13">
        <f>SUM(G$141, G$153, IF(AND(ISNUMBER(SEARCH($B$4,"AT|BE|CH|GB|IE|LT|LU|NL")),SUM(G$143:G$149)&gt;0),SUM(G$143:G$149)-SUM(G$27:G$33),0))</f>
        <v>177.37120514438897</v>
      </c>
      <c r="H154" s="13">
        <f>SUM(H$141, H$153, IF(AND(ISNUMBER(SEARCH($B$4,"AT|BE|CH|GB|IE|LT|LU|NL")),SUM(H$143:H$149)&gt;0),SUM(H$143:H$149)-SUM(H$27:H$33),0))</f>
        <v>114.83404446091372</v>
      </c>
      <c r="I154" s="13">
        <f t="shared" ref="I154:AD154" si="3">SUM(I$141, I$153, IF(AND(ISNUMBER(SEARCH($B$4,"AT|BE|CH|GB|IE|LT|LU|NL")),SUM(I$143:I$149)&gt;0),SUM(I$143:I$149)-SUM(I$27:I$33),0))</f>
        <v>25.058299464617452</v>
      </c>
      <c r="J154" s="13">
        <f t="shared" si="3"/>
        <v>39.811805934288572</v>
      </c>
      <c r="K154" s="13">
        <f t="shared" si="3"/>
        <v>73.505819549911706</v>
      </c>
      <c r="L154" s="13">
        <f t="shared" si="3"/>
        <v>3.7344953476372513</v>
      </c>
      <c r="M154" s="13">
        <f t="shared" si="3"/>
        <v>298.22781965123716</v>
      </c>
      <c r="N154" s="13">
        <f t="shared" si="3"/>
        <v>114.56597236472705</v>
      </c>
      <c r="O154" s="13">
        <f t="shared" si="3"/>
        <v>0.54070836321602112</v>
      </c>
      <c r="P154" s="13">
        <f t="shared" si="3"/>
        <v>0.69189872848072587</v>
      </c>
      <c r="Q154" s="13">
        <f t="shared" si="3"/>
        <v>1.6831462963779025</v>
      </c>
      <c r="R154" s="13">
        <f t="shared" si="3"/>
        <v>4.4086280338311017</v>
      </c>
      <c r="S154" s="13">
        <f t="shared" si="3"/>
        <v>11.168959398409367</v>
      </c>
      <c r="T154" s="13">
        <f t="shared" si="3"/>
        <v>27.223294538638534</v>
      </c>
      <c r="U154" s="13">
        <f t="shared" si="3"/>
        <v>6.9151675948410238</v>
      </c>
      <c r="V154" s="13">
        <f t="shared" si="3"/>
        <v>44.826672568289268</v>
      </c>
      <c r="W154" s="13">
        <f t="shared" si="3"/>
        <v>45.255073985258093</v>
      </c>
      <c r="X154" s="13">
        <f t="shared" si="3"/>
        <v>9.5665436637700978</v>
      </c>
      <c r="Y154" s="13">
        <f t="shared" si="3"/>
        <v>14.433725870862977</v>
      </c>
      <c r="Z154" s="13">
        <f t="shared" si="3"/>
        <v>5.4435899551397622</v>
      </c>
      <c r="AA154" s="13">
        <f t="shared" si="3"/>
        <v>4.6513045595247924</v>
      </c>
      <c r="AB154" s="13">
        <f t="shared" si="3"/>
        <v>34.095164049297637</v>
      </c>
      <c r="AC154" s="13">
        <f t="shared" si="3"/>
        <v>47.899069742405082</v>
      </c>
      <c r="AD154" s="13">
        <f t="shared" si="3"/>
        <v>33.807336597098107</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4.2951570820527483</v>
      </c>
      <c r="F157" s="141">
        <v>0.14334928622759824</v>
      </c>
      <c r="G157" s="141">
        <v>0.26567795497977309</v>
      </c>
      <c r="H157" s="141" t="s">
        <v>443</v>
      </c>
      <c r="I157" s="141">
        <v>5.251650534449942E-2</v>
      </c>
      <c r="J157" s="141">
        <v>5.251650534449942E-2</v>
      </c>
      <c r="K157" s="141">
        <v>5.251650534449942E-2</v>
      </c>
      <c r="L157" s="141">
        <v>2.5207922565359722E-2</v>
      </c>
      <c r="M157" s="141">
        <v>1.156791962657336</v>
      </c>
      <c r="N157" s="141">
        <v>1.1158364336177728E-3</v>
      </c>
      <c r="O157" s="141">
        <v>8.3687732521332952E-5</v>
      </c>
      <c r="P157" s="141">
        <v>1.6737546504266589E-3</v>
      </c>
      <c r="Q157" s="141">
        <v>4.1843866260666472E-4</v>
      </c>
      <c r="R157" s="141">
        <v>2.7895910840444321E-3</v>
      </c>
      <c r="S157" s="141">
        <v>3.0685501924488752E-3</v>
      </c>
      <c r="T157" s="141">
        <v>1.1158364336177728E-4</v>
      </c>
      <c r="U157" s="141">
        <v>1.5342750962244376E-3</v>
      </c>
      <c r="V157" s="141">
        <v>0.40449070718644259</v>
      </c>
      <c r="W157" s="141" t="s">
        <v>443</v>
      </c>
      <c r="X157" s="141" t="s">
        <v>443</v>
      </c>
      <c r="Y157" s="141" t="s">
        <v>443</v>
      </c>
      <c r="Z157" s="141" t="s">
        <v>443</v>
      </c>
      <c r="AA157" s="141" t="s">
        <v>443</v>
      </c>
      <c r="AB157" s="141" t="s">
        <v>443</v>
      </c>
      <c r="AC157" s="141" t="s">
        <v>443</v>
      </c>
      <c r="AD157" s="141" t="s">
        <v>443</v>
      </c>
      <c r="AE157" s="58"/>
      <c r="AF157" s="142">
        <v>13947.955420222159</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0.12754611306730484</v>
      </c>
      <c r="F158" s="141">
        <v>3.1477019500255792E-3</v>
      </c>
      <c r="G158" s="141">
        <v>6.3470338904232761E-3</v>
      </c>
      <c r="H158" s="141" t="s">
        <v>443</v>
      </c>
      <c r="I158" s="141">
        <v>6.818127920263544E-4</v>
      </c>
      <c r="J158" s="141">
        <v>6.818127920263544E-4</v>
      </c>
      <c r="K158" s="141">
        <v>6.818127920263544E-4</v>
      </c>
      <c r="L158" s="141">
        <v>3.2727014017265013E-4</v>
      </c>
      <c r="M158" s="141">
        <v>4.4302402682230332E-2</v>
      </c>
      <c r="N158" s="141">
        <v>2.6673658873181339E-5</v>
      </c>
      <c r="O158" s="141">
        <v>2.0005244154886003E-6</v>
      </c>
      <c r="P158" s="141">
        <v>4.0010488309772003E-5</v>
      </c>
      <c r="Q158" s="141">
        <v>1.0002622077443001E-5</v>
      </c>
      <c r="R158" s="141">
        <v>6.6684147182953353E-5</v>
      </c>
      <c r="S158" s="141">
        <v>7.3352561901248687E-5</v>
      </c>
      <c r="T158" s="141">
        <v>2.6673658873181342E-6</v>
      </c>
      <c r="U158" s="141">
        <v>3.6676280950624343E-5</v>
      </c>
      <c r="V158" s="141">
        <v>9.669201341528235E-3</v>
      </c>
      <c r="W158" s="141" t="s">
        <v>443</v>
      </c>
      <c r="X158" s="141" t="s">
        <v>443</v>
      </c>
      <c r="Y158" s="141" t="s">
        <v>443</v>
      </c>
      <c r="Z158" s="141" t="s">
        <v>443</v>
      </c>
      <c r="AA158" s="141" t="s">
        <v>443</v>
      </c>
      <c r="AB158" s="141" t="s">
        <v>443</v>
      </c>
      <c r="AC158" s="141" t="s">
        <v>443</v>
      </c>
      <c r="AD158" s="141" t="s">
        <v>443</v>
      </c>
      <c r="AE158" s="58"/>
      <c r="AF158" s="143">
        <v>333.42073591476674</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3.0775000000000001</v>
      </c>
      <c r="F159" s="141">
        <v>0.10719999999999999</v>
      </c>
      <c r="G159" s="141">
        <v>1.2272415862230719</v>
      </c>
      <c r="H159" s="141" t="s">
        <v>443</v>
      </c>
      <c r="I159" s="141">
        <v>0.1386</v>
      </c>
      <c r="J159" s="141">
        <v>0.1525</v>
      </c>
      <c r="K159" s="141">
        <v>0.1525</v>
      </c>
      <c r="L159" s="141">
        <v>2.3715E-2</v>
      </c>
      <c r="M159" s="141">
        <v>0.28860000000000002</v>
      </c>
      <c r="N159" s="141">
        <v>6.6279839393939468E-3</v>
      </c>
      <c r="O159" s="141">
        <v>1.065377623111111E-2</v>
      </c>
      <c r="P159" s="141">
        <v>8.4783920000000004E-4</v>
      </c>
      <c r="Q159" s="141">
        <v>6.6279839393939468E-3</v>
      </c>
      <c r="R159" s="141">
        <v>1.179931341414142E-2</v>
      </c>
      <c r="S159" s="141">
        <v>1.9521443717171717E-2</v>
      </c>
      <c r="T159" s="141">
        <v>0.68132500420202113</v>
      </c>
      <c r="U159" s="141">
        <v>1.2281823800000001E-2</v>
      </c>
      <c r="V159" s="141">
        <v>2.9365027555555635E-2</v>
      </c>
      <c r="W159" s="141">
        <v>1.187E-2</v>
      </c>
      <c r="X159" s="141" t="s">
        <v>443</v>
      </c>
      <c r="Y159" s="141" t="s">
        <v>443</v>
      </c>
      <c r="Z159" s="141" t="s">
        <v>443</v>
      </c>
      <c r="AA159" s="141" t="s">
        <v>443</v>
      </c>
      <c r="AB159" s="141" t="s">
        <v>443</v>
      </c>
      <c r="AC159" s="141" t="s">
        <v>443</v>
      </c>
      <c r="AD159" s="141">
        <v>1.1838718019765401E-2</v>
      </c>
      <c r="AE159" s="58"/>
      <c r="AF159" s="143">
        <v>1647.5727888000001</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0.38309765474006802</v>
      </c>
      <c r="X163" s="22">
        <v>2.7583031141284895</v>
      </c>
      <c r="Y163" s="22">
        <v>1.8005589772783197</v>
      </c>
      <c r="Z163" s="22">
        <v>0.88112460590215647</v>
      </c>
      <c r="AA163" s="22">
        <v>1.0343636677981838</v>
      </c>
      <c r="AB163" s="22">
        <v>6.4743503651071492</v>
      </c>
      <c r="AC163" s="22" t="s">
        <v>443</v>
      </c>
      <c r="AD163" s="22">
        <v>0.11109831987461971</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CAC32-A763-4048-892C-C00938396A9F}">
  <dimension ref="A1:AL170"/>
  <sheetViews>
    <sheetView zoomScale="75" zoomScaleNormal="75" workbookViewId="0">
      <pane xSplit="4" ySplit="13" topLeftCell="Y113"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1995</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1995</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41.390999999999998</v>
      </c>
      <c r="F14" s="138">
        <v>0.25174610894696026</v>
      </c>
      <c r="G14" s="138">
        <v>91.625</v>
      </c>
      <c r="H14" s="138" t="s">
        <v>443</v>
      </c>
      <c r="I14" s="138">
        <v>0.93132743692170394</v>
      </c>
      <c r="J14" s="138">
        <v>1.3381738577147388</v>
      </c>
      <c r="K14" s="138">
        <v>1.7250716173109231</v>
      </c>
      <c r="L14" s="138">
        <v>3.6184742254983783E-2</v>
      </c>
      <c r="M14" s="138">
        <v>21.969146846259601</v>
      </c>
      <c r="N14" s="138">
        <v>0.74804271912145159</v>
      </c>
      <c r="O14" s="138">
        <v>0.10893329134521533</v>
      </c>
      <c r="P14" s="138">
        <v>0.13462358920433048</v>
      </c>
      <c r="Q14" s="138">
        <v>0.7197369407862213</v>
      </c>
      <c r="R14" s="138">
        <v>0.45376161580561009</v>
      </c>
      <c r="S14" s="138">
        <v>0.80923597341857167</v>
      </c>
      <c r="T14" s="138">
        <v>6.8799901080921835</v>
      </c>
      <c r="U14" s="138">
        <v>2.0416051046825259</v>
      </c>
      <c r="V14" s="138">
        <v>3.8636440939112151</v>
      </c>
      <c r="W14" s="138">
        <v>0.71100656213178681</v>
      </c>
      <c r="X14" s="138">
        <v>8.2512038003026492E-5</v>
      </c>
      <c r="Y14" s="138">
        <v>3.2364783518641369E-3</v>
      </c>
      <c r="Z14" s="138">
        <v>2.5691568946740401E-3</v>
      </c>
      <c r="AA14" s="138">
        <v>3.0764015042855387E-4</v>
      </c>
      <c r="AB14" s="138">
        <v>6.1957874349697567E-3</v>
      </c>
      <c r="AC14" s="138">
        <v>0.55888172039670603</v>
      </c>
      <c r="AD14" s="138">
        <v>2.7527010109091487E-4</v>
      </c>
      <c r="AE14" s="55"/>
      <c r="AF14" s="147">
        <v>25968.400912800003</v>
      </c>
      <c r="AG14" s="147">
        <v>76759.230034389606</v>
      </c>
      <c r="AH14" s="147">
        <v>43073.947319451843</v>
      </c>
      <c r="AI14" s="147" t="s">
        <v>432</v>
      </c>
      <c r="AJ14" s="147" t="s">
        <v>432</v>
      </c>
      <c r="AK14" s="147" t="s">
        <v>429</v>
      </c>
      <c r="AL14" s="45" t="s">
        <v>50</v>
      </c>
    </row>
    <row r="15" spans="1:38" s="1" customFormat="1" ht="26.25" customHeight="1" thickBot="1" x14ac:dyDescent="0.25">
      <c r="A15" s="65" t="s">
        <v>54</v>
      </c>
      <c r="B15" s="65" t="s">
        <v>55</v>
      </c>
      <c r="C15" s="66" t="s">
        <v>56</v>
      </c>
      <c r="D15" s="67"/>
      <c r="E15" s="138">
        <v>0.518672590672419</v>
      </c>
      <c r="F15" s="138">
        <v>7.1441394811200005E-3</v>
      </c>
      <c r="G15" s="138">
        <v>0.50705439398893037</v>
      </c>
      <c r="H15" s="138" t="s">
        <v>443</v>
      </c>
      <c r="I15" s="138">
        <v>5.9496324955343998E-3</v>
      </c>
      <c r="J15" s="138">
        <v>8.8433505026640023E-3</v>
      </c>
      <c r="K15" s="138">
        <v>1.1466415201896002E-2</v>
      </c>
      <c r="L15" s="138">
        <v>6.24380097568032E-4</v>
      </c>
      <c r="M15" s="138">
        <v>3.4385161796640008E-2</v>
      </c>
      <c r="N15" s="138">
        <v>6.0780616225703998E-3</v>
      </c>
      <c r="O15" s="138">
        <v>5.4809618313923988E-3</v>
      </c>
      <c r="P15" s="138">
        <v>1.1976672575880001E-3</v>
      </c>
      <c r="Q15" s="138">
        <v>2.7409200042527999E-3</v>
      </c>
      <c r="R15" s="138">
        <v>1.579901841648634E-2</v>
      </c>
      <c r="S15" s="138">
        <v>9.7974070184742336E-3</v>
      </c>
      <c r="T15" s="138">
        <v>0.12137376863430994</v>
      </c>
      <c r="U15" s="138">
        <v>5.4117316673683198E-3</v>
      </c>
      <c r="V15" s="138">
        <v>7.339479717057841E-2</v>
      </c>
      <c r="W15" s="138">
        <v>1.2118232052000001E-3</v>
      </c>
      <c r="X15" s="138">
        <v>1.5568058201976003E-6</v>
      </c>
      <c r="Y15" s="138">
        <v>4.4869114987200002E-6</v>
      </c>
      <c r="Z15" s="138">
        <v>3.3828025911623997E-6</v>
      </c>
      <c r="AA15" s="138">
        <v>5.5794814012584004E-6</v>
      </c>
      <c r="AB15" s="138">
        <v>1.5006001311338401E-5</v>
      </c>
      <c r="AC15" s="138" t="s">
        <v>429</v>
      </c>
      <c r="AD15" s="138">
        <v>4.0000239401496258E-3</v>
      </c>
      <c r="AE15" s="55"/>
      <c r="AF15" s="147">
        <v>2943.3873887999998</v>
      </c>
      <c r="AG15" s="147" t="s">
        <v>432</v>
      </c>
      <c r="AH15" s="147" t="s">
        <v>432</v>
      </c>
      <c r="AI15" s="147" t="s">
        <v>432</v>
      </c>
      <c r="AJ15" s="147" t="s">
        <v>432</v>
      </c>
      <c r="AK15" s="147" t="s">
        <v>429</v>
      </c>
      <c r="AL15" s="45" t="s">
        <v>50</v>
      </c>
    </row>
    <row r="16" spans="1:38" s="1" customFormat="1" ht="26.25" customHeight="1" thickBot="1" x14ac:dyDescent="0.25">
      <c r="A16" s="65" t="s">
        <v>54</v>
      </c>
      <c r="B16" s="65" t="s">
        <v>57</v>
      </c>
      <c r="C16" s="66" t="s">
        <v>58</v>
      </c>
      <c r="D16" s="67"/>
      <c r="E16" s="138">
        <v>0.11626260874207664</v>
      </c>
      <c r="F16" s="138">
        <v>4.6724688E-4</v>
      </c>
      <c r="G16" s="138">
        <v>9.6007720892050188E-2</v>
      </c>
      <c r="H16" s="138" t="s">
        <v>443</v>
      </c>
      <c r="I16" s="138">
        <v>3.2123222999999992E-2</v>
      </c>
      <c r="J16" s="138">
        <v>4.6140629399999994E-2</v>
      </c>
      <c r="K16" s="138">
        <v>4.7892805199999999E-2</v>
      </c>
      <c r="L16" s="138" t="s">
        <v>430</v>
      </c>
      <c r="M16" s="138">
        <v>0.12292196928403418</v>
      </c>
      <c r="N16" s="138">
        <v>1.6353640799999999E-2</v>
      </c>
      <c r="O16" s="138">
        <v>9.3449376E-4</v>
      </c>
      <c r="P16" s="138">
        <v>1.7521757999999998E-2</v>
      </c>
      <c r="Q16" s="138">
        <v>6.4246445999999987E-3</v>
      </c>
      <c r="R16" s="138">
        <v>3.3291340199999996E-3</v>
      </c>
      <c r="S16" s="138">
        <v>1.4601464999999999E-2</v>
      </c>
      <c r="T16" s="138">
        <v>3.0371047199999994E-3</v>
      </c>
      <c r="U16" s="138">
        <v>1.6937699399999996E-3</v>
      </c>
      <c r="V16" s="138">
        <v>2.6866695599999997E-2</v>
      </c>
      <c r="W16" s="138">
        <v>1.5185523599999999E-2</v>
      </c>
      <c r="X16" s="138">
        <v>1.6937699399999997E-7</v>
      </c>
      <c r="Y16" s="138">
        <v>1.7521757999999999E-9</v>
      </c>
      <c r="Z16" s="138">
        <v>5.8405859999999991E-10</v>
      </c>
      <c r="AA16" s="138">
        <v>5.8405859999999991E-10</v>
      </c>
      <c r="AB16" s="138">
        <v>1.7229728699999995E-7</v>
      </c>
      <c r="AC16" s="138" t="s">
        <v>430</v>
      </c>
      <c r="AD16" s="138" t="s">
        <v>430</v>
      </c>
      <c r="AE16" s="55"/>
      <c r="AF16" s="147" t="s">
        <v>430</v>
      </c>
      <c r="AG16" s="147">
        <v>584.05859999999996</v>
      </c>
      <c r="AH16" s="147" t="s">
        <v>430</v>
      </c>
      <c r="AI16" s="147" t="s">
        <v>432</v>
      </c>
      <c r="AJ16" s="147" t="s">
        <v>432</v>
      </c>
      <c r="AK16" s="147" t="s">
        <v>429</v>
      </c>
      <c r="AL16" s="45" t="s">
        <v>50</v>
      </c>
    </row>
    <row r="17" spans="1:38" s="2" customFormat="1" ht="26.25" customHeight="1" thickBot="1" x14ac:dyDescent="0.25">
      <c r="A17" s="65" t="s">
        <v>54</v>
      </c>
      <c r="B17" s="65" t="s">
        <v>59</v>
      </c>
      <c r="C17" s="66" t="s">
        <v>60</v>
      </c>
      <c r="D17" s="67"/>
      <c r="E17" s="138">
        <v>2.2776191999999997E-2</v>
      </c>
      <c r="F17" s="138">
        <v>6.1964640000000005E-3</v>
      </c>
      <c r="G17" s="138">
        <v>4.0054065759717612E-3</v>
      </c>
      <c r="H17" s="138" t="s">
        <v>432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432</v>
      </c>
      <c r="AD17" s="138" t="s">
        <v>432</v>
      </c>
      <c r="AE17" s="55"/>
      <c r="AF17" s="147">
        <v>251.20800000000003</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2.6285639589275407</v>
      </c>
      <c r="F18" s="138">
        <v>0.17267374462201782</v>
      </c>
      <c r="G18" s="138">
        <v>19.67465189942444</v>
      </c>
      <c r="H18" s="138" t="s">
        <v>432</v>
      </c>
      <c r="I18" s="138">
        <v>0.24429309194256452</v>
      </c>
      <c r="J18" s="138">
        <v>0.31806300845956487</v>
      </c>
      <c r="K18" s="138">
        <v>0.40658690827996535</v>
      </c>
      <c r="L18" s="138">
        <v>0.13636090042087531</v>
      </c>
      <c r="M18" s="138">
        <v>0.62184991631219855</v>
      </c>
      <c r="N18" s="138">
        <v>0.23600080824175335</v>
      </c>
      <c r="O18" s="138">
        <v>4.4250329415393844E-3</v>
      </c>
      <c r="P18" s="138">
        <v>1.9173812286426104E-3</v>
      </c>
      <c r="Q18" s="138">
        <v>1.4750149403975869E-2</v>
      </c>
      <c r="R18" s="138">
        <v>0.18880118414359107</v>
      </c>
      <c r="S18" s="138">
        <v>0.10620109097650102</v>
      </c>
      <c r="T18" s="138">
        <v>3.8350080271065643</v>
      </c>
      <c r="U18" s="138">
        <v>1.4754378997018395E-3</v>
      </c>
      <c r="V18" s="138">
        <v>0.11811487056198663</v>
      </c>
      <c r="W18" s="138">
        <v>2.1223821582402234E-2</v>
      </c>
      <c r="X18" s="138">
        <v>2.8819368987041551E-2</v>
      </c>
      <c r="Y18" s="138">
        <v>0.22447880796862074</v>
      </c>
      <c r="Z18" s="138">
        <v>2.6283828256946168E-2</v>
      </c>
      <c r="AA18" s="138">
        <v>2.3311176020972227E-2</v>
      </c>
      <c r="AB18" s="138">
        <v>0.30289318123358067</v>
      </c>
      <c r="AC18" s="138" t="s">
        <v>432</v>
      </c>
      <c r="AD18" s="138" t="s">
        <v>432</v>
      </c>
      <c r="AE18" s="55"/>
      <c r="AF18" s="147">
        <v>15090.793952638285</v>
      </c>
      <c r="AG18" s="147" t="s">
        <v>432</v>
      </c>
      <c r="AH18" s="147">
        <v>755.96811545818582</v>
      </c>
      <c r="AI18" s="147" t="s">
        <v>432</v>
      </c>
      <c r="AJ18" s="147" t="s">
        <v>432</v>
      </c>
      <c r="AK18" s="147" t="s">
        <v>429</v>
      </c>
      <c r="AL18" s="45" t="s">
        <v>50</v>
      </c>
    </row>
    <row r="19" spans="1:38" s="2" customFormat="1" ht="26.25" customHeight="1" thickBot="1" x14ac:dyDescent="0.25">
      <c r="A19" s="65" t="s">
        <v>54</v>
      </c>
      <c r="B19" s="65" t="s">
        <v>63</v>
      </c>
      <c r="C19" s="66" t="s">
        <v>64</v>
      </c>
      <c r="D19" s="67"/>
      <c r="E19" s="138">
        <v>0.45769254821150107</v>
      </c>
      <c r="F19" s="138">
        <v>9.3730972306794516E-2</v>
      </c>
      <c r="G19" s="138">
        <v>2.4146895137987889</v>
      </c>
      <c r="H19" s="138" t="s">
        <v>432</v>
      </c>
      <c r="I19" s="138">
        <v>4.0378088989454372E-2</v>
      </c>
      <c r="J19" s="138">
        <v>5.1887180842536851E-2</v>
      </c>
      <c r="K19" s="138">
        <v>6.5698091066235809E-2</v>
      </c>
      <c r="L19" s="138">
        <v>2.1364725179467702E-2</v>
      </c>
      <c r="M19" s="138">
        <v>0.1812323378428449</v>
      </c>
      <c r="N19" s="138">
        <v>3.6862913089629426E-2</v>
      </c>
      <c r="O19" s="138">
        <v>6.9331253334758145E-4</v>
      </c>
      <c r="P19" s="138">
        <v>1.8903951346416481E-3</v>
      </c>
      <c r="Q19" s="138">
        <v>2.6092652775757527E-3</v>
      </c>
      <c r="R19" s="138">
        <v>2.9503243241795832E-2</v>
      </c>
      <c r="S19" s="138">
        <v>1.6581085888019698E-2</v>
      </c>
      <c r="T19" s="138">
        <v>0.59851274445819314</v>
      </c>
      <c r="U19" s="138">
        <v>4.0850104309801964E-4</v>
      </c>
      <c r="V19" s="138">
        <v>2.0658909385734541E-2</v>
      </c>
      <c r="W19" s="138">
        <v>4.8212696350512386E-3</v>
      </c>
      <c r="X19" s="138">
        <v>6.5870726342780028E-3</v>
      </c>
      <c r="Y19" s="138">
        <v>4.3443235861065924E-2</v>
      </c>
      <c r="Z19" s="138">
        <v>7.2950072065998892E-3</v>
      </c>
      <c r="AA19" s="138">
        <v>6.7731541510847385E-3</v>
      </c>
      <c r="AB19" s="138">
        <v>6.4098469853028556E-2</v>
      </c>
      <c r="AC19" s="138" t="s">
        <v>432</v>
      </c>
      <c r="AD19" s="138" t="s">
        <v>432</v>
      </c>
      <c r="AE19" s="55"/>
      <c r="AF19" s="147">
        <v>2450.2054903196163</v>
      </c>
      <c r="AG19" s="147" t="s">
        <v>432</v>
      </c>
      <c r="AH19" s="147">
        <v>2926.081949889468</v>
      </c>
      <c r="AI19" s="147" t="s">
        <v>432</v>
      </c>
      <c r="AJ19" s="147" t="s">
        <v>432</v>
      </c>
      <c r="AK19" s="147" t="s">
        <v>429</v>
      </c>
      <c r="AL19" s="45" t="s">
        <v>50</v>
      </c>
    </row>
    <row r="20" spans="1:38" s="2" customFormat="1" ht="26.25" customHeight="1" thickBot="1" x14ac:dyDescent="0.25">
      <c r="A20" s="65" t="s">
        <v>54</v>
      </c>
      <c r="B20" s="65" t="s">
        <v>65</v>
      </c>
      <c r="C20" s="66" t="s">
        <v>66</v>
      </c>
      <c r="D20" s="67"/>
      <c r="E20" s="138">
        <v>7.7493084403353632E-2</v>
      </c>
      <c r="F20" s="138">
        <v>1.6678290710265175E-2</v>
      </c>
      <c r="G20" s="138">
        <v>0.14950561373060803</v>
      </c>
      <c r="H20" s="138" t="s">
        <v>432</v>
      </c>
      <c r="I20" s="138">
        <v>6.2441623018547783E-3</v>
      </c>
      <c r="J20" s="138">
        <v>8.0010450862057752E-3</v>
      </c>
      <c r="K20" s="138">
        <v>1.010930442742697E-2</v>
      </c>
      <c r="L20" s="138">
        <v>3.2645773500205016E-3</v>
      </c>
      <c r="M20" s="138">
        <v>3.0653811366344156E-2</v>
      </c>
      <c r="N20" s="138">
        <v>5.6283209871648048E-3</v>
      </c>
      <c r="O20" s="138">
        <v>1.059281006535557E-4</v>
      </c>
      <c r="P20" s="138">
        <v>3.4421781118459033E-4</v>
      </c>
      <c r="Q20" s="138">
        <v>4.0861362270308267E-4</v>
      </c>
      <c r="R20" s="138">
        <v>4.5050607464968253E-3</v>
      </c>
      <c r="S20" s="138">
        <v>2.5313993731770901E-3</v>
      </c>
      <c r="T20" s="138">
        <v>9.1365345604810064E-2</v>
      </c>
      <c r="U20" s="138">
        <v>6.8335153870092302E-5</v>
      </c>
      <c r="V20" s="138">
        <v>3.2288430355416429E-3</v>
      </c>
      <c r="W20" s="138">
        <v>7.8955992194927268E-4</v>
      </c>
      <c r="X20" s="138">
        <v>1.0797223320501389E-3</v>
      </c>
      <c r="Y20" s="138">
        <v>6.9305232622066072E-3</v>
      </c>
      <c r="Z20" s="138">
        <v>1.2269478708410563E-3</v>
      </c>
      <c r="AA20" s="138">
        <v>1.1452251463004398E-3</v>
      </c>
      <c r="AB20" s="138">
        <v>1.0382418611398242E-2</v>
      </c>
      <c r="AC20" s="138" t="s">
        <v>432</v>
      </c>
      <c r="AD20" s="138" t="s">
        <v>432</v>
      </c>
      <c r="AE20" s="55"/>
      <c r="AF20" s="147">
        <v>351.90663948553862</v>
      </c>
      <c r="AG20" s="147" t="s">
        <v>432</v>
      </c>
      <c r="AH20" s="147">
        <v>571.84057571349467</v>
      </c>
      <c r="AI20" s="147" t="s">
        <v>432</v>
      </c>
      <c r="AJ20" s="147" t="s">
        <v>432</v>
      </c>
      <c r="AK20" s="147" t="s">
        <v>429</v>
      </c>
      <c r="AL20" s="45" t="s">
        <v>50</v>
      </c>
    </row>
    <row r="21" spans="1:38" s="2" customFormat="1" ht="26.25" customHeight="1" thickBot="1" x14ac:dyDescent="0.25">
      <c r="A21" s="65" t="s">
        <v>54</v>
      </c>
      <c r="B21" s="65" t="s">
        <v>67</v>
      </c>
      <c r="C21" s="66" t="s">
        <v>68</v>
      </c>
      <c r="D21" s="67"/>
      <c r="E21" s="138">
        <v>1.5323265033513438</v>
      </c>
      <c r="F21" s="138">
        <v>0.32423353284671641</v>
      </c>
      <c r="G21" s="138">
        <v>10.440404318595478</v>
      </c>
      <c r="H21" s="138" t="s">
        <v>432</v>
      </c>
      <c r="I21" s="138">
        <v>0.24989800730485559</v>
      </c>
      <c r="J21" s="138">
        <v>0.30203144641821866</v>
      </c>
      <c r="K21" s="138">
        <v>0.36106234509300611</v>
      </c>
      <c r="L21" s="138">
        <v>8.752068033347217E-2</v>
      </c>
      <c r="M21" s="138">
        <v>1.4092995109687885</v>
      </c>
      <c r="N21" s="138">
        <v>0.26460465669719402</v>
      </c>
      <c r="O21" s="138">
        <v>4.3042585040668439E-3</v>
      </c>
      <c r="P21" s="138">
        <v>1.1833193844777651E-2</v>
      </c>
      <c r="Q21" s="138">
        <v>1.3140410279024075E-2</v>
      </c>
      <c r="R21" s="138">
        <v>0.12468854676137077</v>
      </c>
      <c r="S21" s="138">
        <v>7.9306083962245699E-2</v>
      </c>
      <c r="T21" s="138">
        <v>2.2884473498798248</v>
      </c>
      <c r="U21" s="138">
        <v>2.9361158390219973E-3</v>
      </c>
      <c r="V21" s="138">
        <v>0.26068298162117248</v>
      </c>
      <c r="W21" s="138">
        <v>0.21611438346593478</v>
      </c>
      <c r="X21" s="138">
        <v>6.4823866230875313E-2</v>
      </c>
      <c r="Y21" s="138">
        <v>0.20702992650715826</v>
      </c>
      <c r="Z21" s="138">
        <v>4.4733997502731514E-2</v>
      </c>
      <c r="AA21" s="138">
        <v>3.7902843027812202E-2</v>
      </c>
      <c r="AB21" s="138">
        <v>0.35449063326857727</v>
      </c>
      <c r="AC21" s="138">
        <v>1.1707071179510205E-3</v>
      </c>
      <c r="AD21" s="138">
        <v>0.15789366610487035</v>
      </c>
      <c r="AE21" s="55"/>
      <c r="AF21" s="147">
        <v>9203.5818959404351</v>
      </c>
      <c r="AG21" s="147">
        <v>928.74427927583963</v>
      </c>
      <c r="AH21" s="147">
        <v>6256.2166434817946</v>
      </c>
      <c r="AI21" s="147" t="s">
        <v>432</v>
      </c>
      <c r="AJ21" s="147" t="s">
        <v>432</v>
      </c>
      <c r="AK21" s="147" t="s">
        <v>429</v>
      </c>
      <c r="AL21" s="45" t="s">
        <v>50</v>
      </c>
    </row>
    <row r="22" spans="1:38" s="2" customFormat="1" ht="26.25" customHeight="1" thickBot="1" x14ac:dyDescent="0.25">
      <c r="A22" s="65" t="s">
        <v>54</v>
      </c>
      <c r="B22" s="69" t="s">
        <v>69</v>
      </c>
      <c r="C22" s="66" t="s">
        <v>70</v>
      </c>
      <c r="D22" s="67"/>
      <c r="E22" s="138">
        <v>1.646352151116147</v>
      </c>
      <c r="F22" s="138">
        <v>0.23544557137982039</v>
      </c>
      <c r="G22" s="138">
        <v>1.7487080385880152</v>
      </c>
      <c r="H22" s="138" t="s">
        <v>432</v>
      </c>
      <c r="I22" s="138">
        <v>0.22310099842741687</v>
      </c>
      <c r="J22" s="138">
        <v>0.26947960222543177</v>
      </c>
      <c r="K22" s="138">
        <v>0.2969123806266738</v>
      </c>
      <c r="L22" s="138">
        <v>3.5175019422452665E-2</v>
      </c>
      <c r="M22" s="138">
        <v>1.874126715649806</v>
      </c>
      <c r="N22" s="138">
        <v>3.2767618391943983E-2</v>
      </c>
      <c r="O22" s="138">
        <v>4.136907987165205E-3</v>
      </c>
      <c r="P22" s="138">
        <v>2.371402605550086E-2</v>
      </c>
      <c r="Q22" s="138">
        <v>4.4221594209976962E-2</v>
      </c>
      <c r="R22" s="138">
        <v>8.5954006819343051E-2</v>
      </c>
      <c r="S22" s="138">
        <v>0.1150082560220631</v>
      </c>
      <c r="T22" s="138">
        <v>0.49040358524218791</v>
      </c>
      <c r="U22" s="138">
        <v>4.0787707015176623E-2</v>
      </c>
      <c r="V22" s="138">
        <v>0.69307710678346168</v>
      </c>
      <c r="W22" s="138">
        <v>9.8550889925729645E-3</v>
      </c>
      <c r="X22" s="138">
        <v>4.5989128229487726E-3</v>
      </c>
      <c r="Y22" s="138">
        <v>3.0192772159870644E-2</v>
      </c>
      <c r="Z22" s="138">
        <v>5.0848349214554951E-3</v>
      </c>
      <c r="AA22" s="138">
        <v>4.6722935635793586E-3</v>
      </c>
      <c r="AB22" s="138">
        <v>4.4548813467854276E-2</v>
      </c>
      <c r="AC22" s="138">
        <v>7.3653962071683577E-3</v>
      </c>
      <c r="AD22" s="138">
        <v>0.16492082811703063</v>
      </c>
      <c r="AE22" s="55"/>
      <c r="AF22" s="147">
        <v>2614.9119487256316</v>
      </c>
      <c r="AG22" s="147">
        <v>1844.8279358883899</v>
      </c>
      <c r="AH22" s="147">
        <v>1866.9422620561841</v>
      </c>
      <c r="AI22" s="147" t="s">
        <v>432</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0.13722251812038935</v>
      </c>
      <c r="X23" s="138">
        <v>4.4072947769284027E-2</v>
      </c>
      <c r="Y23" s="138">
        <v>0.19167745610059042</v>
      </c>
      <c r="Z23" s="138">
        <v>3.3732523251282003E-2</v>
      </c>
      <c r="AA23" s="138">
        <v>2.9262975235107316E-2</v>
      </c>
      <c r="AB23" s="138">
        <v>0.29874590235626375</v>
      </c>
      <c r="AC23" s="138">
        <v>2.4334305609174998E-3</v>
      </c>
      <c r="AD23" s="138">
        <v>6.4303822533443758E-2</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1.6693922532716317</v>
      </c>
      <c r="F24" s="138">
        <v>0.4122053932320911</v>
      </c>
      <c r="G24" s="138">
        <v>5.7893583787080773</v>
      </c>
      <c r="H24" s="138">
        <v>7.6071090005218625E-2</v>
      </c>
      <c r="I24" s="138">
        <v>0.34352071056996419</v>
      </c>
      <c r="J24" s="138">
        <v>0.3991806789421905</v>
      </c>
      <c r="K24" s="138">
        <v>0.46766489993973709</v>
      </c>
      <c r="L24" s="138">
        <v>0.12171475479762107</v>
      </c>
      <c r="M24" s="138">
        <v>1.7631666821108503</v>
      </c>
      <c r="N24" s="138">
        <v>0.27418439182255028</v>
      </c>
      <c r="O24" s="138">
        <v>3.5878900176939774E-2</v>
      </c>
      <c r="P24" s="138">
        <v>8.2746267454885877E-3</v>
      </c>
      <c r="Q24" s="138">
        <v>1.2303763767862144E-2</v>
      </c>
      <c r="R24" s="138">
        <v>0.18742403054364001</v>
      </c>
      <c r="S24" s="138">
        <v>9.1929708071479821E-2</v>
      </c>
      <c r="T24" s="138">
        <v>2.5525736770452911</v>
      </c>
      <c r="U24" s="138">
        <v>3.2128321507800873E-3</v>
      </c>
      <c r="V24" s="138">
        <v>1.4283264975475014</v>
      </c>
      <c r="W24" s="138" t="s">
        <v>430</v>
      </c>
      <c r="X24" s="138" t="s">
        <v>430</v>
      </c>
      <c r="Y24" s="138" t="s">
        <v>430</v>
      </c>
      <c r="Z24" s="138" t="s">
        <v>430</v>
      </c>
      <c r="AA24" s="138" t="s">
        <v>430</v>
      </c>
      <c r="AB24" s="138" t="s">
        <v>430</v>
      </c>
      <c r="AC24" s="138" t="s">
        <v>429</v>
      </c>
      <c r="AD24" s="138" t="s">
        <v>429</v>
      </c>
      <c r="AE24" s="55"/>
      <c r="AF24" s="147">
        <v>10872.777503719031</v>
      </c>
      <c r="AG24" s="147">
        <v>378.0184814443877</v>
      </c>
      <c r="AH24" s="147">
        <v>4359.2507623742986</v>
      </c>
      <c r="AI24" s="147">
        <v>439.81182048439587</v>
      </c>
      <c r="AJ24" s="147" t="s">
        <v>432</v>
      </c>
      <c r="AK24" s="147" t="s">
        <v>429</v>
      </c>
      <c r="AL24" s="45" t="s">
        <v>50</v>
      </c>
    </row>
    <row r="25" spans="1:38" s="2" customFormat="1" ht="26.25" customHeight="1" thickBot="1" x14ac:dyDescent="0.25">
      <c r="A25" s="65" t="s">
        <v>74</v>
      </c>
      <c r="B25" s="69" t="s">
        <v>75</v>
      </c>
      <c r="C25" s="71" t="s">
        <v>76</v>
      </c>
      <c r="D25" s="67"/>
      <c r="E25" s="138">
        <v>0.78886279747915122</v>
      </c>
      <c r="F25" s="138">
        <v>9.6145745610019609E-2</v>
      </c>
      <c r="G25" s="138">
        <v>5.1875344717025894E-2</v>
      </c>
      <c r="H25" s="138" t="s">
        <v>443</v>
      </c>
      <c r="I25" s="138">
        <v>6.5804080781904917E-3</v>
      </c>
      <c r="J25" s="138">
        <v>6.5804080781904917E-3</v>
      </c>
      <c r="K25" s="138">
        <v>6.5804080781904917E-3</v>
      </c>
      <c r="L25" s="138">
        <v>3.1585958775314361E-3</v>
      </c>
      <c r="M25" s="138">
        <v>0.70300557770975647</v>
      </c>
      <c r="N25" s="138">
        <v>2.178742628583454E-4</v>
      </c>
      <c r="O25" s="138">
        <v>1.6340569714375905E-5</v>
      </c>
      <c r="P25" s="138">
        <v>3.2681139428751804E-4</v>
      </c>
      <c r="Q25" s="138">
        <v>8.170284857187951E-5</v>
      </c>
      <c r="R25" s="138">
        <v>5.4468565714586349E-4</v>
      </c>
      <c r="S25" s="138">
        <v>5.9915422286044989E-4</v>
      </c>
      <c r="T25" s="138">
        <v>2.178742628583454E-5</v>
      </c>
      <c r="U25" s="138">
        <v>2.9957711143022495E-4</v>
      </c>
      <c r="V25" s="138">
        <v>7.8979420286150209E-2</v>
      </c>
      <c r="W25" s="138" t="s">
        <v>443</v>
      </c>
      <c r="X25" s="138" t="s">
        <v>443</v>
      </c>
      <c r="Y25" s="138" t="s">
        <v>443</v>
      </c>
      <c r="Z25" s="138" t="s">
        <v>443</v>
      </c>
      <c r="AA25" s="138" t="s">
        <v>443</v>
      </c>
      <c r="AB25" s="138" t="s">
        <v>443</v>
      </c>
      <c r="AC25" s="138" t="s">
        <v>429</v>
      </c>
      <c r="AD25" s="138" t="s">
        <v>429</v>
      </c>
      <c r="AE25" s="55"/>
      <c r="AF25" s="147">
        <v>2723.4282857293174</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7.541717713697943E-2</v>
      </c>
      <c r="F26" s="138">
        <v>5.576066018150797E-3</v>
      </c>
      <c r="G26" s="138">
        <v>4.6380140772071766E-3</v>
      </c>
      <c r="H26" s="138" t="s">
        <v>443</v>
      </c>
      <c r="I26" s="138">
        <v>4.1422587858859099E-4</v>
      </c>
      <c r="J26" s="138">
        <v>4.1422587858859099E-4</v>
      </c>
      <c r="K26" s="138">
        <v>4.1422587858859099E-4</v>
      </c>
      <c r="L26" s="138">
        <v>1.988284217225237E-4</v>
      </c>
      <c r="M26" s="138">
        <v>5.208093152582232E-2</v>
      </c>
      <c r="N26" s="138">
        <v>0.64178265885283914</v>
      </c>
      <c r="O26" s="138">
        <v>3.19174535581366E-6</v>
      </c>
      <c r="P26" s="138">
        <v>3.6763359946461878E-5</v>
      </c>
      <c r="Q26" s="138">
        <v>7.5691418734079233E-6</v>
      </c>
      <c r="R26" s="138">
        <v>5.4180040162342134E-5</v>
      </c>
      <c r="S26" s="138">
        <v>5.7496323423859363E-5</v>
      </c>
      <c r="T26" s="138">
        <v>3.9385283989465157E-6</v>
      </c>
      <c r="U26" s="138">
        <v>2.6975105108156094E-5</v>
      </c>
      <c r="V26" s="138">
        <v>7.0945563895773445E-3</v>
      </c>
      <c r="W26" s="138" t="s">
        <v>443</v>
      </c>
      <c r="X26" s="138" t="s">
        <v>443</v>
      </c>
      <c r="Y26" s="138" t="s">
        <v>443</v>
      </c>
      <c r="Z26" s="138" t="s">
        <v>443</v>
      </c>
      <c r="AA26" s="138" t="s">
        <v>443</v>
      </c>
      <c r="AB26" s="138" t="s">
        <v>443</v>
      </c>
      <c r="AC26" s="138" t="s">
        <v>429</v>
      </c>
      <c r="AD26" s="138" t="s">
        <v>429</v>
      </c>
      <c r="AE26" s="55"/>
      <c r="AF26" s="147">
        <v>243.65567250982386</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36.099504707445057</v>
      </c>
      <c r="F27" s="138">
        <v>23.668115544337162</v>
      </c>
      <c r="G27" s="138">
        <v>2.6412848820346868</v>
      </c>
      <c r="H27" s="138">
        <v>0.39980091687062685</v>
      </c>
      <c r="I27" s="138">
        <v>0.57885275796293922</v>
      </c>
      <c r="J27" s="138">
        <v>0.57885275796293911</v>
      </c>
      <c r="K27" s="138">
        <v>0.57885275796293922</v>
      </c>
      <c r="L27" s="138">
        <v>0.3384623739746373</v>
      </c>
      <c r="M27" s="138">
        <v>202.86595260902828</v>
      </c>
      <c r="N27" s="138">
        <v>84.852505080721286</v>
      </c>
      <c r="O27" s="138">
        <v>2.0917816265363608E-4</v>
      </c>
      <c r="P27" s="138">
        <v>9.5898779821281012E-3</v>
      </c>
      <c r="Q27" s="138">
        <v>3.1769226723401335E-4</v>
      </c>
      <c r="R27" s="138">
        <v>7.6763435648255079E-3</v>
      </c>
      <c r="S27" s="138">
        <v>5.4247879151081918E-3</v>
      </c>
      <c r="T27" s="138">
        <v>2.3466735217134212E-3</v>
      </c>
      <c r="U27" s="138">
        <v>2.1702820916075501E-4</v>
      </c>
      <c r="V27" s="138">
        <v>3.6045155906738131E-2</v>
      </c>
      <c r="W27" s="138">
        <v>0.66075060000000008</v>
      </c>
      <c r="X27" s="138">
        <v>1.35670574493E-2</v>
      </c>
      <c r="Y27" s="138">
        <v>1.97073351244E-2</v>
      </c>
      <c r="Z27" s="138">
        <v>1.02078848341E-2</v>
      </c>
      <c r="AA27" s="138">
        <v>2.0801423858999999E-2</v>
      </c>
      <c r="AB27" s="138">
        <v>6.4283701266799997E-2</v>
      </c>
      <c r="AC27" s="138">
        <v>6.6075059999999998E-4</v>
      </c>
      <c r="AD27" s="138">
        <v>1.359896E-4</v>
      </c>
      <c r="AE27" s="55"/>
      <c r="AF27" s="147">
        <v>52205.545457702814</v>
      </c>
      <c r="AG27" s="147" t="s">
        <v>429</v>
      </c>
      <c r="AH27" s="147" t="s">
        <v>432</v>
      </c>
      <c r="AI27" s="147" t="s">
        <v>429</v>
      </c>
      <c r="AJ27" s="147" t="s">
        <v>432</v>
      </c>
      <c r="AK27" s="147" t="s">
        <v>429</v>
      </c>
      <c r="AL27" s="45" t="s">
        <v>50</v>
      </c>
    </row>
    <row r="28" spans="1:38" s="2" customFormat="1" ht="26.25" customHeight="1" thickBot="1" x14ac:dyDescent="0.25">
      <c r="A28" s="65" t="s">
        <v>79</v>
      </c>
      <c r="B28" s="65" t="s">
        <v>82</v>
      </c>
      <c r="C28" s="66" t="s">
        <v>83</v>
      </c>
      <c r="D28" s="67"/>
      <c r="E28" s="138">
        <v>3.9995611094071402</v>
      </c>
      <c r="F28" s="138">
        <v>0.70273653457030438</v>
      </c>
      <c r="G28" s="138">
        <v>0.77151884895516665</v>
      </c>
      <c r="H28" s="138">
        <v>5.5909646791603169E-3</v>
      </c>
      <c r="I28" s="138">
        <v>0.90508388072574242</v>
      </c>
      <c r="J28" s="138">
        <v>0.90508388072574231</v>
      </c>
      <c r="K28" s="138">
        <v>0.90508388072574231</v>
      </c>
      <c r="L28" s="138">
        <v>0.50957297069660479</v>
      </c>
      <c r="M28" s="138">
        <v>6.8974496637699456</v>
      </c>
      <c r="N28" s="138">
        <v>1.4521172311146024</v>
      </c>
      <c r="O28" s="138">
        <v>1.2658534554695254E-5</v>
      </c>
      <c r="P28" s="138">
        <v>1.1264797383151489E-3</v>
      </c>
      <c r="Q28" s="138">
        <v>2.3594469713530124E-5</v>
      </c>
      <c r="R28" s="138">
        <v>1.6747908416448664E-3</v>
      </c>
      <c r="S28" s="138">
        <v>1.1278372497928084E-3</v>
      </c>
      <c r="T28" s="138">
        <v>7.6473129156686754E-5</v>
      </c>
      <c r="U28" s="138">
        <v>2.187187031766974E-5</v>
      </c>
      <c r="V28" s="138">
        <v>3.8852586753047413E-3</v>
      </c>
      <c r="W28" s="138">
        <v>4.0055500000000001E-2</v>
      </c>
      <c r="X28" s="138">
        <v>4.7228940474999996E-3</v>
      </c>
      <c r="Y28" s="138">
        <v>5.3587544185000006E-3</v>
      </c>
      <c r="Z28" s="138">
        <v>4.1284979308000005E-3</v>
      </c>
      <c r="AA28" s="138">
        <v>4.5132633663000007E-3</v>
      </c>
      <c r="AB28" s="138">
        <v>1.8723409763100003E-2</v>
      </c>
      <c r="AC28" s="138">
        <v>4.0055500000000003E-5</v>
      </c>
      <c r="AD28" s="138">
        <v>1.3948099999999999E-5</v>
      </c>
      <c r="AE28" s="55"/>
      <c r="AF28" s="147">
        <v>8756.6879659181031</v>
      </c>
      <c r="AG28" s="147" t="s">
        <v>429</v>
      </c>
      <c r="AH28" s="147" t="s">
        <v>432</v>
      </c>
      <c r="AI28" s="147" t="s">
        <v>429</v>
      </c>
      <c r="AJ28" s="147" t="s">
        <v>432</v>
      </c>
      <c r="AK28" s="147" t="s">
        <v>429</v>
      </c>
      <c r="AL28" s="45" t="s">
        <v>50</v>
      </c>
    </row>
    <row r="29" spans="1:38" s="2" customFormat="1" ht="26.25" customHeight="1" thickBot="1" x14ac:dyDescent="0.25">
      <c r="A29" s="65" t="s">
        <v>79</v>
      </c>
      <c r="B29" s="65" t="s">
        <v>84</v>
      </c>
      <c r="C29" s="66" t="s">
        <v>85</v>
      </c>
      <c r="D29" s="67"/>
      <c r="E29" s="138">
        <v>17.670776280803622</v>
      </c>
      <c r="F29" s="138">
        <v>0.99525563777921389</v>
      </c>
      <c r="G29" s="138">
        <v>1.713689511523919</v>
      </c>
      <c r="H29" s="138">
        <v>1.768015785213117E-2</v>
      </c>
      <c r="I29" s="138">
        <v>0.62965992083093725</v>
      </c>
      <c r="J29" s="138">
        <v>0.62965992083093769</v>
      </c>
      <c r="K29" s="138">
        <v>0.62965992083093747</v>
      </c>
      <c r="L29" s="138">
        <v>0.33263582262831259</v>
      </c>
      <c r="M29" s="138">
        <v>3.7572630630211936</v>
      </c>
      <c r="N29" s="138">
        <v>0.28593534261374881</v>
      </c>
      <c r="O29" s="138">
        <v>2.201430622293915E-5</v>
      </c>
      <c r="P29" s="138">
        <v>2.2911459361393957E-3</v>
      </c>
      <c r="Q29" s="138">
        <v>4.3689648257941062E-5</v>
      </c>
      <c r="R29" s="138">
        <v>3.6485389778410414E-3</v>
      </c>
      <c r="S29" s="138">
        <v>2.447600463022549E-3</v>
      </c>
      <c r="T29" s="138">
        <v>9.314168771081521E-5</v>
      </c>
      <c r="U29" s="138">
        <v>4.3350684070003825E-5</v>
      </c>
      <c r="V29" s="138">
        <v>7.7929542069625725E-3</v>
      </c>
      <c r="W29" s="138">
        <v>0.1210567</v>
      </c>
      <c r="X29" s="138">
        <v>1.7293835723000001E-3</v>
      </c>
      <c r="Y29" s="138">
        <v>1.0472378300400001E-2</v>
      </c>
      <c r="Z29" s="138">
        <v>1.17021621743E-2</v>
      </c>
      <c r="AA29" s="138">
        <v>2.6901522239000004E-3</v>
      </c>
      <c r="AB29" s="138">
        <v>2.6594076270900002E-2</v>
      </c>
      <c r="AC29" s="138">
        <v>3.6658200000000001E-5</v>
      </c>
      <c r="AD29" s="138">
        <v>2.1457499999999999E-5</v>
      </c>
      <c r="AE29" s="55"/>
      <c r="AF29" s="147">
        <v>18619.245753553543</v>
      </c>
      <c r="AG29" s="147" t="s">
        <v>429</v>
      </c>
      <c r="AH29" s="147" t="s">
        <v>432</v>
      </c>
      <c r="AI29" s="147" t="s">
        <v>429</v>
      </c>
      <c r="AJ29" s="147" t="s">
        <v>432</v>
      </c>
      <c r="AK29" s="147" t="s">
        <v>429</v>
      </c>
      <c r="AL29" s="45" t="s">
        <v>50</v>
      </c>
    </row>
    <row r="30" spans="1:38" s="2" customFormat="1" ht="26.25" customHeight="1" thickBot="1" x14ac:dyDescent="0.25">
      <c r="A30" s="65" t="s">
        <v>79</v>
      </c>
      <c r="B30" s="65" t="s">
        <v>86</v>
      </c>
      <c r="C30" s="66" t="s">
        <v>87</v>
      </c>
      <c r="D30" s="67"/>
      <c r="E30" s="138">
        <v>2.7834028386612385E-2</v>
      </c>
      <c r="F30" s="138">
        <v>0.19683026006864651</v>
      </c>
      <c r="G30" s="138">
        <v>5.7696624537180545E-3</v>
      </c>
      <c r="H30" s="138">
        <v>1.6324377315249822E-4</v>
      </c>
      <c r="I30" s="138">
        <v>3.9551756947549706E-3</v>
      </c>
      <c r="J30" s="138">
        <v>3.9551756947549688E-3</v>
      </c>
      <c r="K30" s="138">
        <v>3.9551756947549706E-3</v>
      </c>
      <c r="L30" s="138">
        <v>5.4433276906168827E-4</v>
      </c>
      <c r="M30" s="138">
        <v>1.6299856372840975</v>
      </c>
      <c r="N30" s="138">
        <v>0.24317050864542908</v>
      </c>
      <c r="O30" s="138">
        <v>5.1356589090455318E-5</v>
      </c>
      <c r="P30" s="138">
        <v>2.5098031673673537E-5</v>
      </c>
      <c r="Q30" s="138">
        <v>8.6544936805770819E-7</v>
      </c>
      <c r="R30" s="138">
        <v>2.3198337502430036E-4</v>
      </c>
      <c r="S30" s="138">
        <v>8.6766980943530966E-3</v>
      </c>
      <c r="T30" s="138">
        <v>3.6175839527127437E-4</v>
      </c>
      <c r="U30" s="138">
        <v>5.1133871446397946E-5</v>
      </c>
      <c r="V30" s="138">
        <v>5.1085735982180584E-3</v>
      </c>
      <c r="W30" s="138">
        <v>2.3915999999999998E-3</v>
      </c>
      <c r="X30" s="138">
        <v>3.64453773E-5</v>
      </c>
      <c r="Y30" s="138">
        <v>6.681652489999999E-5</v>
      </c>
      <c r="Z30" s="138">
        <v>2.27783609E-5</v>
      </c>
      <c r="AA30" s="138">
        <v>7.8205705400000009E-5</v>
      </c>
      <c r="AB30" s="138">
        <v>2.0424596850000001E-4</v>
      </c>
      <c r="AC30" s="138">
        <v>2.3916999999999999E-6</v>
      </c>
      <c r="AD30" s="138">
        <v>2.3916999999999999E-6</v>
      </c>
      <c r="AE30" s="55"/>
      <c r="AF30" s="147">
        <v>129.77017481397988</v>
      </c>
      <c r="AG30" s="147" t="s">
        <v>429</v>
      </c>
      <c r="AH30" s="147" t="s">
        <v>432</v>
      </c>
      <c r="AI30" s="147" t="s">
        <v>429</v>
      </c>
      <c r="AJ30" s="147" t="s">
        <v>432</v>
      </c>
      <c r="AK30" s="147" t="s">
        <v>429</v>
      </c>
      <c r="AL30" s="45" t="s">
        <v>50</v>
      </c>
    </row>
    <row r="31" spans="1:38" s="2" customFormat="1" ht="26.25" customHeight="1" thickBot="1" x14ac:dyDescent="0.25">
      <c r="A31" s="65" t="s">
        <v>79</v>
      </c>
      <c r="B31" s="65" t="s">
        <v>88</v>
      </c>
      <c r="C31" s="66" t="s">
        <v>89</v>
      </c>
      <c r="D31" s="67"/>
      <c r="E31" s="138" t="s">
        <v>429</v>
      </c>
      <c r="F31" s="138">
        <v>5.4353862684097241</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0.26185774486198693</v>
      </c>
      <c r="J32" s="138">
        <v>0.48136136085395664</v>
      </c>
      <c r="K32" s="138">
        <v>0.64159225153814037</v>
      </c>
      <c r="L32" s="138">
        <v>2.8028928207385877E-2</v>
      </c>
      <c r="M32" s="138" t="s">
        <v>429</v>
      </c>
      <c r="N32" s="138">
        <v>0.62945495119019723</v>
      </c>
      <c r="O32" s="138">
        <v>2.9820226812571097E-3</v>
      </c>
      <c r="P32" s="138" t="s">
        <v>429</v>
      </c>
      <c r="Q32" s="138">
        <v>7.2977291797324774E-3</v>
      </c>
      <c r="R32" s="138">
        <v>0.2325346672398102</v>
      </c>
      <c r="S32" s="138">
        <v>5.0855223007872947</v>
      </c>
      <c r="T32" s="138">
        <v>3.7225514899540353E-2</v>
      </c>
      <c r="U32" s="138">
        <v>5.237154897239739E-3</v>
      </c>
      <c r="V32" s="138">
        <v>2.0695376939629924</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26782.269321745312</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0.13991185233506701</v>
      </c>
      <c r="J33" s="138">
        <v>0.25909602284271671</v>
      </c>
      <c r="K33" s="138">
        <v>0.51819204568543342</v>
      </c>
      <c r="L33" s="138">
        <v>5.3962119961452242E-3</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26782.269321745312</v>
      </c>
      <c r="AL33" s="45" t="s">
        <v>414</v>
      </c>
    </row>
    <row r="34" spans="1:38" s="2" customFormat="1" ht="26.25" customHeight="1" thickBot="1" x14ac:dyDescent="0.25">
      <c r="A34" s="65" t="s">
        <v>71</v>
      </c>
      <c r="B34" s="65" t="s">
        <v>94</v>
      </c>
      <c r="C34" s="66" t="s">
        <v>95</v>
      </c>
      <c r="D34" s="67"/>
      <c r="E34" s="138">
        <v>1.8388631090487235</v>
      </c>
      <c r="F34" s="138">
        <v>0.16318155452436192</v>
      </c>
      <c r="G34" s="138">
        <v>0.140217522984</v>
      </c>
      <c r="H34" s="138">
        <v>2.4564965197215776E-4</v>
      </c>
      <c r="I34" s="138">
        <v>4.8077146171693737E-2</v>
      </c>
      <c r="J34" s="138">
        <v>5.0533642691415311E-2</v>
      </c>
      <c r="K34" s="138">
        <v>5.334106728538282E-2</v>
      </c>
      <c r="L34" s="138">
        <v>3.4671693735498832E-2</v>
      </c>
      <c r="M34" s="138">
        <v>0.37549303944315532</v>
      </c>
      <c r="N34" s="138" t="s">
        <v>443</v>
      </c>
      <c r="O34" s="138">
        <v>3.5092807424593966E-4</v>
      </c>
      <c r="P34" s="138" t="s">
        <v>443</v>
      </c>
      <c r="Q34" s="138" t="s">
        <v>443</v>
      </c>
      <c r="R34" s="138">
        <v>1.7546403712296983E-3</v>
      </c>
      <c r="S34" s="138">
        <v>5.9657772621809733E-2</v>
      </c>
      <c r="T34" s="138">
        <v>2.4564965197215777E-3</v>
      </c>
      <c r="U34" s="138">
        <v>3.5092807424593966E-4</v>
      </c>
      <c r="V34" s="138">
        <v>3.5092807424593968E-2</v>
      </c>
      <c r="W34" s="138">
        <v>1.549414249663832E-2</v>
      </c>
      <c r="X34" s="138">
        <v>1.0527842227378188E-3</v>
      </c>
      <c r="Y34" s="138">
        <v>1.7546403712296983E-3</v>
      </c>
      <c r="Z34" s="138">
        <v>1.4977671080083712E-3</v>
      </c>
      <c r="AA34" s="138">
        <v>3.4431427770307378E-4</v>
      </c>
      <c r="AB34" s="138">
        <v>4.649505979678962E-3</v>
      </c>
      <c r="AC34" s="138" t="s">
        <v>429</v>
      </c>
      <c r="AD34" s="138" t="s">
        <v>429</v>
      </c>
      <c r="AE34" s="55"/>
      <c r="AF34" s="147">
        <v>1519.8083999999999</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2.2940999999999994</v>
      </c>
      <c r="F36" s="138">
        <v>7.8999999999999987E-2</v>
      </c>
      <c r="G36" s="138">
        <v>1.2585509726751358</v>
      </c>
      <c r="H36" s="138" t="s">
        <v>443</v>
      </c>
      <c r="I36" s="138">
        <v>0.13300000000000001</v>
      </c>
      <c r="J36" s="138">
        <v>0.1469</v>
      </c>
      <c r="K36" s="138">
        <v>0.1469</v>
      </c>
      <c r="L36" s="138">
        <v>1.9622999999999998E-2</v>
      </c>
      <c r="M36" s="138">
        <v>0.21460000000000001</v>
      </c>
      <c r="N36" s="138">
        <v>4.8700000000000002E-3</v>
      </c>
      <c r="O36" s="138">
        <v>5.1000000000000004E-4</v>
      </c>
      <c r="P36" s="138">
        <v>6.4999999999999997E-4</v>
      </c>
      <c r="Q36" s="138">
        <v>1.3800000000000002E-3</v>
      </c>
      <c r="R36" s="138">
        <v>1.619E-2</v>
      </c>
      <c r="S36" s="138">
        <v>5.8000000000000005E-3</v>
      </c>
      <c r="T36" s="138">
        <v>0.71099999999999997</v>
      </c>
      <c r="U36" s="138">
        <v>9.5E-4</v>
      </c>
      <c r="V36" s="138">
        <v>3.4799999999999998E-2</v>
      </c>
      <c r="W36" s="138">
        <v>1.125E-2</v>
      </c>
      <c r="X36" s="138">
        <v>1.2400000000000001E-4</v>
      </c>
      <c r="Y36" s="138">
        <v>6.7400000000000001E-4</v>
      </c>
      <c r="Z36" s="138">
        <v>5.1000000000000004E-4</v>
      </c>
      <c r="AA36" s="138">
        <v>2.0499999999999997E-4</v>
      </c>
      <c r="AB36" s="138">
        <v>1.513E-3</v>
      </c>
      <c r="AC36" s="138">
        <v>3.6400000000000004E-3</v>
      </c>
      <c r="AD36" s="138">
        <v>1.2806E-2</v>
      </c>
      <c r="AE36" s="55"/>
      <c r="AF36" s="147">
        <v>1210.3452648</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0.10907318422322318</v>
      </c>
      <c r="F37" s="138">
        <v>3.6357728074407733E-3</v>
      </c>
      <c r="G37" s="138">
        <v>1.3064354159242437E-4</v>
      </c>
      <c r="H37" s="138" t="s">
        <v>443</v>
      </c>
      <c r="I37" s="138">
        <v>4.5447160093009666E-4</v>
      </c>
      <c r="J37" s="138">
        <v>4.5447160093009666E-4</v>
      </c>
      <c r="K37" s="138">
        <v>4.5447160093009666E-4</v>
      </c>
      <c r="L37" s="138">
        <v>1.1361790023252418E-5</v>
      </c>
      <c r="M37" s="138">
        <v>1.0907318422322317E-2</v>
      </c>
      <c r="N37" s="138">
        <v>3.4085370069757246E-6</v>
      </c>
      <c r="O37" s="138">
        <v>5.6808950116262084E-7</v>
      </c>
      <c r="P37" s="138">
        <v>2.2723580046504833E-4</v>
      </c>
      <c r="Q37" s="138">
        <v>2.7268296055805796E-4</v>
      </c>
      <c r="R37" s="138">
        <v>1.7269920835343672E-6</v>
      </c>
      <c r="S37" s="138">
        <v>1.7269920835343674E-7</v>
      </c>
      <c r="T37" s="138">
        <v>1.1589025823717463E-6</v>
      </c>
      <c r="U37" s="138">
        <v>2.4995938051155311E-5</v>
      </c>
      <c r="V37" s="138">
        <v>3.4085370069757246E-6</v>
      </c>
      <c r="W37" s="138">
        <v>1.1361790023252415E-3</v>
      </c>
      <c r="X37" s="138" t="s">
        <v>443</v>
      </c>
      <c r="Y37" s="138" t="s">
        <v>443</v>
      </c>
      <c r="Z37" s="138" t="s">
        <v>443</v>
      </c>
      <c r="AA37" s="138" t="s">
        <v>443</v>
      </c>
      <c r="AB37" s="138" t="s">
        <v>443</v>
      </c>
      <c r="AC37" s="138" t="s">
        <v>443</v>
      </c>
      <c r="AD37" s="138" t="s">
        <v>443</v>
      </c>
      <c r="AE37" s="55"/>
      <c r="AF37" s="147" t="s">
        <v>432</v>
      </c>
      <c r="AG37" s="147" t="s">
        <v>429</v>
      </c>
      <c r="AH37" s="147">
        <v>2272.3580046504831</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2.7004581901560059</v>
      </c>
      <c r="F39" s="138">
        <v>0.41979650036274269</v>
      </c>
      <c r="G39" s="138">
        <v>5.3704839034857184</v>
      </c>
      <c r="H39" s="138" t="s">
        <v>432</v>
      </c>
      <c r="I39" s="138">
        <v>0.36674157550666159</v>
      </c>
      <c r="J39" s="138">
        <v>0.47030157148856272</v>
      </c>
      <c r="K39" s="138">
        <v>0.59368332902406962</v>
      </c>
      <c r="L39" s="138">
        <v>0.18936773870812021</v>
      </c>
      <c r="M39" s="138">
        <v>1.2769644118564982</v>
      </c>
      <c r="N39" s="138">
        <v>0.35613129562528523</v>
      </c>
      <c r="O39" s="138">
        <v>6.5164569054098212E-3</v>
      </c>
      <c r="P39" s="138">
        <v>4.732353083617166E-3</v>
      </c>
      <c r="Q39" s="138">
        <v>2.2079965047697603E-2</v>
      </c>
      <c r="R39" s="138">
        <v>0.26298945814857466</v>
      </c>
      <c r="S39" s="138">
        <v>0.15021216061686901</v>
      </c>
      <c r="T39" s="138">
        <v>5.2786363804542171</v>
      </c>
      <c r="U39" s="138">
        <v>2.945210047379577E-3</v>
      </c>
      <c r="V39" s="138">
        <v>0.21540079953723018</v>
      </c>
      <c r="W39" s="138">
        <v>0.17373261663352663</v>
      </c>
      <c r="X39" s="138">
        <v>5.5349477799028705E-2</v>
      </c>
      <c r="Y39" s="138">
        <v>0.34287768689588027</v>
      </c>
      <c r="Z39" s="138">
        <v>4.9424010890896312E-2</v>
      </c>
      <c r="AA39" s="138">
        <v>4.397721640024959E-2</v>
      </c>
      <c r="AB39" s="138">
        <v>0.4916283919860549</v>
      </c>
      <c r="AC39" s="138">
        <v>4.6091169895145613E-3</v>
      </c>
      <c r="AD39" s="138">
        <v>3.9829058600958596E-2</v>
      </c>
      <c r="AE39" s="55"/>
      <c r="AF39" s="147">
        <v>21217.816150184437</v>
      </c>
      <c r="AG39" s="147">
        <v>234.27306388800005</v>
      </c>
      <c r="AH39" s="147">
        <v>7598.1426388352147</v>
      </c>
      <c r="AI39" s="147" t="s">
        <v>432</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5.8648264346581431</v>
      </c>
      <c r="F41" s="138">
        <v>18.053556964926347</v>
      </c>
      <c r="G41" s="138">
        <v>17.460699513713735</v>
      </c>
      <c r="H41" s="138">
        <v>9.7729081065373383E-2</v>
      </c>
      <c r="I41" s="138">
        <v>15.159880069446377</v>
      </c>
      <c r="J41" s="138">
        <v>15.398787485231615</v>
      </c>
      <c r="K41" s="138">
        <v>16.875467653861161</v>
      </c>
      <c r="L41" s="138">
        <v>1.0041474771803756</v>
      </c>
      <c r="M41" s="138">
        <v>39.958897754521502</v>
      </c>
      <c r="N41" s="138">
        <v>4.6714890855807445</v>
      </c>
      <c r="O41" s="138">
        <v>6.9702131533732559E-2</v>
      </c>
      <c r="P41" s="138">
        <v>0.18706789347461203</v>
      </c>
      <c r="Q41" s="138">
        <v>9.1040776814267865E-2</v>
      </c>
      <c r="R41" s="138">
        <v>0.43336533148081618</v>
      </c>
      <c r="S41" s="138">
        <v>0.80637489188117395</v>
      </c>
      <c r="T41" s="138">
        <v>0.45568029366944796</v>
      </c>
      <c r="U41" s="138">
        <v>4.281668946721453</v>
      </c>
      <c r="V41" s="138">
        <v>8.4957381047934053</v>
      </c>
      <c r="W41" s="138">
        <v>29.396226464826629</v>
      </c>
      <c r="X41" s="138">
        <v>8.3574907679385841</v>
      </c>
      <c r="Y41" s="138">
        <v>11.911395269460296</v>
      </c>
      <c r="Z41" s="138">
        <v>4.6916413559958468</v>
      </c>
      <c r="AA41" s="138">
        <v>4.0165667515282797</v>
      </c>
      <c r="AB41" s="138">
        <v>28.977094144923008</v>
      </c>
      <c r="AC41" s="138">
        <v>2.833394335302418E-2</v>
      </c>
      <c r="AD41" s="138">
        <v>6.0646141409607557</v>
      </c>
      <c r="AE41" s="55"/>
      <c r="AF41" s="147">
        <v>28605.079599125656</v>
      </c>
      <c r="AG41" s="147">
        <v>35673.762037824003</v>
      </c>
      <c r="AH41" s="147">
        <v>10535.13917856576</v>
      </c>
      <c r="AI41" s="147">
        <v>1243.2421779146598</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0.12429470390400003</v>
      </c>
      <c r="F43" s="138">
        <v>1.2429470390400002E-2</v>
      </c>
      <c r="G43" s="138">
        <v>0.11467429382183042</v>
      </c>
      <c r="H43" s="138" t="s">
        <v>443</v>
      </c>
      <c r="I43" s="138">
        <v>2.0508626144160005E-2</v>
      </c>
      <c r="J43" s="138">
        <v>2.6723361339360003E-2</v>
      </c>
      <c r="K43" s="138">
        <v>3.4181043573600009E-2</v>
      </c>
      <c r="L43" s="138">
        <v>1.1484830640729603E-2</v>
      </c>
      <c r="M43" s="138">
        <v>4.9717881561600008E-2</v>
      </c>
      <c r="N43" s="138">
        <v>1.9887152624640001E-2</v>
      </c>
      <c r="O43" s="138">
        <v>3.7288411171200003E-4</v>
      </c>
      <c r="P43" s="138">
        <v>1.2429470390400003E-4</v>
      </c>
      <c r="Q43" s="138">
        <v>1.2429470390400001E-3</v>
      </c>
      <c r="R43" s="138">
        <v>1.5909722099712004E-2</v>
      </c>
      <c r="S43" s="138">
        <v>8.9492186810880021E-3</v>
      </c>
      <c r="T43" s="138">
        <v>0.32316623015040002</v>
      </c>
      <c r="U43" s="138">
        <v>1.2429470390400003E-4</v>
      </c>
      <c r="V43" s="138">
        <v>9.9435763123200006E-3</v>
      </c>
      <c r="W43" s="138">
        <v>7.4576822342400009E-3</v>
      </c>
      <c r="X43" s="138">
        <v>2.3615993741759999E-3</v>
      </c>
      <c r="Y43" s="138">
        <v>1.8644205585600003E-2</v>
      </c>
      <c r="Z43" s="138">
        <v>2.1130099663680003E-3</v>
      </c>
      <c r="AA43" s="138">
        <v>1.8644205585600002E-3</v>
      </c>
      <c r="AB43" s="138">
        <v>2.4983235484704002E-2</v>
      </c>
      <c r="AC43" s="138">
        <v>2.734483485888E-4</v>
      </c>
      <c r="AD43" s="138">
        <v>1.6158311507520005E-7</v>
      </c>
      <c r="AE43" s="55"/>
      <c r="AF43" s="147">
        <v>1242.9470390400002</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10.306045861019999</v>
      </c>
      <c r="F44" s="138">
        <v>1.5582256426800003</v>
      </c>
      <c r="G44" s="138">
        <v>1.0320686443964737</v>
      </c>
      <c r="H44" s="138">
        <v>1.9010363400000002E-3</v>
      </c>
      <c r="I44" s="138">
        <v>0.95688996605999999</v>
      </c>
      <c r="J44" s="138">
        <v>0.95688996605999999</v>
      </c>
      <c r="K44" s="138">
        <v>0.95688996605999999</v>
      </c>
      <c r="L44" s="138">
        <v>0.53585838099360006</v>
      </c>
      <c r="M44" s="138">
        <v>4.3481124224999999</v>
      </c>
      <c r="N44" s="138" t="s">
        <v>443</v>
      </c>
      <c r="O44" s="138">
        <v>2.5830000000000002E-3</v>
      </c>
      <c r="P44" s="138" t="s">
        <v>443</v>
      </c>
      <c r="Q44" s="138" t="s">
        <v>443</v>
      </c>
      <c r="R44" s="138">
        <v>1.2915000000000001E-2</v>
      </c>
      <c r="S44" s="138">
        <v>0.43911</v>
      </c>
      <c r="T44" s="138">
        <v>1.8081000000000003E-2</v>
      </c>
      <c r="U44" s="138">
        <v>2.5830000000000002E-3</v>
      </c>
      <c r="V44" s="138">
        <v>0.25830000000000003</v>
      </c>
      <c r="W44" s="138" t="s">
        <v>443</v>
      </c>
      <c r="X44" s="138">
        <v>7.7490000000000007E-3</v>
      </c>
      <c r="Y44" s="138">
        <v>1.2915000000000001E-2</v>
      </c>
      <c r="Z44" s="138" t="s">
        <v>443</v>
      </c>
      <c r="AA44" s="138" t="s">
        <v>443</v>
      </c>
      <c r="AB44" s="138">
        <v>2.0664000000000002E-2</v>
      </c>
      <c r="AC44" s="138" t="s">
        <v>430</v>
      </c>
      <c r="AD44" s="138" t="s">
        <v>430</v>
      </c>
      <c r="AE44" s="55"/>
      <c r="AF44" s="147">
        <v>11186.52335136</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3.8799784235101238</v>
      </c>
      <c r="F45" s="138">
        <v>0.13839413485131649</v>
      </c>
      <c r="G45" s="138">
        <v>0.19748941865552377</v>
      </c>
      <c r="H45" s="138" t="s">
        <v>443</v>
      </c>
      <c r="I45" s="138">
        <v>6.9197067425658246E-2</v>
      </c>
      <c r="J45" s="138">
        <v>7.4139715098919548E-2</v>
      </c>
      <c r="K45" s="138">
        <v>7.4139715098919548E-2</v>
      </c>
      <c r="L45" s="138">
        <v>2.2983311680665062E-2</v>
      </c>
      <c r="M45" s="138">
        <v>0.36575592782133659</v>
      </c>
      <c r="N45" s="138">
        <v>6.4254419752396959E-3</v>
      </c>
      <c r="O45" s="138">
        <v>4.9426476732613049E-4</v>
      </c>
      <c r="P45" s="138">
        <v>1.482794301978391E-3</v>
      </c>
      <c r="Q45" s="138">
        <v>1.977059069304522E-3</v>
      </c>
      <c r="R45" s="138">
        <v>2.471323836630652E-3</v>
      </c>
      <c r="S45" s="138">
        <v>9.885295346522608E-3</v>
      </c>
      <c r="T45" s="138">
        <v>4.9426476732613044E-2</v>
      </c>
      <c r="U45" s="138">
        <v>4.9426476732613049E-4</v>
      </c>
      <c r="V45" s="138">
        <v>5.9311772079135641E-2</v>
      </c>
      <c r="W45" s="138">
        <v>6.4254419752396959E-3</v>
      </c>
      <c r="X45" s="138" t="s">
        <v>443</v>
      </c>
      <c r="Y45" s="138" t="s">
        <v>443</v>
      </c>
      <c r="Z45" s="138" t="s">
        <v>443</v>
      </c>
      <c r="AA45" s="138" t="s">
        <v>443</v>
      </c>
      <c r="AB45" s="138" t="s">
        <v>443</v>
      </c>
      <c r="AC45" s="138">
        <v>3.9541181386090439E-3</v>
      </c>
      <c r="AD45" s="138">
        <v>1.8782061158392955E-3</v>
      </c>
      <c r="AE45" s="55"/>
      <c r="AF45" s="147">
        <v>2140.5746656787746</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v>8.0000000000000004E-4</v>
      </c>
      <c r="G48" s="138" t="s">
        <v>443</v>
      </c>
      <c r="H48" s="138" t="s">
        <v>429</v>
      </c>
      <c r="I48" s="138">
        <v>1.347186292026952E-2</v>
      </c>
      <c r="J48" s="138">
        <v>0.13471062920269519</v>
      </c>
      <c r="K48" s="138">
        <v>0.33676057300673806</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v>1E-3</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1.9643526456409033</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2.2292291411999998</v>
      </c>
      <c r="AL52" s="45" t="s">
        <v>133</v>
      </c>
    </row>
    <row r="53" spans="1:38" s="2" customFormat="1" ht="26.25" customHeight="1" thickBot="1" x14ac:dyDescent="0.25">
      <c r="A53" s="65" t="s">
        <v>120</v>
      </c>
      <c r="B53" s="69" t="s">
        <v>134</v>
      </c>
      <c r="C53" s="71" t="s">
        <v>135</v>
      </c>
      <c r="D53" s="68"/>
      <c r="E53" s="138" t="s">
        <v>429</v>
      </c>
      <c r="F53" s="138">
        <v>2.0986502780544458</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1.0369800741644151</v>
      </c>
      <c r="AL53" s="45" t="s">
        <v>136</v>
      </c>
    </row>
    <row r="54" spans="1:38" s="2" customFormat="1" ht="37.5" customHeight="1" thickBot="1" x14ac:dyDescent="0.25">
      <c r="A54" s="65" t="s">
        <v>120</v>
      </c>
      <c r="B54" s="69" t="s">
        <v>137</v>
      </c>
      <c r="C54" s="71" t="s">
        <v>138</v>
      </c>
      <c r="D54" s="68"/>
      <c r="E54" s="138" t="s">
        <v>429</v>
      </c>
      <c r="F54" s="138">
        <v>1.3921860246884009E-2</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1601.1730885148604</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223.4965</v>
      </c>
      <c r="AL58" s="45" t="s">
        <v>149</v>
      </c>
    </row>
    <row r="59" spans="1:38" s="2" customFormat="1" ht="26.25" customHeight="1" thickBot="1" x14ac:dyDescent="0.25">
      <c r="A59" s="65" t="s">
        <v>54</v>
      </c>
      <c r="B59" s="73" t="s">
        <v>150</v>
      </c>
      <c r="C59" s="66" t="s">
        <v>403</v>
      </c>
      <c r="D59" s="67"/>
      <c r="E59" s="138" t="s">
        <v>430</v>
      </c>
      <c r="F59" s="138" t="s">
        <v>430</v>
      </c>
      <c r="G59" s="138" t="s">
        <v>430</v>
      </c>
      <c r="H59" s="138" t="s">
        <v>429</v>
      </c>
      <c r="I59" s="138">
        <v>1.7676000000000001E-2</v>
      </c>
      <c r="J59" s="138">
        <v>2.0077500000000002E-2</v>
      </c>
      <c r="K59" s="138">
        <v>2.2563E-2</v>
      </c>
      <c r="L59" s="138">
        <v>9.5610959999999987E-5</v>
      </c>
      <c r="M59" s="138" t="s">
        <v>430</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0.39143467275488575</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63.706626104957465</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0.14703469970588234</v>
      </c>
      <c r="J60" s="138">
        <v>1.4703469970588234</v>
      </c>
      <c r="K60" s="138">
        <v>2.9995078740000003</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29.406939941176471</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5.7778096717062924E-2</v>
      </c>
      <c r="J61" s="138">
        <v>0.5777809671706291</v>
      </c>
      <c r="K61" s="138">
        <v>1.9277002951826199</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7120038.1767035667</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1.7644163964705882E-8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29.406939941176471</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0.10524011243450673</v>
      </c>
      <c r="X63" s="138">
        <v>9.3942000000000001E-3</v>
      </c>
      <c r="Y63" s="138" t="s">
        <v>429</v>
      </c>
      <c r="Z63" s="138">
        <v>1.5623E-3</v>
      </c>
      <c r="AA63" s="138" t="s">
        <v>429</v>
      </c>
      <c r="AB63" s="138">
        <v>1.0956500000000001E-2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v>0.28000000000000003</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260</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0.16800000000000001</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v>1.6671111111111112</v>
      </c>
      <c r="O72" s="138">
        <v>0.205375</v>
      </c>
      <c r="P72" s="138">
        <v>3.1E-2</v>
      </c>
      <c r="Q72" s="138">
        <v>0.124</v>
      </c>
      <c r="R72" s="138">
        <v>1.3579722222222224</v>
      </c>
      <c r="S72" s="138">
        <v>2.1700000000000004E-2</v>
      </c>
      <c r="T72" s="138">
        <v>2.5618055555555559</v>
      </c>
      <c r="U72" s="138">
        <v>6.1999999999999998E-3</v>
      </c>
      <c r="V72" s="138">
        <v>26.384444444444444</v>
      </c>
      <c r="W72" s="138">
        <v>0.94221994692340072</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4.23442095E-2</v>
      </c>
      <c r="J73" s="138">
        <v>5.9987630124999997E-2</v>
      </c>
      <c r="K73" s="138">
        <v>7.0573682499999998E-2</v>
      </c>
      <c r="L73" s="138" t="s">
        <v>443</v>
      </c>
      <c r="M73" s="138" t="s">
        <v>432</v>
      </c>
      <c r="N73" s="138">
        <v>1.7121436803069052</v>
      </c>
      <c r="O73" s="138">
        <v>3.2541018421426544E-2</v>
      </c>
      <c r="P73" s="138" t="s">
        <v>432</v>
      </c>
      <c r="Q73" s="138">
        <v>6.8796747549019599E-2</v>
      </c>
      <c r="R73" s="138">
        <v>0.25225474101307188</v>
      </c>
      <c r="S73" s="138" t="s">
        <v>432</v>
      </c>
      <c r="T73" s="138">
        <v>0.11466124591503268</v>
      </c>
      <c r="U73" s="138" t="s">
        <v>432</v>
      </c>
      <c r="V73" s="138">
        <v>1.4069107047643621</v>
      </c>
      <c r="W73" s="138" t="s">
        <v>430</v>
      </c>
      <c r="X73" s="138" t="s">
        <v>430</v>
      </c>
      <c r="Y73" s="138" t="s">
        <v>430</v>
      </c>
      <c r="Z73" s="138" t="s">
        <v>430</v>
      </c>
      <c r="AA73" s="138" t="s">
        <v>430</v>
      </c>
      <c r="AB73" s="138" t="s">
        <v>430</v>
      </c>
      <c r="AC73" s="138">
        <v>40</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v>2.9177883631222857E-2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v>7.8453276047261E-3</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v>3.0000000000000001E-3</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1.5467239527389899E-4</v>
      </c>
      <c r="O80" s="138">
        <v>2.0000000000000002E-5</v>
      </c>
      <c r="P80" s="138" t="s">
        <v>432</v>
      </c>
      <c r="Q80" s="138" t="s">
        <v>432</v>
      </c>
      <c r="R80" s="138">
        <v>0.21099999999999999</v>
      </c>
      <c r="S80" s="138">
        <v>1.84E-4</v>
      </c>
      <c r="T80" s="138">
        <v>8.2000000000000003E-2</v>
      </c>
      <c r="U80" s="138" t="s">
        <v>432</v>
      </c>
      <c r="V80" s="138">
        <v>0.23300000000000001</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8.142539300000001</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2.7199999999999998E-2</v>
      </c>
      <c r="G83" s="138" t="s">
        <v>443</v>
      </c>
      <c r="H83" s="138" t="s">
        <v>429</v>
      </c>
      <c r="I83" s="138">
        <v>0.17</v>
      </c>
      <c r="J83" s="138">
        <v>3.4</v>
      </c>
      <c r="K83" s="138">
        <v>25.5</v>
      </c>
      <c r="L83" s="138">
        <v>9.6900000000000007E-3</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1.7</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6.5601727662456728</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2.3877057716193071</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4.8535860000000008</v>
      </c>
      <c r="AL86" s="45" t="s">
        <v>220</v>
      </c>
    </row>
    <row r="87" spans="1:38" s="2" customFormat="1" ht="26.25" customHeight="1" thickBot="1" x14ac:dyDescent="0.25">
      <c r="A87" s="65" t="s">
        <v>209</v>
      </c>
      <c r="B87" s="71" t="s">
        <v>221</v>
      </c>
      <c r="C87" s="75" t="s">
        <v>222</v>
      </c>
      <c r="D87" s="67"/>
      <c r="E87" s="138" t="s">
        <v>429</v>
      </c>
      <c r="F87" s="138">
        <v>0.27030741416411125</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0.8643789999999999</v>
      </c>
      <c r="AL87" s="45" t="s">
        <v>220</v>
      </c>
    </row>
    <row r="88" spans="1:38" s="2" customFormat="1" ht="26.25" customHeight="1" thickBot="1" x14ac:dyDescent="0.25">
      <c r="A88" s="65" t="s">
        <v>209</v>
      </c>
      <c r="B88" s="71" t="s">
        <v>223</v>
      </c>
      <c r="C88" s="75" t="s">
        <v>224</v>
      </c>
      <c r="D88" s="67"/>
      <c r="E88" s="138" t="s">
        <v>443</v>
      </c>
      <c r="F88" s="138">
        <v>3.0243837200000003</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2.9119999999999999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0.49298950637351063</v>
      </c>
      <c r="G90" s="138" t="s">
        <v>429</v>
      </c>
      <c r="H90" s="138" t="s">
        <v>429</v>
      </c>
      <c r="I90" s="138">
        <v>7.7999999999999996E-3</v>
      </c>
      <c r="J90" s="138">
        <v>1.17E-2</v>
      </c>
      <c r="K90" s="138">
        <v>1.4300000000000002E-2</v>
      </c>
      <c r="L90" s="138" t="s">
        <v>429</v>
      </c>
      <c r="M90" s="138" t="s">
        <v>429</v>
      </c>
      <c r="N90" s="138">
        <v>1.2987986338807941E-4</v>
      </c>
      <c r="O90" s="138">
        <v>1.7838920995471148E-2</v>
      </c>
      <c r="P90" s="138" t="s">
        <v>432</v>
      </c>
      <c r="Q90" s="138" t="s">
        <v>432</v>
      </c>
      <c r="R90" s="138">
        <v>7.5111246296720627E-2</v>
      </c>
      <c r="S90" s="138">
        <v>3.0435702926483659</v>
      </c>
      <c r="T90" s="138">
        <v>0.12475508564595945</v>
      </c>
      <c r="U90" s="138">
        <v>1.7760680113912058E-2</v>
      </c>
      <c r="V90" s="138">
        <v>1.7612022438949808</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13</v>
      </c>
      <c r="AL90" s="148" t="s">
        <v>441</v>
      </c>
    </row>
    <row r="91" spans="1:38" s="2" customFormat="1" ht="26.25" customHeight="1" thickBot="1" x14ac:dyDescent="0.25">
      <c r="A91" s="65" t="s">
        <v>209</v>
      </c>
      <c r="B91" s="69" t="s">
        <v>405</v>
      </c>
      <c r="C91" s="71" t="s">
        <v>229</v>
      </c>
      <c r="D91" s="67"/>
      <c r="E91" s="138">
        <v>1.3710127093200448E-2</v>
      </c>
      <c r="F91" s="138">
        <v>3.6832600133999992E-2</v>
      </c>
      <c r="G91" s="138">
        <v>1.3999631871291959E-4</v>
      </c>
      <c r="H91" s="138">
        <v>3.15816716025E-2</v>
      </c>
      <c r="I91" s="138">
        <v>0.20787886770627448</v>
      </c>
      <c r="J91" s="138">
        <v>0.21010304763072676</v>
      </c>
      <c r="K91" s="138">
        <v>0.2105624395242516</v>
      </c>
      <c r="L91" s="138">
        <v>8.2188446580000005E-2</v>
      </c>
      <c r="M91" s="138">
        <v>0.41964472662301239</v>
      </c>
      <c r="N91" s="138">
        <v>3.6343415189049322E-2</v>
      </c>
      <c r="O91" s="138">
        <v>4.1162830757448719E-2</v>
      </c>
      <c r="P91" s="138">
        <v>2.6423146247140447E-6</v>
      </c>
      <c r="Q91" s="138">
        <v>6.1654007909994386E-5</v>
      </c>
      <c r="R91" s="138">
        <v>7.2315979202700173E-4</v>
      </c>
      <c r="S91" s="138">
        <v>6.1676463524614672E-2</v>
      </c>
      <c r="T91" s="138">
        <v>2.1937803552744235E-2</v>
      </c>
      <c r="U91" s="138" t="s">
        <v>443</v>
      </c>
      <c r="V91" s="138">
        <v>3.2599774845450034E-2</v>
      </c>
      <c r="W91" s="138">
        <v>7.6100413500000002E-4</v>
      </c>
      <c r="X91" s="138">
        <v>8.4471458985E-4</v>
      </c>
      <c r="Y91" s="138">
        <v>3.4245186074999999E-4</v>
      </c>
      <c r="Z91" s="138">
        <v>3.4245186074999999E-4</v>
      </c>
      <c r="AA91" s="138">
        <v>3.4245186074999999E-4</v>
      </c>
      <c r="AB91" s="138">
        <v>1.8720701721E-3</v>
      </c>
      <c r="AC91" s="138" t="s">
        <v>443</v>
      </c>
      <c r="AD91" s="138" t="s">
        <v>443</v>
      </c>
      <c r="AE91" s="55"/>
      <c r="AF91" s="147" t="s">
        <v>429</v>
      </c>
      <c r="AG91" s="147" t="s">
        <v>429</v>
      </c>
      <c r="AH91" s="147" t="s">
        <v>429</v>
      </c>
      <c r="AI91" s="147" t="s">
        <v>429</v>
      </c>
      <c r="AJ91" s="147" t="s">
        <v>429</v>
      </c>
      <c r="AK91" s="147">
        <v>7610.0413499999995</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10.284966226364435</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1.0339411291702665E-6</v>
      </c>
      <c r="X98" s="138" t="s">
        <v>443</v>
      </c>
      <c r="Y98" s="138" t="s">
        <v>443</v>
      </c>
      <c r="Z98" s="138" t="s">
        <v>443</v>
      </c>
      <c r="AA98" s="138" t="s">
        <v>443</v>
      </c>
      <c r="AB98" s="138" t="s">
        <v>443</v>
      </c>
      <c r="AC98" s="138" t="s">
        <v>443</v>
      </c>
      <c r="AD98" s="138">
        <v>8.6555025284930576</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5.1143993263430498E-2</v>
      </c>
      <c r="F99" s="138">
        <v>9.6332782255058937</v>
      </c>
      <c r="G99" s="138" t="s">
        <v>429</v>
      </c>
      <c r="H99" s="138">
        <v>13.080192465887198</v>
      </c>
      <c r="I99" s="138">
        <v>0.19200381034392738</v>
      </c>
      <c r="J99" s="138">
        <v>0.29338133105730158</v>
      </c>
      <c r="K99" s="138">
        <v>0.64487908232566793</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1238.5</v>
      </c>
      <c r="AL99" s="45" t="s">
        <v>246</v>
      </c>
    </row>
    <row r="100" spans="1:38" s="2" customFormat="1" ht="26.25" customHeight="1" thickBot="1" x14ac:dyDescent="0.25">
      <c r="A100" s="65" t="s">
        <v>244</v>
      </c>
      <c r="B100" s="65" t="s">
        <v>247</v>
      </c>
      <c r="C100" s="66" t="s">
        <v>409</v>
      </c>
      <c r="D100" s="79"/>
      <c r="E100" s="138">
        <v>0.55903204774276738</v>
      </c>
      <c r="F100" s="138">
        <v>23.481090137769446</v>
      </c>
      <c r="G100" s="138" t="s">
        <v>429</v>
      </c>
      <c r="H100" s="138">
        <v>29.188700141537467</v>
      </c>
      <c r="I100" s="138">
        <v>0.2978835042171441</v>
      </c>
      <c r="J100" s="138">
        <v>0.4420474127796592</v>
      </c>
      <c r="K100" s="138">
        <v>0.98433847970596633</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5770.2500000000009</v>
      </c>
      <c r="AL100" s="45" t="s">
        <v>246</v>
      </c>
    </row>
    <row r="101" spans="1:38" s="2" customFormat="1" ht="26.25" customHeight="1" thickBot="1" x14ac:dyDescent="0.25">
      <c r="A101" s="65" t="s">
        <v>244</v>
      </c>
      <c r="B101" s="65" t="s">
        <v>248</v>
      </c>
      <c r="C101" s="66" t="s">
        <v>249</v>
      </c>
      <c r="D101" s="79"/>
      <c r="E101" s="138">
        <v>7.5564958985209887E-2</v>
      </c>
      <c r="F101" s="138">
        <v>0.60085374592169638</v>
      </c>
      <c r="G101" s="138" t="s">
        <v>429</v>
      </c>
      <c r="H101" s="138">
        <v>1.5090430317811983</v>
      </c>
      <c r="I101" s="138">
        <v>1.5063694797410961E-2</v>
      </c>
      <c r="J101" s="138">
        <v>4.5191084392232878E-2</v>
      </c>
      <c r="K101" s="138">
        <v>0.10544586358187673</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8363.8275000000012</v>
      </c>
      <c r="AL101" s="45" t="s">
        <v>246</v>
      </c>
    </row>
    <row r="102" spans="1:38" s="2" customFormat="1" ht="26.25" customHeight="1" thickBot="1" x14ac:dyDescent="0.25">
      <c r="A102" s="65" t="s">
        <v>244</v>
      </c>
      <c r="B102" s="65" t="s">
        <v>250</v>
      </c>
      <c r="C102" s="66" t="s">
        <v>387</v>
      </c>
      <c r="D102" s="79"/>
      <c r="E102" s="138">
        <v>2.3528238584999998E-3</v>
      </c>
      <c r="F102" s="138">
        <v>2.7702627265522466</v>
      </c>
      <c r="G102" s="138" t="s">
        <v>429</v>
      </c>
      <c r="H102" s="138">
        <v>4.7015612391044739</v>
      </c>
      <c r="I102" s="138">
        <v>8.1363000000000008E-3</v>
      </c>
      <c r="J102" s="138">
        <v>0.18292650000000002</v>
      </c>
      <c r="K102" s="138">
        <v>1.2422645000000003</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1546.35</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2.2302260594269695E-3</v>
      </c>
      <c r="F104" s="138">
        <v>2.4779947019453376E-3</v>
      </c>
      <c r="G104" s="138" t="s">
        <v>429</v>
      </c>
      <c r="H104" s="138">
        <v>3.052106175634316E-2</v>
      </c>
      <c r="I104" s="138">
        <v>3.3797549589041094E-5</v>
      </c>
      <c r="J104" s="138">
        <v>1.0139264876712328E-4</v>
      </c>
      <c r="K104" s="138">
        <v>2.3658284712328769E-4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15.6</v>
      </c>
      <c r="AL104" s="45" t="s">
        <v>246</v>
      </c>
    </row>
    <row r="105" spans="1:38" s="2" customFormat="1" ht="26.25" customHeight="1" thickBot="1" x14ac:dyDescent="0.25">
      <c r="A105" s="65" t="s">
        <v>244</v>
      </c>
      <c r="B105" s="65" t="s">
        <v>255</v>
      </c>
      <c r="C105" s="66" t="s">
        <v>256</v>
      </c>
      <c r="D105" s="79"/>
      <c r="E105" s="138">
        <v>2.4790769052756161E-2</v>
      </c>
      <c r="F105" s="138">
        <v>0.12535424812889304</v>
      </c>
      <c r="G105" s="138" t="s">
        <v>429</v>
      </c>
      <c r="H105" s="138">
        <v>0.58081614460330344</v>
      </c>
      <c r="I105" s="138">
        <v>4.6947945205479463E-3</v>
      </c>
      <c r="J105" s="138">
        <v>7.3775342465753424E-3</v>
      </c>
      <c r="K105" s="138">
        <v>1.6096438356164384E-2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68</v>
      </c>
      <c r="AL105" s="45" t="s">
        <v>246</v>
      </c>
    </row>
    <row r="106" spans="1:38" s="2" customFormat="1" ht="26.25" customHeight="1" thickBot="1" x14ac:dyDescent="0.25">
      <c r="A106" s="65" t="s">
        <v>244</v>
      </c>
      <c r="B106" s="65" t="s">
        <v>257</v>
      </c>
      <c r="C106" s="66" t="s">
        <v>258</v>
      </c>
      <c r="D106" s="79"/>
      <c r="E106" s="138">
        <v>1.7399938172054789E-3</v>
      </c>
      <c r="F106" s="138">
        <v>7.0366392245665155E-3</v>
      </c>
      <c r="G106" s="138" t="s">
        <v>429</v>
      </c>
      <c r="H106" s="138">
        <v>4.0765839026301362E-2</v>
      </c>
      <c r="I106" s="138">
        <v>3.4520547945205484E-4</v>
      </c>
      <c r="J106" s="138">
        <v>5.5232876712328768E-4</v>
      </c>
      <c r="K106" s="138">
        <v>1.1736986301369866E-3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7</v>
      </c>
      <c r="AL106" s="45" t="s">
        <v>246</v>
      </c>
    </row>
    <row r="107" spans="1:38" s="2" customFormat="1" ht="26.25" customHeight="1" thickBot="1" x14ac:dyDescent="0.25">
      <c r="A107" s="65" t="s">
        <v>244</v>
      </c>
      <c r="B107" s="65" t="s">
        <v>259</v>
      </c>
      <c r="C107" s="66" t="s">
        <v>380</v>
      </c>
      <c r="D107" s="79"/>
      <c r="E107" s="138">
        <v>1.9913501598912003E-2</v>
      </c>
      <c r="F107" s="138">
        <v>0.22613250000000001</v>
      </c>
      <c r="G107" s="138" t="s">
        <v>429</v>
      </c>
      <c r="H107" s="138">
        <v>0.24285813906499207</v>
      </c>
      <c r="I107" s="138">
        <v>4.1115000000000006E-3</v>
      </c>
      <c r="J107" s="138">
        <v>5.4820000000000001E-2</v>
      </c>
      <c r="K107" s="138">
        <v>0.26039499999999999</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1370.5</v>
      </c>
      <c r="AL107" s="45" t="s">
        <v>246</v>
      </c>
    </row>
    <row r="108" spans="1:38" s="2" customFormat="1" ht="26.25" customHeight="1" thickBot="1" x14ac:dyDescent="0.25">
      <c r="A108" s="65" t="s">
        <v>244</v>
      </c>
      <c r="B108" s="65" t="s">
        <v>260</v>
      </c>
      <c r="C108" s="66" t="s">
        <v>381</v>
      </c>
      <c r="D108" s="79"/>
      <c r="E108" s="138">
        <v>7.1467799526432008E-2</v>
      </c>
      <c r="F108" s="138">
        <v>1.1979550080000001</v>
      </c>
      <c r="G108" s="138" t="s">
        <v>429</v>
      </c>
      <c r="H108" s="138">
        <v>1.49445186736752</v>
      </c>
      <c r="I108" s="138">
        <v>2.2184351999999997E-2</v>
      </c>
      <c r="J108" s="138">
        <v>0.22184352000000002</v>
      </c>
      <c r="K108" s="138">
        <v>0.44368704000000003</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11092.175999999999</v>
      </c>
      <c r="AL108" s="45" t="s">
        <v>246</v>
      </c>
    </row>
    <row r="109" spans="1:38" s="2" customFormat="1" ht="26.25" customHeight="1" thickBot="1" x14ac:dyDescent="0.25">
      <c r="A109" s="65" t="s">
        <v>244</v>
      </c>
      <c r="B109" s="65" t="s">
        <v>261</v>
      </c>
      <c r="C109" s="66" t="s">
        <v>382</v>
      </c>
      <c r="D109" s="79"/>
      <c r="E109" s="138">
        <v>3.7103295590400001E-2</v>
      </c>
      <c r="F109" s="138">
        <v>0.79011250799999977</v>
      </c>
      <c r="G109" s="138" t="s">
        <v>429</v>
      </c>
      <c r="H109" s="138">
        <v>1.0674332731391998</v>
      </c>
      <c r="I109" s="138">
        <v>3.2315439999999994E-2</v>
      </c>
      <c r="J109" s="138">
        <v>0.17773491999999999</v>
      </c>
      <c r="K109" s="138">
        <v>0.17773491999999999</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1615.7719999999997</v>
      </c>
      <c r="AL109" s="45" t="s">
        <v>246</v>
      </c>
    </row>
    <row r="110" spans="1:38" s="2" customFormat="1" ht="26.25" customHeight="1" thickBot="1" x14ac:dyDescent="0.25">
      <c r="A110" s="65" t="s">
        <v>244</v>
      </c>
      <c r="B110" s="65" t="s">
        <v>262</v>
      </c>
      <c r="C110" s="66" t="s">
        <v>383</v>
      </c>
      <c r="D110" s="79"/>
      <c r="E110" s="138">
        <v>5.0302319709272011E-3</v>
      </c>
      <c r="F110" s="138">
        <v>0.17571334800000002</v>
      </c>
      <c r="G110" s="138" t="s">
        <v>429</v>
      </c>
      <c r="H110" s="138">
        <v>0.10558955190530563</v>
      </c>
      <c r="I110" s="138">
        <v>7.3080000000000003E-3</v>
      </c>
      <c r="J110" s="138">
        <v>5.152008000000001E-2</v>
      </c>
      <c r="K110" s="138">
        <v>5.152008000000001E-2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359.33200000000005</v>
      </c>
      <c r="AL110" s="45" t="s">
        <v>246</v>
      </c>
    </row>
    <row r="111" spans="1:38" s="2" customFormat="1" ht="26.25" customHeight="1" thickBot="1" x14ac:dyDescent="0.25">
      <c r="A111" s="65" t="s">
        <v>244</v>
      </c>
      <c r="B111" s="65" t="s">
        <v>263</v>
      </c>
      <c r="C111" s="66" t="s">
        <v>377</v>
      </c>
      <c r="D111" s="79"/>
      <c r="E111" s="138">
        <v>1.0272809761114294E-2</v>
      </c>
      <c r="F111" s="138">
        <v>0.25421009999999999</v>
      </c>
      <c r="G111" s="138" t="s">
        <v>429</v>
      </c>
      <c r="H111" s="138">
        <v>0.18214622430829958</v>
      </c>
      <c r="I111" s="138">
        <v>5.2240000000000001E-4</v>
      </c>
      <c r="J111" s="138">
        <v>1.0448E-3</v>
      </c>
      <c r="K111" s="138">
        <v>2.3508000000000001E-3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146.5</v>
      </c>
      <c r="AL111" s="45" t="s">
        <v>246</v>
      </c>
    </row>
    <row r="112" spans="1:38" s="2" customFormat="1" ht="26.25" customHeight="1" thickBot="1" x14ac:dyDescent="0.25">
      <c r="A112" s="65" t="s">
        <v>264</v>
      </c>
      <c r="B112" s="65" t="s">
        <v>265</v>
      </c>
      <c r="C112" s="66" t="s">
        <v>266</v>
      </c>
      <c r="D112" s="67"/>
      <c r="E112" s="138">
        <v>16.499210170196829</v>
      </c>
      <c r="F112" s="138" t="s">
        <v>429</v>
      </c>
      <c r="G112" s="138" t="s">
        <v>429</v>
      </c>
      <c r="H112" s="138">
        <v>13.010238063116677</v>
      </c>
      <c r="I112" s="138">
        <v>0.26330999999999999</v>
      </c>
      <c r="J112" s="138">
        <v>6.8460600000000005</v>
      </c>
      <c r="K112" s="138">
        <v>6.8460600000000005</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428826000</v>
      </c>
      <c r="AL112" s="45" t="s">
        <v>419</v>
      </c>
    </row>
    <row r="113" spans="1:38" s="2" customFormat="1" ht="26.25" customHeight="1" thickBot="1" x14ac:dyDescent="0.25">
      <c r="A113" s="65" t="s">
        <v>264</v>
      </c>
      <c r="B113" s="80" t="s">
        <v>267</v>
      </c>
      <c r="C113" s="81" t="s">
        <v>268</v>
      </c>
      <c r="D113" s="67"/>
      <c r="E113" s="138">
        <v>5.9822418278377265</v>
      </c>
      <c r="F113" s="138" t="s">
        <v>443</v>
      </c>
      <c r="G113" s="138" t="s">
        <v>429</v>
      </c>
      <c r="H113" s="138">
        <v>35.969927729705852</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155482644.78127664</v>
      </c>
      <c r="AL113" s="148" t="s">
        <v>437</v>
      </c>
    </row>
    <row r="114" spans="1:38" s="2" customFormat="1" ht="26.25" customHeight="1" thickBot="1" x14ac:dyDescent="0.25">
      <c r="A114" s="65" t="s">
        <v>264</v>
      </c>
      <c r="B114" s="80" t="s">
        <v>269</v>
      </c>
      <c r="C114" s="81" t="s">
        <v>388</v>
      </c>
      <c r="D114" s="67"/>
      <c r="E114" s="138">
        <v>6.3691169689151523E-3</v>
      </c>
      <c r="F114" s="138" t="s">
        <v>443</v>
      </c>
      <c r="G114" s="138" t="s">
        <v>429</v>
      </c>
      <c r="H114" s="138">
        <v>2.1519914000000005E-2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165537.80000000002</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11.967261970942095</v>
      </c>
      <c r="F116" s="138" t="s">
        <v>443</v>
      </c>
      <c r="G116" s="138" t="s">
        <v>429</v>
      </c>
      <c r="H116" s="138">
        <v>13.70817697958277</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311037499.91748816</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7.6841520000000005E-3</v>
      </c>
      <c r="J119" s="138">
        <v>6.1473216000000004E-2</v>
      </c>
      <c r="K119" s="138">
        <v>0.19210380000000002</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1921.038</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7.1840000000000003E-3</v>
      </c>
      <c r="J120" s="138">
        <v>4.4899999999999995E-2</v>
      </c>
      <c r="K120" s="138">
        <v>0.17959999999999998</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1796</v>
      </c>
      <c r="AL120" s="148" t="s">
        <v>436</v>
      </c>
    </row>
    <row r="121" spans="1:38" s="2" customFormat="1" ht="26.25" customHeight="1" thickBot="1" x14ac:dyDescent="0.25">
      <c r="A121" s="65" t="s">
        <v>264</v>
      </c>
      <c r="B121" s="65" t="s">
        <v>280</v>
      </c>
      <c r="C121" s="71" t="s">
        <v>281</v>
      </c>
      <c r="D121" s="68"/>
      <c r="E121" s="138" t="s">
        <v>443</v>
      </c>
      <c r="F121" s="138">
        <v>4.5571899216982406</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7.2469669679874844</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1.0078979523232845</v>
      </c>
      <c r="G125" s="138" t="s">
        <v>429</v>
      </c>
      <c r="H125" s="138" t="s">
        <v>429</v>
      </c>
      <c r="I125" s="138">
        <v>6.4415884714557432E-5</v>
      </c>
      <c r="J125" s="138">
        <v>4.2748723492388112E-4</v>
      </c>
      <c r="K125" s="138">
        <v>9.0377438251030586E-4</v>
      </c>
      <c r="L125" s="138" t="s">
        <v>443</v>
      </c>
      <c r="M125" s="138" t="s">
        <v>429</v>
      </c>
      <c r="N125" s="138" t="s">
        <v>429</v>
      </c>
      <c r="O125" s="138" t="s">
        <v>429</v>
      </c>
      <c r="P125" s="138">
        <v>1.8273591312501759E-2</v>
      </c>
      <c r="Q125" s="138" t="s">
        <v>429</v>
      </c>
      <c r="R125" s="138" t="s">
        <v>429</v>
      </c>
      <c r="S125" s="138" t="s">
        <v>429</v>
      </c>
      <c r="T125" s="138" t="s">
        <v>429</v>
      </c>
      <c r="U125" s="138" t="s">
        <v>429</v>
      </c>
      <c r="V125" s="138" t="s">
        <v>429</v>
      </c>
      <c r="W125" s="138">
        <v>0.12143195304223642</v>
      </c>
      <c r="X125" s="138" t="s">
        <v>429</v>
      </c>
      <c r="Y125" s="138" t="s">
        <v>429</v>
      </c>
      <c r="Z125" s="138" t="s">
        <v>429</v>
      </c>
      <c r="AA125" s="138" t="s">
        <v>429</v>
      </c>
      <c r="AB125" s="138" t="s">
        <v>429</v>
      </c>
      <c r="AC125" s="138" t="s">
        <v>429</v>
      </c>
      <c r="AD125" s="138">
        <v>0.10168174032288002</v>
      </c>
      <c r="AE125" s="55"/>
      <c r="AF125" s="147" t="s">
        <v>429</v>
      </c>
      <c r="AG125" s="147" t="s">
        <v>429</v>
      </c>
      <c r="AH125" s="147" t="s">
        <v>429</v>
      </c>
      <c r="AI125" s="147" t="s">
        <v>429</v>
      </c>
      <c r="AJ125" s="147" t="s">
        <v>429</v>
      </c>
      <c r="AK125" s="147">
        <v>1905.2055065017405</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t="s">
        <v>432</v>
      </c>
      <c r="I126" s="138" t="s">
        <v>443</v>
      </c>
      <c r="J126" s="138" t="s">
        <v>443</v>
      </c>
      <c r="K126" s="138" t="s">
        <v>443</v>
      </c>
      <c r="L126" s="138" t="s">
        <v>443</v>
      </c>
      <c r="M126" s="138" t="s">
        <v>432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429</v>
      </c>
      <c r="AH128" s="147" t="s">
        <v>429</v>
      </c>
      <c r="AI128" s="147" t="s">
        <v>429</v>
      </c>
      <c r="AJ128" s="147" t="s">
        <v>429</v>
      </c>
      <c r="AK128" s="147" t="s">
        <v>432</v>
      </c>
      <c r="AL128" s="45" t="s">
        <v>301</v>
      </c>
    </row>
    <row r="129" spans="1:38" s="2" customFormat="1" ht="26.25" customHeight="1" thickBot="1" x14ac:dyDescent="0.25">
      <c r="A129" s="65" t="s">
        <v>289</v>
      </c>
      <c r="B129" s="69" t="s">
        <v>299</v>
      </c>
      <c r="C129" s="77" t="s">
        <v>300</v>
      </c>
      <c r="D129" s="67"/>
      <c r="E129" s="138">
        <v>2.3563079999999997E-2</v>
      </c>
      <c r="F129" s="138">
        <v>0.20042160000000001</v>
      </c>
      <c r="G129" s="138">
        <v>1.2729480000000001E-3</v>
      </c>
      <c r="H129" s="138" t="s">
        <v>443</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0.55901691516267515</v>
      </c>
      <c r="R129" s="138">
        <v>0.53996411879058603</v>
      </c>
      <c r="S129" s="138">
        <v>0.29791123795342678</v>
      </c>
      <c r="T129" s="138">
        <v>3.79176E-4</v>
      </c>
      <c r="U129" s="138" t="s">
        <v>432</v>
      </c>
      <c r="V129" s="138" t="s">
        <v>443</v>
      </c>
      <c r="W129" s="138">
        <v>3.434975656666666E-2</v>
      </c>
      <c r="X129" s="138">
        <v>1.1460426597744357E-5</v>
      </c>
      <c r="Y129" s="138">
        <v>4.9661848590225552E-5</v>
      </c>
      <c r="Z129" s="138">
        <v>4.9661848590225552E-5</v>
      </c>
      <c r="AA129" s="138" t="s">
        <v>443</v>
      </c>
      <c r="AB129" s="138">
        <v>1.1078412377819546E-4</v>
      </c>
      <c r="AC129" s="138">
        <v>3.8201421992481187E-2</v>
      </c>
      <c r="AD129" s="138">
        <v>7.7731080000000008E-2</v>
      </c>
      <c r="AE129" s="55"/>
      <c r="AF129" s="147" t="s">
        <v>429</v>
      </c>
      <c r="AG129" s="147" t="s">
        <v>429</v>
      </c>
      <c r="AH129" s="147" t="s">
        <v>429</v>
      </c>
      <c r="AI129" s="147" t="s">
        <v>429</v>
      </c>
      <c r="AJ129" s="147" t="s">
        <v>429</v>
      </c>
      <c r="AK129" s="147">
        <v>27.084</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25">
      <c r="A131" s="65" t="s">
        <v>289</v>
      </c>
      <c r="B131" s="69" t="s">
        <v>304</v>
      </c>
      <c r="C131" s="77" t="s">
        <v>305</v>
      </c>
      <c r="D131" s="67"/>
      <c r="E131" s="138">
        <v>9.1999999999999998E-3</v>
      </c>
      <c r="F131" s="138">
        <v>2.8E-3</v>
      </c>
      <c r="G131" s="138">
        <v>2.16E-3</v>
      </c>
      <c r="H131" s="138" t="s">
        <v>432</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432</v>
      </c>
      <c r="V131" s="138">
        <v>7.4536340852130401E-2</v>
      </c>
      <c r="W131" s="138">
        <v>1.4883999999999999</v>
      </c>
      <c r="X131" s="138">
        <v>1.0477183833116035E-5</v>
      </c>
      <c r="Y131" s="138">
        <v>4.7147327249022173E-5</v>
      </c>
      <c r="Z131" s="138">
        <v>4.7147327249022173E-5</v>
      </c>
      <c r="AA131" s="138" t="s">
        <v>443</v>
      </c>
      <c r="AB131" s="138">
        <v>1.0477183833116038E-4</v>
      </c>
      <c r="AC131" s="138">
        <v>7.483702737940026E-3</v>
      </c>
      <c r="AD131" s="138">
        <v>1.1480000000000001E-2</v>
      </c>
      <c r="AE131" s="55"/>
      <c r="AF131" s="147" t="s">
        <v>429</v>
      </c>
      <c r="AG131" s="147" t="s">
        <v>429</v>
      </c>
      <c r="AH131" s="147" t="s">
        <v>429</v>
      </c>
      <c r="AI131" s="147" t="s">
        <v>429</v>
      </c>
      <c r="AJ131" s="147" t="s">
        <v>429</v>
      </c>
      <c r="AK131" s="147">
        <v>4</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1.2375000000000001E-3</v>
      </c>
      <c r="F133" s="138">
        <v>1.95E-5</v>
      </c>
      <c r="G133" s="138">
        <v>1.695E-4</v>
      </c>
      <c r="H133" s="138" t="s">
        <v>443</v>
      </c>
      <c r="I133" s="138">
        <v>5.2050000000000005E-5</v>
      </c>
      <c r="J133" s="138">
        <v>5.2050000000000005E-5</v>
      </c>
      <c r="K133" s="138">
        <v>5.7839999999999995E-5</v>
      </c>
      <c r="L133" s="138" t="s">
        <v>443</v>
      </c>
      <c r="M133" s="138">
        <v>2.1000000000000004E-4</v>
      </c>
      <c r="N133" s="138">
        <v>4.5044999999999993E-5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429</v>
      </c>
      <c r="AG133" s="147" t="s">
        <v>429</v>
      </c>
      <c r="AH133" s="147" t="s">
        <v>429</v>
      </c>
      <c r="AI133" s="147" t="s">
        <v>429</v>
      </c>
      <c r="AJ133" s="147" t="s">
        <v>429</v>
      </c>
      <c r="AK133" s="147">
        <v>1500</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1.0968296869125</v>
      </c>
      <c r="X135" s="138">
        <v>3.2722085659556247E-4</v>
      </c>
      <c r="Y135" s="138">
        <v>1.4807200773318749E-3</v>
      </c>
      <c r="Z135" s="138">
        <v>1.4807200773318749E-3</v>
      </c>
      <c r="AA135" s="138" t="s">
        <v>443</v>
      </c>
      <c r="AB135" s="138">
        <v>3.2886610112593121E-3</v>
      </c>
      <c r="AC135" s="138" t="s">
        <v>443</v>
      </c>
      <c r="AD135" s="138">
        <v>1.8646104677512498</v>
      </c>
      <c r="AE135" s="55"/>
      <c r="AF135" s="147" t="s">
        <v>429</v>
      </c>
      <c r="AG135" s="147" t="s">
        <v>429</v>
      </c>
      <c r="AH135" s="147" t="s">
        <v>429</v>
      </c>
      <c r="AI135" s="147" t="s">
        <v>429</v>
      </c>
      <c r="AJ135" s="147" t="s">
        <v>429</v>
      </c>
      <c r="AK135" s="147">
        <v>3.6560989563750002</v>
      </c>
      <c r="AL135" s="148" t="s">
        <v>434</v>
      </c>
    </row>
    <row r="136" spans="1:38" s="2" customFormat="1" ht="26.25" customHeight="1" thickBot="1" x14ac:dyDescent="0.25">
      <c r="A136" s="65" t="s">
        <v>289</v>
      </c>
      <c r="B136" s="65" t="s">
        <v>314</v>
      </c>
      <c r="C136" s="66" t="s">
        <v>315</v>
      </c>
      <c r="D136" s="67"/>
      <c r="E136" s="138" t="s">
        <v>429</v>
      </c>
      <c r="F136" s="138">
        <v>3.9347605169999999E-3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0.35940762000000004</v>
      </c>
      <c r="J139" s="138">
        <v>0.35940762000000004</v>
      </c>
      <c r="K139" s="138">
        <v>0.35940762000000004</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6.4255555133171764</v>
      </c>
      <c r="X139" s="138">
        <v>1.3638088493945847E-2</v>
      </c>
      <c r="Y139" s="138">
        <v>2.133292933917845E-2</v>
      </c>
      <c r="Z139" s="138">
        <v>1.2113993414745273E-2</v>
      </c>
      <c r="AA139" s="138">
        <v>8.4398113390063585E-4</v>
      </c>
      <c r="AB139" s="138">
        <v>4.7928992381770202E-2</v>
      </c>
      <c r="AC139" s="138" t="s">
        <v>443</v>
      </c>
      <c r="AD139" s="138">
        <v>15.582483105963195</v>
      </c>
      <c r="AE139" s="55"/>
      <c r="AF139" s="147" t="s">
        <v>429</v>
      </c>
      <c r="AG139" s="147" t="s">
        <v>429</v>
      </c>
      <c r="AH139" s="147" t="s">
        <v>429</v>
      </c>
      <c r="AI139" s="147" t="s">
        <v>429</v>
      </c>
      <c r="AJ139" s="147" t="s">
        <v>429</v>
      </c>
      <c r="AK139" s="147">
        <v>1.9950000000000001</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171.48356414214061</v>
      </c>
      <c r="F141" s="19">
        <f t="shared" ref="F141:AD141" si="0">SUM(F14:F140)</f>
        <v>136.30235056692808</v>
      </c>
      <c r="G141" s="19">
        <f t="shared" si="0"/>
        <v>163.21621890565677</v>
      </c>
      <c r="H141" s="19">
        <f t="shared" si="0"/>
        <v>115.56470547772705</v>
      </c>
      <c r="I141" s="19">
        <f t="shared" si="0"/>
        <v>23.272384131903483</v>
      </c>
      <c r="J141" s="19">
        <f t="shared" si="0"/>
        <v>37.455988506524633</v>
      </c>
      <c r="K141" s="19">
        <f t="shared" si="0"/>
        <v>68.0716942163277</v>
      </c>
      <c r="L141" s="19">
        <f t="shared" si="0"/>
        <v>3.5722921864664756</v>
      </c>
      <c r="M141" s="19">
        <f t="shared" si="0"/>
        <v>290.94443954867961</v>
      </c>
      <c r="N141" s="19">
        <f t="shared" si="0"/>
        <v>98.698933894406963</v>
      </c>
      <c r="O141" s="19">
        <f t="shared" si="0"/>
        <v>0.56782436045030038</v>
      </c>
      <c r="P141" s="19">
        <f t="shared" si="0"/>
        <v>0.67874375276578425</v>
      </c>
      <c r="Q141" s="19">
        <f t="shared" si="0"/>
        <v>1.712034998643597</v>
      </c>
      <c r="R141" s="19">
        <f>SUM(R14:R140)</f>
        <v>4.5488102597102706</v>
      </c>
      <c r="S141" s="19">
        <f t="shared" si="0"/>
        <v>11.283097620868075</v>
      </c>
      <c r="T141" s="19">
        <f t="shared" si="0"/>
        <v>26.675403571276004</v>
      </c>
      <c r="U141" s="19">
        <f t="shared" si="0"/>
        <v>6.5067598357735328</v>
      </c>
      <c r="V141" s="19">
        <f t="shared" si="0"/>
        <v>47.761127179603911</v>
      </c>
      <c r="W141" s="19">
        <f t="shared" si="0"/>
        <v>42.159860901211388</v>
      </c>
      <c r="X141" s="19">
        <f t="shared" si="0"/>
        <v>8.6187361390890427</v>
      </c>
      <c r="Y141" s="19">
        <f t="shared" si="0"/>
        <v>13.055469220024358</v>
      </c>
      <c r="Z141" s="19">
        <f t="shared" si="0"/>
        <v>4.9081209351410662</v>
      </c>
      <c r="AA141" s="19">
        <f t="shared" si="0"/>
        <v>4.1959421853997885</v>
      </c>
      <c r="AB141" s="19">
        <f t="shared" si="0"/>
        <v>30.778268479654255</v>
      </c>
      <c r="AC141" s="19">
        <f t="shared" si="0"/>
        <v>47.904278829830389</v>
      </c>
      <c r="AD141" s="19">
        <f t="shared" si="0"/>
        <v>32.804798887487635</v>
      </c>
      <c r="AE141" s="56"/>
      <c r="AF141" s="145">
        <f>SUM(AF14:AF140)</f>
        <v>219548.60151284502</v>
      </c>
      <c r="AG141" s="145">
        <f t="shared" ref="AG141:AI141" si="1">SUM(AG14:AG140)</f>
        <v>116402.91443271024</v>
      </c>
      <c r="AH141" s="145">
        <f t="shared" si="1"/>
        <v>80257.755450476732</v>
      </c>
      <c r="AI141" s="145">
        <f t="shared" si="1"/>
        <v>1683.0539983990557</v>
      </c>
      <c r="AJ141" s="145" t="str">
        <f>IF(SUM(AJ14:AJ140)=0, "NA",SUM(AJ14:AJ140))</f>
        <v>NA</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36.546629876753855</v>
      </c>
      <c r="F143" s="139">
        <v>23.955571180126771</v>
      </c>
      <c r="G143" s="139">
        <v>2.6782341612192853</v>
      </c>
      <c r="H143" s="139">
        <v>0.40536783842438651</v>
      </c>
      <c r="I143" s="139">
        <v>0.59015042673398521</v>
      </c>
      <c r="J143" s="139">
        <v>0.5901504267339851</v>
      </c>
      <c r="K143" s="139">
        <v>0.59015042673398488</v>
      </c>
      <c r="L143" s="139">
        <v>0.34505206214536061</v>
      </c>
      <c r="M143" s="139">
        <v>205.32476564777167</v>
      </c>
      <c r="N143" s="139">
        <v>85.877496256877961</v>
      </c>
      <c r="O143" s="139">
        <v>2.1176800929071973E-4</v>
      </c>
      <c r="P143" s="139">
        <v>9.7124031079963858E-3</v>
      </c>
      <c r="Q143" s="139">
        <v>3.2165597156688007E-4</v>
      </c>
      <c r="R143" s="139">
        <v>7.779788556389446E-3</v>
      </c>
      <c r="S143" s="139">
        <v>5.4975044554777096E-3</v>
      </c>
      <c r="T143" s="139">
        <v>2.3752727423812675E-3</v>
      </c>
      <c r="U143" s="139">
        <v>2.19775924552321E-4</v>
      </c>
      <c r="V143" s="139">
        <v>3.6503265008981024E-2</v>
      </c>
      <c r="W143" s="139">
        <v>0.66924359999999994</v>
      </c>
      <c r="X143" s="139">
        <v>1.3775105264800001E-2</v>
      </c>
      <c r="Y143" s="139">
        <v>1.9994898179100003E-2</v>
      </c>
      <c r="Z143" s="139">
        <v>1.0370023646000001E-2</v>
      </c>
      <c r="AA143" s="139">
        <v>2.1093814002999998E-2</v>
      </c>
      <c r="AB143" s="139">
        <v>6.5233841092900008E-2</v>
      </c>
      <c r="AC143" s="139">
        <v>6.6924370000000005E-4</v>
      </c>
      <c r="AD143" s="139">
        <v>1.377544E-4</v>
      </c>
      <c r="AE143" s="58"/>
      <c r="AF143" s="144">
        <v>52870.091093044728</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4.0175748904963848</v>
      </c>
      <c r="F144" s="139">
        <v>0.70784381954237618</v>
      </c>
      <c r="G144" s="139">
        <v>0.77421106212721236</v>
      </c>
      <c r="H144" s="139">
        <v>5.6358247032123696E-3</v>
      </c>
      <c r="I144" s="139">
        <v>0.90788398297060247</v>
      </c>
      <c r="J144" s="139">
        <v>0.90788398297060247</v>
      </c>
      <c r="K144" s="139">
        <v>0.90788398297060247</v>
      </c>
      <c r="L144" s="139">
        <v>0.5111507007970838</v>
      </c>
      <c r="M144" s="139">
        <v>6.9536607688035046</v>
      </c>
      <c r="N144" s="139">
        <v>1.4696575045214419</v>
      </c>
      <c r="O144" s="139">
        <v>1.2728601985922522E-5</v>
      </c>
      <c r="P144" s="139">
        <v>1.1313058312697613E-3</v>
      </c>
      <c r="Q144" s="139">
        <v>2.3713796137940832E-5</v>
      </c>
      <c r="R144" s="139">
        <v>1.6809383676153627E-3</v>
      </c>
      <c r="S144" s="139">
        <v>1.1320169927906969E-3</v>
      </c>
      <c r="T144" s="139">
        <v>7.7065525452253223E-5</v>
      </c>
      <c r="U144" s="139">
        <v>2.1970388304036628E-5</v>
      </c>
      <c r="V144" s="139">
        <v>3.9023676597094666E-3</v>
      </c>
      <c r="W144" s="139">
        <v>4.0245699999999995E-2</v>
      </c>
      <c r="X144" s="139">
        <v>4.7384311102999996E-3</v>
      </c>
      <c r="Y144" s="139">
        <v>5.3769621621999998E-3</v>
      </c>
      <c r="Z144" s="139">
        <v>4.1418651879999999E-3</v>
      </c>
      <c r="AA144" s="139">
        <v>4.5291311904000001E-3</v>
      </c>
      <c r="AB144" s="139">
        <v>1.8786389650899998E-2</v>
      </c>
      <c r="AC144" s="139">
        <v>4.02459E-5</v>
      </c>
      <c r="AD144" s="139">
        <v>1.4034400000000001E-5</v>
      </c>
      <c r="AE144" s="58"/>
      <c r="AF144" s="144">
        <v>8786.3929607278678</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17.471842164523231</v>
      </c>
      <c r="F145" s="139">
        <v>0.98749561783798168</v>
      </c>
      <c r="G145" s="139">
        <v>1.693490642183199</v>
      </c>
      <c r="H145" s="139">
        <v>1.7655385564571031E-2</v>
      </c>
      <c r="I145" s="139">
        <v>0.6222854206680285</v>
      </c>
      <c r="J145" s="139">
        <v>0.62228542066802839</v>
      </c>
      <c r="K145" s="139">
        <v>0.62228542066802839</v>
      </c>
      <c r="L145" s="139">
        <v>0.32880665044109164</v>
      </c>
      <c r="M145" s="139">
        <v>3.719336478204184</v>
      </c>
      <c r="N145" s="139">
        <v>0.28938423569668303</v>
      </c>
      <c r="O145" s="139">
        <v>2.1768985865358475E-5</v>
      </c>
      <c r="P145" s="139">
        <v>2.2646301561516772E-3</v>
      </c>
      <c r="Q145" s="139">
        <v>4.3194912966106394E-5</v>
      </c>
      <c r="R145" s="139">
        <v>3.6057003193138153E-3</v>
      </c>
      <c r="S145" s="139">
        <v>2.4188846347271329E-3</v>
      </c>
      <c r="T145" s="139">
        <v>9.2221824930592325E-5</v>
      </c>
      <c r="U145" s="139">
        <v>4.2851854201495833E-5</v>
      </c>
      <c r="V145" s="139">
        <v>7.7030419933309313E-3</v>
      </c>
      <c r="W145" s="139">
        <v>0.11971079999999999</v>
      </c>
      <c r="X145" s="139">
        <v>1.7101515183E-3</v>
      </c>
      <c r="Y145" s="139">
        <v>1.0355917527300001E-2</v>
      </c>
      <c r="Z145" s="139">
        <v>1.15720252736E-2</v>
      </c>
      <c r="AA145" s="139">
        <v>2.6602356949999998E-3</v>
      </c>
      <c r="AB145" s="139">
        <v>2.6298330014200001E-2</v>
      </c>
      <c r="AC145" s="139">
        <v>3.6338799999999998E-5</v>
      </c>
      <c r="AD145" s="139">
        <v>2.12217E-5</v>
      </c>
      <c r="AE145" s="58"/>
      <c r="AF145" s="144">
        <v>18414.21546193599</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2.8170254358004666E-2</v>
      </c>
      <c r="F146" s="139">
        <v>0.19920790531897645</v>
      </c>
      <c r="G146" s="139">
        <v>5.8393580915956107E-3</v>
      </c>
      <c r="H146" s="139">
        <v>1.6521570461134306E-4</v>
      </c>
      <c r="I146" s="139">
        <v>4.0029529252558838E-3</v>
      </c>
      <c r="J146" s="139">
        <v>4.0029529252558838E-3</v>
      </c>
      <c r="K146" s="139">
        <v>4.0029529252558847E-3</v>
      </c>
      <c r="L146" s="139">
        <v>5.509081311147945E-4</v>
      </c>
      <c r="M146" s="139">
        <v>1.649675331375051</v>
      </c>
      <c r="N146" s="139">
        <v>0.24610792896230246</v>
      </c>
      <c r="O146" s="139">
        <v>5.1976959911900568E-5</v>
      </c>
      <c r="P146" s="139">
        <v>2.5401207698440908E-5</v>
      </c>
      <c r="Q146" s="139">
        <v>8.7590371373934168E-7</v>
      </c>
      <c r="R146" s="139">
        <v>2.3478565842111989E-4</v>
      </c>
      <c r="S146" s="139">
        <v>8.7815097732351476E-3</v>
      </c>
      <c r="T146" s="139">
        <v>3.6612831852384604E-4</v>
      </c>
      <c r="U146" s="139">
        <v>5.1751551911449945E-5</v>
      </c>
      <c r="V146" s="139">
        <v>5.1702834986547489E-3</v>
      </c>
      <c r="W146" s="139">
        <v>2.4207E-3</v>
      </c>
      <c r="X146" s="139">
        <v>3.6885625399999999E-5</v>
      </c>
      <c r="Y146" s="139">
        <v>6.7623646700000001E-5</v>
      </c>
      <c r="Z146" s="139">
        <v>2.3053516100000001E-5</v>
      </c>
      <c r="AA146" s="139">
        <v>7.9150404699999992E-5</v>
      </c>
      <c r="AB146" s="139">
        <v>2.0671319290000001E-4</v>
      </c>
      <c r="AC146" s="139">
        <v>2.4207E-6</v>
      </c>
      <c r="AD146" s="139">
        <v>2.4207E-6</v>
      </c>
      <c r="AE146" s="58"/>
      <c r="AF146" s="144">
        <v>131.13932786171034</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5.4875880502791912</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0.26367537403995644</v>
      </c>
      <c r="J148" s="139">
        <v>0.48460878908048421</v>
      </c>
      <c r="K148" s="139">
        <v>0.64602987504278131</v>
      </c>
      <c r="L148" s="139">
        <v>2.8028928207385877E-2</v>
      </c>
      <c r="M148" s="139" t="s">
        <v>429</v>
      </c>
      <c r="N148" s="139">
        <v>0.6333138985736767</v>
      </c>
      <c r="O148" s="139">
        <v>3.0011898752782991E-3</v>
      </c>
      <c r="P148" s="139">
        <v>0</v>
      </c>
      <c r="Q148" s="139">
        <v>7.3428717784933643E-3</v>
      </c>
      <c r="R148" s="139">
        <v>0.23395080722796113</v>
      </c>
      <c r="S148" s="139">
        <v>5.1164138491814644</v>
      </c>
      <c r="T148" s="139">
        <v>3.7458194807919488E-2</v>
      </c>
      <c r="U148" s="139">
        <v>5.2735074807991281E-3</v>
      </c>
      <c r="V148" s="139">
        <v>2.0837954535890137</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0.14068872550954181</v>
      </c>
      <c r="J149" s="139">
        <v>0.26053467686952186</v>
      </c>
      <c r="K149" s="139">
        <v>0.52106935373904373</v>
      </c>
      <c r="L149" s="139">
        <v>5.3962119961452242E-3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171.75010520222963</v>
      </c>
      <c r="F152" s="13">
        <f t="shared" ref="F152:AD152" si="2">SUM(F$141, F$151, IF(AND(ISNUMBER(SEARCH($B$4,"AT|BE|CH|GB|IE|LT|LU|NL")),SUM(F$143:F$149)&gt;0),SUM(F$143:F$149)-SUM(F$27:F$33),0))</f>
        <v>136.64173289486831</v>
      </c>
      <c r="G152" s="13">
        <f t="shared" si="2"/>
        <v>163.23573122431057</v>
      </c>
      <c r="H152" s="13">
        <f t="shared" si="2"/>
        <v>115.57029445894875</v>
      </c>
      <c r="I152" s="13">
        <f t="shared" si="2"/>
        <v>23.281749682339424</v>
      </c>
      <c r="J152" s="13">
        <f t="shared" si="2"/>
        <v>37.467445636861463</v>
      </c>
      <c r="K152" s="13">
        <f t="shared" si="2"/>
        <v>68.085780195969448</v>
      </c>
      <c r="L152" s="13">
        <f t="shared" si="2"/>
        <v>3.57663700791251</v>
      </c>
      <c r="M152" s="13">
        <f t="shared" si="2"/>
        <v>293.44122680173052</v>
      </c>
      <c r="N152" s="13">
        <f t="shared" si="2"/>
        <v>99.751710604753754</v>
      </c>
      <c r="O152" s="13">
        <f t="shared" si="2"/>
        <v>0.5678465626088538</v>
      </c>
      <c r="P152" s="13">
        <f t="shared" si="2"/>
        <v>0.67884489138064419</v>
      </c>
      <c r="Q152" s="13">
        <f t="shared" si="2"/>
        <v>1.7120837399921689</v>
      </c>
      <c r="R152" s="13">
        <f t="shared" si="2"/>
        <v>4.5502959558408254</v>
      </c>
      <c r="S152" s="13">
        <f t="shared" si="2"/>
        <v>11.314142161396198</v>
      </c>
      <c r="T152" s="13">
        <f t="shared" si="2"/>
        <v>26.675668892861818</v>
      </c>
      <c r="U152" s="13">
        <f t="shared" si="2"/>
        <v>6.506799153441067</v>
      </c>
      <c r="V152" s="13">
        <f t="shared" si="2"/>
        <v>47.775831955003383</v>
      </c>
      <c r="W152" s="13">
        <f t="shared" si="2"/>
        <v>42.167227301211391</v>
      </c>
      <c r="X152" s="13">
        <f t="shared" si="2"/>
        <v>8.6189409321614434</v>
      </c>
      <c r="Y152" s="13">
        <f t="shared" si="2"/>
        <v>13.055659337171459</v>
      </c>
      <c r="Z152" s="13">
        <f t="shared" si="2"/>
        <v>4.9081665794646661</v>
      </c>
      <c r="AA152" s="13">
        <f t="shared" si="2"/>
        <v>4.1962214715382888</v>
      </c>
      <c r="AB152" s="13">
        <f t="shared" si="2"/>
        <v>30.778988320335856</v>
      </c>
      <c r="AC152" s="13">
        <f t="shared" si="2"/>
        <v>47.904287222930392</v>
      </c>
      <c r="AD152" s="13">
        <f t="shared" si="2"/>
        <v>32.804800531787635</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171.75010520222963</v>
      </c>
      <c r="F154" s="13">
        <f>SUM(F$141, F$153, -1 * IF(OR($B$6=2005,$B$6&gt;=2020),SUM(F$99:F$122),0), IF(AND(ISNUMBER(SEARCH($B$4,"AT|BE|CH|GB|IE|LT|LU|NL")),SUM(F$143:F$149)&gt;0),SUM(F$143:F$149)-SUM(F$27:F$33),0))</f>
        <v>136.64173289486831</v>
      </c>
      <c r="G154" s="13">
        <f>SUM(G$141, G$153, IF(AND(ISNUMBER(SEARCH($B$4,"AT|BE|CH|GB|IE|LT|LU|NL")),SUM(G$143:G$149)&gt;0),SUM(G$143:G$149)-SUM(G$27:G$33),0))</f>
        <v>163.23573122431057</v>
      </c>
      <c r="H154" s="13">
        <f>SUM(H$141, H$153, IF(AND(ISNUMBER(SEARCH($B$4,"AT|BE|CH|GB|IE|LT|LU|NL")),SUM(H$143:H$149)&gt;0),SUM(H$143:H$149)-SUM(H$27:H$33),0))</f>
        <v>115.57029445894875</v>
      </c>
      <c r="I154" s="13">
        <f t="shared" ref="I154:AD154" si="3">SUM(I$141, I$153, IF(AND(ISNUMBER(SEARCH($B$4,"AT|BE|CH|GB|IE|LT|LU|NL")),SUM(I$143:I$149)&gt;0),SUM(I$143:I$149)-SUM(I$27:I$33),0))</f>
        <v>23.281749682339424</v>
      </c>
      <c r="J154" s="13">
        <f t="shared" si="3"/>
        <v>37.467445636861463</v>
      </c>
      <c r="K154" s="13">
        <f t="shared" si="3"/>
        <v>68.085780195969448</v>
      </c>
      <c r="L154" s="13">
        <f t="shared" si="3"/>
        <v>3.57663700791251</v>
      </c>
      <c r="M154" s="13">
        <f t="shared" si="3"/>
        <v>293.44122680173052</v>
      </c>
      <c r="N154" s="13">
        <f t="shared" si="3"/>
        <v>99.751710604753754</v>
      </c>
      <c r="O154" s="13">
        <f t="shared" si="3"/>
        <v>0.5678465626088538</v>
      </c>
      <c r="P154" s="13">
        <f t="shared" si="3"/>
        <v>0.67884489138064419</v>
      </c>
      <c r="Q154" s="13">
        <f t="shared" si="3"/>
        <v>1.7120837399921689</v>
      </c>
      <c r="R154" s="13">
        <f t="shared" si="3"/>
        <v>4.5502959558408254</v>
      </c>
      <c r="S154" s="13">
        <f t="shared" si="3"/>
        <v>11.314142161396198</v>
      </c>
      <c r="T154" s="13">
        <f t="shared" si="3"/>
        <v>26.675668892861818</v>
      </c>
      <c r="U154" s="13">
        <f t="shared" si="3"/>
        <v>6.506799153441067</v>
      </c>
      <c r="V154" s="13">
        <f t="shared" si="3"/>
        <v>47.775831955003383</v>
      </c>
      <c r="W154" s="13">
        <f t="shared" si="3"/>
        <v>42.167227301211391</v>
      </c>
      <c r="X154" s="13">
        <f t="shared" si="3"/>
        <v>8.6189409321614434</v>
      </c>
      <c r="Y154" s="13">
        <f t="shared" si="3"/>
        <v>13.055659337171459</v>
      </c>
      <c r="Z154" s="13">
        <f t="shared" si="3"/>
        <v>4.9081665794646661</v>
      </c>
      <c r="AA154" s="13">
        <f t="shared" si="3"/>
        <v>4.1962214715382888</v>
      </c>
      <c r="AB154" s="13">
        <f t="shared" si="3"/>
        <v>30.778988320335856</v>
      </c>
      <c r="AC154" s="13">
        <f t="shared" si="3"/>
        <v>47.904287222930392</v>
      </c>
      <c r="AD154" s="13">
        <f t="shared" si="3"/>
        <v>32.804800531787635</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4.1366765744529319</v>
      </c>
      <c r="F157" s="141">
        <v>0.13779915502441073</v>
      </c>
      <c r="G157" s="141">
        <v>0.25594973197096532</v>
      </c>
      <c r="H157" s="141" t="s">
        <v>443</v>
      </c>
      <c r="I157" s="141">
        <v>5.1043839777592255E-2</v>
      </c>
      <c r="J157" s="141">
        <v>5.1043839777592255E-2</v>
      </c>
      <c r="K157" s="141">
        <v>5.1043839777592255E-2</v>
      </c>
      <c r="L157" s="141">
        <v>2.450104309324428E-2</v>
      </c>
      <c r="M157" s="141">
        <v>1.1092673060795648</v>
      </c>
      <c r="N157" s="141">
        <v>1.0749782999103514E-3</v>
      </c>
      <c r="O157" s="141">
        <v>8.0623372493276367E-5</v>
      </c>
      <c r="P157" s="141">
        <v>1.612467449865527E-3</v>
      </c>
      <c r="Q157" s="141">
        <v>4.0311686246638175E-4</v>
      </c>
      <c r="R157" s="141">
        <v>2.6874457497758791E-3</v>
      </c>
      <c r="S157" s="141">
        <v>2.9561903247534668E-3</v>
      </c>
      <c r="T157" s="141">
        <v>1.0749782999103516E-4</v>
      </c>
      <c r="U157" s="141">
        <v>1.4780951623767334E-3</v>
      </c>
      <c r="V157" s="141">
        <v>0.38967963371750242</v>
      </c>
      <c r="W157" s="141" t="s">
        <v>443</v>
      </c>
      <c r="X157" s="141" t="s">
        <v>443</v>
      </c>
      <c r="Y157" s="141" t="s">
        <v>443</v>
      </c>
      <c r="Z157" s="141" t="s">
        <v>443</v>
      </c>
      <c r="AA157" s="141" t="s">
        <v>443</v>
      </c>
      <c r="AB157" s="141" t="s">
        <v>443</v>
      </c>
      <c r="AC157" s="141" t="s">
        <v>443</v>
      </c>
      <c r="AD157" s="141" t="s">
        <v>443</v>
      </c>
      <c r="AE157" s="58"/>
      <c r="AF157" s="142">
        <v>13437.228748879394</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0.14998481404063801</v>
      </c>
      <c r="F158" s="141">
        <v>3.7015828234479133E-3</v>
      </c>
      <c r="G158" s="141">
        <v>7.4636175008496704E-3</v>
      </c>
      <c r="H158" s="141" t="s">
        <v>443</v>
      </c>
      <c r="I158" s="141">
        <v>8.0177183927729204E-4</v>
      </c>
      <c r="J158" s="141">
        <v>8.0177183927729204E-4</v>
      </c>
      <c r="K158" s="141">
        <v>8.0177183927729204E-4</v>
      </c>
      <c r="L158" s="141">
        <v>3.8485048285310012E-4</v>
      </c>
      <c r="M158" s="141">
        <v>5.2102665261015375E-2</v>
      </c>
      <c r="N158" s="141">
        <v>3.1367787425101204E-5</v>
      </c>
      <c r="O158" s="141">
        <v>2.35258405688259E-6</v>
      </c>
      <c r="P158" s="141">
        <v>4.7051681137651795E-5</v>
      </c>
      <c r="Q158" s="141">
        <v>1.1762920284412949E-5</v>
      </c>
      <c r="R158" s="141">
        <v>7.8419468562753006E-5</v>
      </c>
      <c r="S158" s="141">
        <v>8.6261415419028312E-5</v>
      </c>
      <c r="T158" s="141">
        <v>3.1367787425101205E-6</v>
      </c>
      <c r="U158" s="141">
        <v>4.3130707709514156E-5</v>
      </c>
      <c r="V158" s="141">
        <v>1.1370822941599185E-2</v>
      </c>
      <c r="W158" s="141" t="s">
        <v>443</v>
      </c>
      <c r="X158" s="141" t="s">
        <v>443</v>
      </c>
      <c r="Y158" s="141" t="s">
        <v>443</v>
      </c>
      <c r="Z158" s="141" t="s">
        <v>443</v>
      </c>
      <c r="AA158" s="141" t="s">
        <v>443</v>
      </c>
      <c r="AB158" s="141" t="s">
        <v>443</v>
      </c>
      <c r="AC158" s="141" t="s">
        <v>443</v>
      </c>
      <c r="AD158" s="141" t="s">
        <v>443</v>
      </c>
      <c r="AE158" s="58"/>
      <c r="AF158" s="143">
        <v>392.09734281376501</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9.2245000000000008</v>
      </c>
      <c r="F159" s="141">
        <v>0.32259999999999994</v>
      </c>
      <c r="G159" s="141">
        <v>3.0511225805840643</v>
      </c>
      <c r="H159" s="141" t="s">
        <v>443</v>
      </c>
      <c r="I159" s="141">
        <v>0.37380000000000002</v>
      </c>
      <c r="J159" s="141">
        <v>0.41049999999999998</v>
      </c>
      <c r="K159" s="141">
        <v>0.41049999999999998</v>
      </c>
      <c r="L159" s="141">
        <v>6.8354999999999985E-2</v>
      </c>
      <c r="M159" s="141">
        <v>0.86580000000000001</v>
      </c>
      <c r="N159" s="141">
        <v>1.7368770848484868E-2</v>
      </c>
      <c r="O159" s="141">
        <v>2.6978559244444443E-2</v>
      </c>
      <c r="P159" s="141">
        <v>2.5083499999999999E-3</v>
      </c>
      <c r="Q159" s="141">
        <v>1.7368770848484868E-2</v>
      </c>
      <c r="R159" s="141">
        <v>2.9972402202020215E-2</v>
      </c>
      <c r="S159" s="141">
        <v>5.4605179959595948E-2</v>
      </c>
      <c r="T159" s="141">
        <v>1.7465566291717194</v>
      </c>
      <c r="U159" s="141">
        <v>3.5897019500000002E-2</v>
      </c>
      <c r="V159" s="141">
        <v>7.8804171555555746E-2</v>
      </c>
      <c r="W159" s="141">
        <v>3.2210000000000003E-2</v>
      </c>
      <c r="X159" s="141" t="s">
        <v>443</v>
      </c>
      <c r="Y159" s="141" t="s">
        <v>443</v>
      </c>
      <c r="Z159" s="141" t="s">
        <v>443</v>
      </c>
      <c r="AA159" s="141" t="s">
        <v>443</v>
      </c>
      <c r="AB159" s="141" t="s">
        <v>443</v>
      </c>
      <c r="AC159" s="141" t="s">
        <v>443</v>
      </c>
      <c r="AD159" s="141">
        <v>3.0047058280225358E-2</v>
      </c>
      <c r="AE159" s="58"/>
      <c r="AF159" s="143">
        <v>4963.4430264000002</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0.53512640982106074</v>
      </c>
      <c r="X163" s="22">
        <v>3.852910150711637</v>
      </c>
      <c r="Y163" s="22">
        <v>2.5150941261589854</v>
      </c>
      <c r="Z163" s="22">
        <v>1.2307907425884397</v>
      </c>
      <c r="AA163" s="22">
        <v>1.4448413065168639</v>
      </c>
      <c r="AB163" s="22">
        <v>9.0436363259759265</v>
      </c>
      <c r="AC163" s="22" t="s">
        <v>443</v>
      </c>
      <c r="AD163" s="22">
        <v>0.15518665884810759</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0333A-80A6-420A-8394-4B54435F5597}">
  <dimension ref="A1:AL170"/>
  <sheetViews>
    <sheetView zoomScale="75" zoomScaleNormal="75" workbookViewId="0">
      <pane xSplit="4" ySplit="13" topLeftCell="Y107"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1996</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1996</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41.86407198904368</v>
      </c>
      <c r="F14" s="138">
        <v>0.28101980293025935</v>
      </c>
      <c r="G14" s="138">
        <v>81.400000000000006</v>
      </c>
      <c r="H14" s="138" t="s">
        <v>443</v>
      </c>
      <c r="I14" s="138">
        <v>0.94322615277245314</v>
      </c>
      <c r="J14" s="138">
        <v>1.3506707631681458</v>
      </c>
      <c r="K14" s="138">
        <v>1.7396405465417863</v>
      </c>
      <c r="L14" s="138">
        <v>3.6596400528150032E-2</v>
      </c>
      <c r="M14" s="138">
        <v>22.282286674388398</v>
      </c>
      <c r="N14" s="138">
        <v>0.74693989503924441</v>
      </c>
      <c r="O14" s="138">
        <v>0.10886435241258682</v>
      </c>
      <c r="P14" s="138">
        <v>0.13513472980236391</v>
      </c>
      <c r="Q14" s="138">
        <v>0.72034199954060896</v>
      </c>
      <c r="R14" s="138">
        <v>0.45326012406165422</v>
      </c>
      <c r="S14" s="138">
        <v>0.80866229725591476</v>
      </c>
      <c r="T14" s="138">
        <v>6.9938788219393544</v>
      </c>
      <c r="U14" s="138">
        <v>2.0341881735641629</v>
      </c>
      <c r="V14" s="138">
        <v>3.8974711944187175</v>
      </c>
      <c r="W14" s="138">
        <v>0.71353011662491694</v>
      </c>
      <c r="X14" s="138">
        <v>8.8490162465842281E-5</v>
      </c>
      <c r="Y14" s="138">
        <v>3.2328455075160295E-3</v>
      </c>
      <c r="Z14" s="138">
        <v>2.5687821761241482E-3</v>
      </c>
      <c r="AA14" s="138">
        <v>3.179276834929387E-4</v>
      </c>
      <c r="AB14" s="138">
        <v>6.2080455295989581E-3</v>
      </c>
      <c r="AC14" s="138">
        <v>0.55615304004070043</v>
      </c>
      <c r="AD14" s="138">
        <v>2.7392612419915093E-4</v>
      </c>
      <c r="AE14" s="55"/>
      <c r="AF14" s="147">
        <v>26162.145082800002</v>
      </c>
      <c r="AG14" s="147">
        <v>76759.230034389606</v>
      </c>
      <c r="AH14" s="147">
        <v>54258.2517304512</v>
      </c>
      <c r="AI14" s="147" t="s">
        <v>432</v>
      </c>
      <c r="AJ14" s="147" t="s">
        <v>432</v>
      </c>
      <c r="AK14" s="147" t="s">
        <v>429</v>
      </c>
      <c r="AL14" s="45" t="s">
        <v>50</v>
      </c>
    </row>
    <row r="15" spans="1:38" s="1" customFormat="1" ht="26.25" customHeight="1" thickBot="1" x14ac:dyDescent="0.25">
      <c r="A15" s="65" t="s">
        <v>54</v>
      </c>
      <c r="B15" s="65" t="s">
        <v>55</v>
      </c>
      <c r="C15" s="66" t="s">
        <v>56</v>
      </c>
      <c r="D15" s="67"/>
      <c r="E15" s="138">
        <v>0.50188523052950473</v>
      </c>
      <c r="F15" s="138">
        <v>6.968837244024001E-3</v>
      </c>
      <c r="G15" s="138">
        <v>0.49583304769062159</v>
      </c>
      <c r="H15" s="138" t="s">
        <v>443</v>
      </c>
      <c r="I15" s="138">
        <v>6.5659704443063989E-3</v>
      </c>
      <c r="J15" s="138">
        <v>9.954517969836001E-3</v>
      </c>
      <c r="K15" s="138">
        <v>1.2989940601068001E-2</v>
      </c>
      <c r="L15" s="138">
        <v>6.4277901260927995E-4</v>
      </c>
      <c r="M15" s="138">
        <v>3.3465313463040006E-2</v>
      </c>
      <c r="N15" s="138">
        <v>6.2263689223824E-3</v>
      </c>
      <c r="O15" s="138">
        <v>5.270113285484399E-3</v>
      </c>
      <c r="P15" s="138">
        <v>1.1734469880264001E-3</v>
      </c>
      <c r="Q15" s="138">
        <v>3.0193602577343998E-3</v>
      </c>
      <c r="R15" s="138">
        <v>1.5062901478818337E-2</v>
      </c>
      <c r="S15" s="138">
        <v>9.7699021289502329E-3</v>
      </c>
      <c r="T15" s="138">
        <v>0.14136140558938592</v>
      </c>
      <c r="U15" s="138">
        <v>5.3609333904403207E-3</v>
      </c>
      <c r="V15" s="138">
        <v>7.8230850108098396E-2</v>
      </c>
      <c r="W15" s="138">
        <v>1.4180021712000002E-3</v>
      </c>
      <c r="X15" s="138">
        <v>1.4621638718988003E-6</v>
      </c>
      <c r="Y15" s="138">
        <v>4.6967603623919997E-6</v>
      </c>
      <c r="Z15" s="138">
        <v>3.6646585575011997E-6</v>
      </c>
      <c r="AA15" s="138">
        <v>6.0609186066852003E-6</v>
      </c>
      <c r="AB15" s="138">
        <v>1.58845013984772E-5</v>
      </c>
      <c r="AC15" s="138" t="s">
        <v>429</v>
      </c>
      <c r="AD15" s="138">
        <v>4.0000239401496258E-3</v>
      </c>
      <c r="AE15" s="55"/>
      <c r="AF15" s="147">
        <v>2884.3911899999998</v>
      </c>
      <c r="AG15" s="147" t="s">
        <v>432</v>
      </c>
      <c r="AH15" s="147" t="s">
        <v>432</v>
      </c>
      <c r="AI15" s="147" t="s">
        <v>432</v>
      </c>
      <c r="AJ15" s="147" t="s">
        <v>432</v>
      </c>
      <c r="AK15" s="147" t="s">
        <v>429</v>
      </c>
      <c r="AL15" s="45" t="s">
        <v>50</v>
      </c>
    </row>
    <row r="16" spans="1:38" s="1" customFormat="1" ht="26.25" customHeight="1" thickBot="1" x14ac:dyDescent="0.25">
      <c r="A16" s="65" t="s">
        <v>54</v>
      </c>
      <c r="B16" s="65" t="s">
        <v>57</v>
      </c>
      <c r="C16" s="66" t="s">
        <v>58</v>
      </c>
      <c r="D16" s="67"/>
      <c r="E16" s="138">
        <v>0.11626260874207664</v>
      </c>
      <c r="F16" s="138">
        <v>4.6724688E-4</v>
      </c>
      <c r="G16" s="138">
        <v>9.6007720892050188E-2</v>
      </c>
      <c r="H16" s="138" t="s">
        <v>443</v>
      </c>
      <c r="I16" s="138">
        <v>3.2123222999999992E-2</v>
      </c>
      <c r="J16" s="138">
        <v>4.6140629399999994E-2</v>
      </c>
      <c r="K16" s="138">
        <v>4.7892805199999999E-2</v>
      </c>
      <c r="L16" s="138" t="s">
        <v>430</v>
      </c>
      <c r="M16" s="138">
        <v>0.12292196928403418</v>
      </c>
      <c r="N16" s="138">
        <v>1.6353640799999999E-2</v>
      </c>
      <c r="O16" s="138">
        <v>9.3449376E-4</v>
      </c>
      <c r="P16" s="138">
        <v>1.7521757999999998E-2</v>
      </c>
      <c r="Q16" s="138">
        <v>6.4246445999999987E-3</v>
      </c>
      <c r="R16" s="138">
        <v>3.3291340199999996E-3</v>
      </c>
      <c r="S16" s="138">
        <v>1.4601464999999999E-2</v>
      </c>
      <c r="T16" s="138">
        <v>3.0371047199999994E-3</v>
      </c>
      <c r="U16" s="138">
        <v>1.6937699399999996E-3</v>
      </c>
      <c r="V16" s="138">
        <v>2.6866695599999997E-2</v>
      </c>
      <c r="W16" s="138">
        <v>1.5185523599999999E-2</v>
      </c>
      <c r="X16" s="138">
        <v>1.6937699399999997E-7</v>
      </c>
      <c r="Y16" s="138">
        <v>1.7521757999999999E-9</v>
      </c>
      <c r="Z16" s="138">
        <v>5.8405859999999991E-10</v>
      </c>
      <c r="AA16" s="138">
        <v>5.8405859999999991E-10</v>
      </c>
      <c r="AB16" s="138">
        <v>1.7229728699999995E-7</v>
      </c>
      <c r="AC16" s="138" t="s">
        <v>430</v>
      </c>
      <c r="AD16" s="138" t="s">
        <v>430</v>
      </c>
      <c r="AE16" s="55"/>
      <c r="AF16" s="147" t="s">
        <v>430</v>
      </c>
      <c r="AG16" s="147">
        <v>584.05859999999996</v>
      </c>
      <c r="AH16" s="147" t="s">
        <v>430</v>
      </c>
      <c r="AI16" s="147" t="s">
        <v>432</v>
      </c>
      <c r="AJ16" s="147" t="s">
        <v>432</v>
      </c>
      <c r="AK16" s="147" t="s">
        <v>429</v>
      </c>
      <c r="AL16" s="45" t="s">
        <v>50</v>
      </c>
    </row>
    <row r="17" spans="1:38" s="2" customFormat="1" ht="26.25" customHeight="1" thickBot="1" x14ac:dyDescent="0.25">
      <c r="A17" s="65" t="s">
        <v>54</v>
      </c>
      <c r="B17" s="65" t="s">
        <v>59</v>
      </c>
      <c r="C17" s="66" t="s">
        <v>60</v>
      </c>
      <c r="D17" s="67"/>
      <c r="E17" s="138">
        <v>2.2776191999999997E-2</v>
      </c>
      <c r="F17" s="138">
        <v>6.1964640000000005E-3</v>
      </c>
      <c r="G17" s="138">
        <v>4.005726813729845E-3</v>
      </c>
      <c r="H17" s="138" t="s">
        <v>432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432</v>
      </c>
      <c r="AD17" s="138" t="s">
        <v>432</v>
      </c>
      <c r="AE17" s="55"/>
      <c r="AF17" s="147">
        <v>251.20800000000003</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2.6776295435088109</v>
      </c>
      <c r="F18" s="138">
        <v>0.16502488187276559</v>
      </c>
      <c r="G18" s="138">
        <v>17.773610281485482</v>
      </c>
      <c r="H18" s="138" t="s">
        <v>432</v>
      </c>
      <c r="I18" s="138">
        <v>0.23194071478311154</v>
      </c>
      <c r="J18" s="138">
        <v>0.30196919248220777</v>
      </c>
      <c r="K18" s="138">
        <v>0.38600336572112309</v>
      </c>
      <c r="L18" s="138">
        <v>0.12944649632297348</v>
      </c>
      <c r="M18" s="138">
        <v>0.5917091201911443</v>
      </c>
      <c r="N18" s="138">
        <v>0.22406189094293219</v>
      </c>
      <c r="O18" s="138">
        <v>4.2011687201417109E-3</v>
      </c>
      <c r="P18" s="138">
        <v>1.8489385215638497E-3</v>
      </c>
      <c r="Q18" s="138">
        <v>1.4003914174101999E-2</v>
      </c>
      <c r="R18" s="138">
        <v>0.17924976252690838</v>
      </c>
      <c r="S18" s="138">
        <v>0.10082818884570147</v>
      </c>
      <c r="T18" s="138">
        <v>3.6410033548861187</v>
      </c>
      <c r="U18" s="138">
        <v>1.4005879641617069E-3</v>
      </c>
      <c r="V18" s="138">
        <v>0.11208413220363428</v>
      </c>
      <c r="W18" s="138">
        <v>2.017246600647641E-2</v>
      </c>
      <c r="X18" s="138">
        <v>2.7392426180512748E-2</v>
      </c>
      <c r="Y18" s="138">
        <v>0.213233562957126</v>
      </c>
      <c r="Z18" s="138">
        <v>2.5003800640389678E-2</v>
      </c>
      <c r="AA18" s="138">
        <v>2.2180950292013165E-2</v>
      </c>
      <c r="AB18" s="138">
        <v>0.28781074007004159</v>
      </c>
      <c r="AC18" s="138" t="s">
        <v>432</v>
      </c>
      <c r="AD18" s="138" t="s">
        <v>432</v>
      </c>
      <c r="AE18" s="55"/>
      <c r="AF18" s="147">
        <v>14319.039299688502</v>
      </c>
      <c r="AG18" s="147" t="s">
        <v>432</v>
      </c>
      <c r="AH18" s="147">
        <v>772.21826076435252</v>
      </c>
      <c r="AI18" s="147" t="s">
        <v>432</v>
      </c>
      <c r="AJ18" s="147" t="s">
        <v>432</v>
      </c>
      <c r="AK18" s="147" t="s">
        <v>429</v>
      </c>
      <c r="AL18" s="45" t="s">
        <v>50</v>
      </c>
    </row>
    <row r="19" spans="1:38" s="2" customFormat="1" ht="26.25" customHeight="1" thickBot="1" x14ac:dyDescent="0.25">
      <c r="A19" s="65" t="s">
        <v>54</v>
      </c>
      <c r="B19" s="65" t="s">
        <v>63</v>
      </c>
      <c r="C19" s="66" t="s">
        <v>64</v>
      </c>
      <c r="D19" s="67"/>
      <c r="E19" s="138">
        <v>0.42823559261582445</v>
      </c>
      <c r="F19" s="138">
        <v>8.8103163046003727E-2</v>
      </c>
      <c r="G19" s="138">
        <v>2.2572947366403402</v>
      </c>
      <c r="H19" s="138" t="s">
        <v>432</v>
      </c>
      <c r="I19" s="138">
        <v>3.7482855393410057E-2</v>
      </c>
      <c r="J19" s="138">
        <v>4.8155241818921876E-2</v>
      </c>
      <c r="K19" s="138">
        <v>6.0962105529536043E-2</v>
      </c>
      <c r="L19" s="138">
        <v>1.9813129321914681E-2</v>
      </c>
      <c r="M19" s="138">
        <v>0.16955271382385206</v>
      </c>
      <c r="N19" s="138">
        <v>3.4183564487383231E-2</v>
      </c>
      <c r="O19" s="138">
        <v>6.4295547036442554E-4</v>
      </c>
      <c r="P19" s="138">
        <v>1.780818628740204E-3</v>
      </c>
      <c r="Q19" s="138">
        <v>2.4247311555153197E-3</v>
      </c>
      <c r="R19" s="138">
        <v>2.7359042252463932E-2</v>
      </c>
      <c r="S19" s="138">
        <v>1.537578305336775E-2</v>
      </c>
      <c r="T19" s="138">
        <v>0.55500182712976787</v>
      </c>
      <c r="U19" s="138">
        <v>3.8179497334975135E-4</v>
      </c>
      <c r="V19" s="138">
        <v>1.919467153483349E-2</v>
      </c>
      <c r="W19" s="138">
        <v>4.4975883252906836E-3</v>
      </c>
      <c r="X19" s="138">
        <v>6.1453347086677787E-3</v>
      </c>
      <c r="Y19" s="138">
        <v>4.04345215185112E-2</v>
      </c>
      <c r="Z19" s="138">
        <v>6.8214039592165432E-3</v>
      </c>
      <c r="AA19" s="138">
        <v>6.3364577281134794E-3</v>
      </c>
      <c r="AB19" s="138">
        <v>5.9737717914509006E-2</v>
      </c>
      <c r="AC19" s="138" t="s">
        <v>432</v>
      </c>
      <c r="AD19" s="138" t="s">
        <v>432</v>
      </c>
      <c r="AE19" s="55"/>
      <c r="AF19" s="147">
        <v>2272.5257052135207</v>
      </c>
      <c r="AG19" s="147" t="s">
        <v>432</v>
      </c>
      <c r="AH19" s="147">
        <v>2764.4902840184118</v>
      </c>
      <c r="AI19" s="147" t="s">
        <v>432</v>
      </c>
      <c r="AJ19" s="147" t="s">
        <v>432</v>
      </c>
      <c r="AK19" s="147" t="s">
        <v>429</v>
      </c>
      <c r="AL19" s="45" t="s">
        <v>50</v>
      </c>
    </row>
    <row r="20" spans="1:38" s="2" customFormat="1" ht="26.25" customHeight="1" thickBot="1" x14ac:dyDescent="0.25">
      <c r="A20" s="65" t="s">
        <v>54</v>
      </c>
      <c r="B20" s="65" t="s">
        <v>65</v>
      </c>
      <c r="C20" s="66" t="s">
        <v>66</v>
      </c>
      <c r="D20" s="67"/>
      <c r="E20" s="138">
        <v>8.1728454309759252E-2</v>
      </c>
      <c r="F20" s="138">
        <v>1.9017421530491192E-2</v>
      </c>
      <c r="G20" s="138">
        <v>0.13749585213989479</v>
      </c>
      <c r="H20" s="138" t="s">
        <v>432</v>
      </c>
      <c r="I20" s="138">
        <v>5.5394574728115965E-3</v>
      </c>
      <c r="J20" s="138">
        <v>7.0537691903376065E-3</v>
      </c>
      <c r="K20" s="138">
        <v>8.870943251368819E-3</v>
      </c>
      <c r="L20" s="138">
        <v>2.8201372061870972E-3</v>
      </c>
      <c r="M20" s="138">
        <v>3.2274282643153115E-2</v>
      </c>
      <c r="N20" s="138">
        <v>4.8534443125636591E-3</v>
      </c>
      <c r="O20" s="138">
        <v>9.1484351672686462E-5</v>
      </c>
      <c r="P20" s="138">
        <v>4.0567540702604853E-4</v>
      </c>
      <c r="Q20" s="138">
        <v>3.7237885696363312E-4</v>
      </c>
      <c r="R20" s="138">
        <v>3.8856751436161818E-3</v>
      </c>
      <c r="S20" s="138">
        <v>2.1824163025873735E-3</v>
      </c>
      <c r="T20" s="138">
        <v>7.8753246458102111E-2</v>
      </c>
      <c r="U20" s="138">
        <v>7.0605812156410272E-5</v>
      </c>
      <c r="V20" s="138">
        <v>2.9303692962881632E-3</v>
      </c>
      <c r="W20" s="138">
        <v>7.8549315089112485E-4</v>
      </c>
      <c r="X20" s="138">
        <v>1.0759573495605882E-3</v>
      </c>
      <c r="Y20" s="138">
        <v>6.5589140428725335E-3</v>
      </c>
      <c r="Z20" s="138">
        <v>1.2795476320015863E-3</v>
      </c>
      <c r="AA20" s="138">
        <v>1.2050718606088596E-3</v>
      </c>
      <c r="AB20" s="138">
        <v>1.0119490885043568E-2</v>
      </c>
      <c r="AC20" s="138" t="s">
        <v>432</v>
      </c>
      <c r="AD20" s="138" t="s">
        <v>432</v>
      </c>
      <c r="AE20" s="55"/>
      <c r="AF20" s="147">
        <v>303.35549323222949</v>
      </c>
      <c r="AG20" s="147" t="s">
        <v>432</v>
      </c>
      <c r="AH20" s="147">
        <v>694.6719848572842</v>
      </c>
      <c r="AI20" s="147" t="s">
        <v>432</v>
      </c>
      <c r="AJ20" s="147" t="s">
        <v>432</v>
      </c>
      <c r="AK20" s="147" t="s">
        <v>429</v>
      </c>
      <c r="AL20" s="45" t="s">
        <v>50</v>
      </c>
    </row>
    <row r="21" spans="1:38" s="2" customFormat="1" ht="26.25" customHeight="1" thickBot="1" x14ac:dyDescent="0.25">
      <c r="A21" s="65" t="s">
        <v>54</v>
      </c>
      <c r="B21" s="65" t="s">
        <v>67</v>
      </c>
      <c r="C21" s="66" t="s">
        <v>68</v>
      </c>
      <c r="D21" s="67"/>
      <c r="E21" s="138">
        <v>1.5312401678210033</v>
      </c>
      <c r="F21" s="138">
        <v>0.36618619393131935</v>
      </c>
      <c r="G21" s="138">
        <v>9.4744175203958854</v>
      </c>
      <c r="H21" s="138" t="s">
        <v>432</v>
      </c>
      <c r="I21" s="138">
        <v>0.29151272585441101</v>
      </c>
      <c r="J21" s="138">
        <v>0.34315157244826799</v>
      </c>
      <c r="K21" s="138">
        <v>0.39949539965166181</v>
      </c>
      <c r="L21" s="138">
        <v>8.1255906502108191E-2</v>
      </c>
      <c r="M21" s="138">
        <v>1.8835597834200857</v>
      </c>
      <c r="N21" s="138">
        <v>0.32098241102652153</v>
      </c>
      <c r="O21" s="138">
        <v>4.9689175206841154E-3</v>
      </c>
      <c r="P21" s="138">
        <v>1.6168934240871423E-2</v>
      </c>
      <c r="Q21" s="138">
        <v>1.4270663997357819E-2</v>
      </c>
      <c r="R21" s="138">
        <v>0.118168675731401</v>
      </c>
      <c r="S21" s="138">
        <v>8.109556941620677E-2</v>
      </c>
      <c r="T21" s="138">
        <v>2.0120544464854775</v>
      </c>
      <c r="U21" s="138">
        <v>3.8286661917669215E-3</v>
      </c>
      <c r="V21" s="138">
        <v>0.36227044301006622</v>
      </c>
      <c r="W21" s="138">
        <v>0.32969946431935537</v>
      </c>
      <c r="X21" s="138">
        <v>8.823944984002656E-2</v>
      </c>
      <c r="Y21" s="138">
        <v>0.22403637381609723</v>
      </c>
      <c r="Z21" s="138">
        <v>5.625017093152903E-2</v>
      </c>
      <c r="AA21" s="138">
        <v>4.6737489115096439E-2</v>
      </c>
      <c r="AB21" s="138">
        <v>0.41526348370274924</v>
      </c>
      <c r="AC21" s="138">
        <v>1.672257287548784E-3</v>
      </c>
      <c r="AD21" s="138">
        <v>0.25155486893530987</v>
      </c>
      <c r="AE21" s="55"/>
      <c r="AF21" s="147">
        <v>8081.7188286731935</v>
      </c>
      <c r="AG21" s="147">
        <v>1479.681239272232</v>
      </c>
      <c r="AH21" s="147">
        <v>6458.5837812834552</v>
      </c>
      <c r="AI21" s="147" t="s">
        <v>432</v>
      </c>
      <c r="AJ21" s="147" t="s">
        <v>432</v>
      </c>
      <c r="AK21" s="147" t="s">
        <v>429</v>
      </c>
      <c r="AL21" s="45" t="s">
        <v>50</v>
      </c>
    </row>
    <row r="22" spans="1:38" s="2" customFormat="1" ht="26.25" customHeight="1" thickBot="1" x14ac:dyDescent="0.25">
      <c r="A22" s="65" t="s">
        <v>54</v>
      </c>
      <c r="B22" s="69" t="s">
        <v>69</v>
      </c>
      <c r="C22" s="66" t="s">
        <v>70</v>
      </c>
      <c r="D22" s="67"/>
      <c r="E22" s="138">
        <v>1.7996052412612364</v>
      </c>
      <c r="F22" s="138">
        <v>0.33719631396422428</v>
      </c>
      <c r="G22" s="138">
        <v>1.8320504646402662</v>
      </c>
      <c r="H22" s="138" t="s">
        <v>432</v>
      </c>
      <c r="I22" s="138">
        <v>0.34735180544316263</v>
      </c>
      <c r="J22" s="138">
        <v>0.40188843245592143</v>
      </c>
      <c r="K22" s="138">
        <v>0.43438295390795229</v>
      </c>
      <c r="L22" s="138">
        <v>3.8154015450549444E-2</v>
      </c>
      <c r="M22" s="138">
        <v>3.0047962853578603</v>
      </c>
      <c r="N22" s="138">
        <v>3.1180869683382201E-2</v>
      </c>
      <c r="O22" s="138">
        <v>4.2137554421008269E-3</v>
      </c>
      <c r="P22" s="138">
        <v>2.5959340429860114E-2</v>
      </c>
      <c r="Q22" s="138">
        <v>4.9101359666405768E-2</v>
      </c>
      <c r="R22" s="138">
        <v>9.171277145971346E-2</v>
      </c>
      <c r="S22" s="138">
        <v>0.12618581428425468</v>
      </c>
      <c r="T22" s="138">
        <v>0.45798263434526504</v>
      </c>
      <c r="U22" s="138">
        <v>4.5588107785461178E-2</v>
      </c>
      <c r="V22" s="138">
        <v>0.77253866237788826</v>
      </c>
      <c r="W22" s="138">
        <v>1.0351854424638518E-2</v>
      </c>
      <c r="X22" s="138">
        <v>4.2230710467584965E-3</v>
      </c>
      <c r="Y22" s="138">
        <v>2.750233583075827E-2</v>
      </c>
      <c r="Z22" s="138">
        <v>4.6995679333193801E-3</v>
      </c>
      <c r="AA22" s="138">
        <v>4.3149756958698214E-3</v>
      </c>
      <c r="AB22" s="138">
        <v>4.0739950506705966E-2</v>
      </c>
      <c r="AC22" s="138">
        <v>8.2423331942319267E-3</v>
      </c>
      <c r="AD22" s="138">
        <v>0.18455659108823666</v>
      </c>
      <c r="AE22" s="55"/>
      <c r="AF22" s="147">
        <v>1993.4001351797447</v>
      </c>
      <c r="AG22" s="147">
        <v>3089.0081482314918</v>
      </c>
      <c r="AH22" s="147">
        <v>1765.1750807256335</v>
      </c>
      <c r="AI22" s="147" t="s">
        <v>432</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0.19332341199402331</v>
      </c>
      <c r="X23" s="138">
        <v>5.3733311451205537E-2</v>
      </c>
      <c r="Y23" s="138">
        <v>0.1871926647349742</v>
      </c>
      <c r="Z23" s="138">
        <v>3.7836141033235127E-2</v>
      </c>
      <c r="AA23" s="138">
        <v>3.225360329707145E-2</v>
      </c>
      <c r="AB23" s="138">
        <v>0.31101572051648629</v>
      </c>
      <c r="AC23" s="138">
        <v>2.9033672690517952E-3</v>
      </c>
      <c r="AD23" s="138">
        <v>0.10764963892408912</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1.6140260061412963</v>
      </c>
      <c r="F24" s="138">
        <v>0.44535461495156892</v>
      </c>
      <c r="G24" s="138">
        <v>4.6265765549767295</v>
      </c>
      <c r="H24" s="138">
        <v>8.6859576581301182E-2</v>
      </c>
      <c r="I24" s="138">
        <v>0.36772418219174519</v>
      </c>
      <c r="J24" s="138">
        <v>0.41923108134466075</v>
      </c>
      <c r="K24" s="138">
        <v>0.48220656160915476</v>
      </c>
      <c r="L24" s="138">
        <v>0.11473602045163091</v>
      </c>
      <c r="M24" s="138">
        <v>2.0702825843413009</v>
      </c>
      <c r="N24" s="138">
        <v>0.29569224257209059</v>
      </c>
      <c r="O24" s="138">
        <v>4.0497547019925362E-2</v>
      </c>
      <c r="P24" s="138">
        <v>1.0398251835088853E-2</v>
      </c>
      <c r="Q24" s="138">
        <v>1.2014994542840498E-2</v>
      </c>
      <c r="R24" s="138">
        <v>0.18123539888921564</v>
      </c>
      <c r="S24" s="138">
        <v>8.853214080749712E-2</v>
      </c>
      <c r="T24" s="138">
        <v>2.1965333675264076</v>
      </c>
      <c r="U24" s="138">
        <v>3.7146851689657183E-3</v>
      </c>
      <c r="V24" s="138">
        <v>1.6484943290105307</v>
      </c>
      <c r="W24" s="138" t="s">
        <v>430</v>
      </c>
      <c r="X24" s="138" t="s">
        <v>430</v>
      </c>
      <c r="Y24" s="138" t="s">
        <v>430</v>
      </c>
      <c r="Z24" s="138" t="s">
        <v>430</v>
      </c>
      <c r="AA24" s="138" t="s">
        <v>430</v>
      </c>
      <c r="AB24" s="138" t="s">
        <v>430</v>
      </c>
      <c r="AC24" s="138" t="s">
        <v>429</v>
      </c>
      <c r="AD24" s="138" t="s">
        <v>429</v>
      </c>
      <c r="AE24" s="55"/>
      <c r="AF24" s="147">
        <v>9402.8931616107147</v>
      </c>
      <c r="AG24" s="147">
        <v>632.95993444586122</v>
      </c>
      <c r="AH24" s="147">
        <v>4538.7161968593655</v>
      </c>
      <c r="AI24" s="147">
        <v>502.18642193907226</v>
      </c>
      <c r="AJ24" s="147" t="s">
        <v>432</v>
      </c>
      <c r="AK24" s="147" t="s">
        <v>429</v>
      </c>
      <c r="AL24" s="45" t="s">
        <v>50</v>
      </c>
    </row>
    <row r="25" spans="1:38" s="2" customFormat="1" ht="26.25" customHeight="1" thickBot="1" x14ac:dyDescent="0.25">
      <c r="A25" s="65" t="s">
        <v>74</v>
      </c>
      <c r="B25" s="69" t="s">
        <v>75</v>
      </c>
      <c r="C25" s="71" t="s">
        <v>76</v>
      </c>
      <c r="D25" s="67"/>
      <c r="E25" s="138">
        <v>0.87042719252355083</v>
      </c>
      <c r="F25" s="138">
        <v>0.10615792107603571</v>
      </c>
      <c r="G25" s="138">
        <v>5.72576324597713E-2</v>
      </c>
      <c r="H25" s="138" t="s">
        <v>443</v>
      </c>
      <c r="I25" s="138">
        <v>7.2624644744383295E-3</v>
      </c>
      <c r="J25" s="138">
        <v>7.2624644744383295E-3</v>
      </c>
      <c r="K25" s="138">
        <v>7.2624644744383295E-3</v>
      </c>
      <c r="L25" s="138">
        <v>3.4859829477303975E-3</v>
      </c>
      <c r="M25" s="138">
        <v>0.77669847011318949</v>
      </c>
      <c r="N25" s="138">
        <v>2.4047964447348211E-4</v>
      </c>
      <c r="O25" s="138">
        <v>1.8035973335511157E-5</v>
      </c>
      <c r="P25" s="138">
        <v>3.6071946671022316E-4</v>
      </c>
      <c r="Q25" s="138">
        <v>9.017986667755579E-5</v>
      </c>
      <c r="R25" s="138">
        <v>6.0119911118370532E-4</v>
      </c>
      <c r="S25" s="138">
        <v>6.6131902230207582E-4</v>
      </c>
      <c r="T25" s="138">
        <v>2.4047964447348212E-5</v>
      </c>
      <c r="U25" s="138">
        <v>3.3065951115103791E-4</v>
      </c>
      <c r="V25" s="138">
        <v>8.717387112163727E-2</v>
      </c>
      <c r="W25" s="138" t="s">
        <v>443</v>
      </c>
      <c r="X25" s="138" t="s">
        <v>443</v>
      </c>
      <c r="Y25" s="138" t="s">
        <v>443</v>
      </c>
      <c r="Z25" s="138" t="s">
        <v>443</v>
      </c>
      <c r="AA25" s="138" t="s">
        <v>443</v>
      </c>
      <c r="AB25" s="138" t="s">
        <v>443</v>
      </c>
      <c r="AC25" s="138" t="s">
        <v>429</v>
      </c>
      <c r="AD25" s="138" t="s">
        <v>429</v>
      </c>
      <c r="AE25" s="55"/>
      <c r="AF25" s="147">
        <v>3005.9955559185264</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8.0690409596257451E-2</v>
      </c>
      <c r="F26" s="138">
        <v>5.9661356712318358E-3</v>
      </c>
      <c r="G26" s="138">
        <v>4.9624086503402215E-3</v>
      </c>
      <c r="H26" s="138" t="s">
        <v>443</v>
      </c>
      <c r="I26" s="138">
        <v>4.4318717772168264E-4</v>
      </c>
      <c r="J26" s="138">
        <v>4.4318717772168264E-4</v>
      </c>
      <c r="K26" s="138">
        <v>4.4318717772168264E-4</v>
      </c>
      <c r="L26" s="138">
        <v>2.1272984530640765E-4</v>
      </c>
      <c r="M26" s="138">
        <v>5.5726921924114423E-2</v>
      </c>
      <c r="N26" s="138">
        <v>0.6025838270928201</v>
      </c>
      <c r="O26" s="138">
        <v>3.1882087317947471E-6</v>
      </c>
      <c r="P26" s="138">
        <v>3.8346212371744006E-5</v>
      </c>
      <c r="Q26" s="138">
        <v>8.06391158350204E-6</v>
      </c>
      <c r="R26" s="138">
        <v>5.7251335084982159E-5</v>
      </c>
      <c r="S26" s="138">
        <v>6.1003125197253957E-5</v>
      </c>
      <c r="T26" s="138">
        <v>3.9531839694370219E-6</v>
      </c>
      <c r="U26" s="138">
        <v>2.8836807881645848E-5</v>
      </c>
      <c r="V26" s="138">
        <v>7.5864111344922242E-3</v>
      </c>
      <c r="W26" s="138" t="s">
        <v>443</v>
      </c>
      <c r="X26" s="138" t="s">
        <v>443</v>
      </c>
      <c r="Y26" s="138" t="s">
        <v>443</v>
      </c>
      <c r="Z26" s="138" t="s">
        <v>443</v>
      </c>
      <c r="AA26" s="138" t="s">
        <v>443</v>
      </c>
      <c r="AB26" s="138" t="s">
        <v>443</v>
      </c>
      <c r="AC26" s="138" t="s">
        <v>429</v>
      </c>
      <c r="AD26" s="138" t="s">
        <v>429</v>
      </c>
      <c r="AE26" s="55"/>
      <c r="AF26" s="147">
        <v>260.6762980664202</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34.754153321331181</v>
      </c>
      <c r="F27" s="138">
        <v>23.19027037770147</v>
      </c>
      <c r="G27" s="138">
        <v>2.8788505160066085</v>
      </c>
      <c r="H27" s="138">
        <v>0.5774103524152201</v>
      </c>
      <c r="I27" s="138">
        <v>0.62576079244597982</v>
      </c>
      <c r="J27" s="138">
        <v>0.62576079244597993</v>
      </c>
      <c r="K27" s="138">
        <v>0.62576079244597949</v>
      </c>
      <c r="L27" s="138">
        <v>0.37284106029513608</v>
      </c>
      <c r="M27" s="138">
        <v>197.67762748844464</v>
      </c>
      <c r="N27" s="138">
        <v>69.321944469930713</v>
      </c>
      <c r="O27" s="138">
        <v>2.2347957179077156E-4</v>
      </c>
      <c r="P27" s="138">
        <v>1.0296410299772574E-2</v>
      </c>
      <c r="Q27" s="138">
        <v>3.3981974910114943E-4</v>
      </c>
      <c r="R27" s="138">
        <v>8.3139149333621171E-3</v>
      </c>
      <c r="S27" s="138">
        <v>5.8701619942359128E-3</v>
      </c>
      <c r="T27" s="138">
        <v>2.5010092043689907E-3</v>
      </c>
      <c r="U27" s="138">
        <v>2.3268035462075569E-4</v>
      </c>
      <c r="V27" s="138">
        <v>3.8668281997324222E-2</v>
      </c>
      <c r="W27" s="138">
        <v>0.73678089999999996</v>
      </c>
      <c r="X27" s="138">
        <v>1.47512834432E-2</v>
      </c>
      <c r="Y27" s="138">
        <v>2.0637427812399998E-2</v>
      </c>
      <c r="Z27" s="138">
        <v>1.13393114088E-2</v>
      </c>
      <c r="AA27" s="138">
        <v>2.1448482506600003E-2</v>
      </c>
      <c r="AB27" s="138">
        <v>6.817650517099999E-2</v>
      </c>
      <c r="AC27" s="138">
        <v>7.3678120000000001E-4</v>
      </c>
      <c r="AD27" s="138">
        <v>1.5105699999999999E-4</v>
      </c>
      <c r="AE27" s="55"/>
      <c r="AF27" s="147">
        <v>56199.272090691797</v>
      </c>
      <c r="AG27" s="147" t="s">
        <v>429</v>
      </c>
      <c r="AH27" s="147" t="s">
        <v>432</v>
      </c>
      <c r="AI27" s="147" t="s">
        <v>429</v>
      </c>
      <c r="AJ27" s="147" t="s">
        <v>432</v>
      </c>
      <c r="AK27" s="147" t="s">
        <v>429</v>
      </c>
      <c r="AL27" s="45" t="s">
        <v>50</v>
      </c>
    </row>
    <row r="28" spans="1:38" s="2" customFormat="1" ht="26.25" customHeight="1" thickBot="1" x14ac:dyDescent="0.25">
      <c r="A28" s="65" t="s">
        <v>79</v>
      </c>
      <c r="B28" s="65" t="s">
        <v>82</v>
      </c>
      <c r="C28" s="66" t="s">
        <v>83</v>
      </c>
      <c r="D28" s="67"/>
      <c r="E28" s="138">
        <v>4.9728763721687921</v>
      </c>
      <c r="F28" s="138">
        <v>0.76420379455407117</v>
      </c>
      <c r="G28" s="138">
        <v>1.0215730226977362</v>
      </c>
      <c r="H28" s="138">
        <v>7.9554906235914241E-3</v>
      </c>
      <c r="I28" s="138">
        <v>1.0771083454599184</v>
      </c>
      <c r="J28" s="138">
        <v>1.0771083454599186</v>
      </c>
      <c r="K28" s="138">
        <v>1.0771083454599182</v>
      </c>
      <c r="L28" s="138">
        <v>0.61702725160478111</v>
      </c>
      <c r="M28" s="138">
        <v>6.7209367805630738</v>
      </c>
      <c r="N28" s="138">
        <v>0.9489584669488289</v>
      </c>
      <c r="O28" s="138">
        <v>1.5335963321073106E-5</v>
      </c>
      <c r="P28" s="138">
        <v>1.442304930794363E-3</v>
      </c>
      <c r="Q28" s="138">
        <v>2.9205469192231117E-5</v>
      </c>
      <c r="R28" s="138">
        <v>2.2009050509559486E-3</v>
      </c>
      <c r="S28" s="138">
        <v>1.4799381052678733E-3</v>
      </c>
      <c r="T28" s="138">
        <v>8.3340715033018728E-5</v>
      </c>
      <c r="U28" s="138">
        <v>2.7739011742316033E-5</v>
      </c>
      <c r="V28" s="138">
        <v>4.9490283901194327E-3</v>
      </c>
      <c r="W28" s="138">
        <v>8.3830200000000007E-2</v>
      </c>
      <c r="X28" s="138">
        <v>6.3993583539000004E-3</v>
      </c>
      <c r="Y28" s="138">
        <v>7.2170331106999998E-3</v>
      </c>
      <c r="Z28" s="138">
        <v>5.6094584783999996E-3</v>
      </c>
      <c r="AA28" s="138">
        <v>6.0412548687000002E-3</v>
      </c>
      <c r="AB28" s="138">
        <v>2.5267104811700001E-2</v>
      </c>
      <c r="AC28" s="138">
        <v>8.3830200000000003E-5</v>
      </c>
      <c r="AD28" s="138">
        <v>2.19571E-5</v>
      </c>
      <c r="AE28" s="55"/>
      <c r="AF28" s="147">
        <v>11406.302436342043</v>
      </c>
      <c r="AG28" s="147" t="s">
        <v>429</v>
      </c>
      <c r="AH28" s="147" t="s">
        <v>432</v>
      </c>
      <c r="AI28" s="147" t="s">
        <v>429</v>
      </c>
      <c r="AJ28" s="147" t="s">
        <v>432</v>
      </c>
      <c r="AK28" s="147" t="s">
        <v>429</v>
      </c>
      <c r="AL28" s="45" t="s">
        <v>50</v>
      </c>
    </row>
    <row r="29" spans="1:38" s="2" customFormat="1" ht="26.25" customHeight="1" thickBot="1" x14ac:dyDescent="0.25">
      <c r="A29" s="65" t="s">
        <v>79</v>
      </c>
      <c r="B29" s="65" t="s">
        <v>84</v>
      </c>
      <c r="C29" s="66" t="s">
        <v>85</v>
      </c>
      <c r="D29" s="67"/>
      <c r="E29" s="138">
        <v>22.778545408742485</v>
      </c>
      <c r="F29" s="138">
        <v>1.2557457257021829</v>
      </c>
      <c r="G29" s="138">
        <v>2.2741799581050226</v>
      </c>
      <c r="H29" s="138">
        <v>2.2904400518842575E-2</v>
      </c>
      <c r="I29" s="138">
        <v>0.81682920852270846</v>
      </c>
      <c r="J29" s="138">
        <v>0.81682920852270824</v>
      </c>
      <c r="K29" s="138">
        <v>0.81682920852270835</v>
      </c>
      <c r="L29" s="138">
        <v>0.4439773976667567</v>
      </c>
      <c r="M29" s="138">
        <v>4.8378861556092962</v>
      </c>
      <c r="N29" s="138">
        <v>0.21120425289169539</v>
      </c>
      <c r="O29" s="138">
        <v>2.8997724292225087E-5</v>
      </c>
      <c r="P29" s="138">
        <v>3.0330105738392661E-3</v>
      </c>
      <c r="Q29" s="138">
        <v>5.7669462975357426E-5</v>
      </c>
      <c r="R29" s="138">
        <v>4.8393151159595747E-3</v>
      </c>
      <c r="S29" s="138">
        <v>3.2460852028496881E-3</v>
      </c>
      <c r="T29" s="138">
        <v>1.2088068130529147E-4</v>
      </c>
      <c r="U29" s="138">
        <v>5.7343477366264678E-5</v>
      </c>
      <c r="V29" s="138">
        <v>1.0312046357654861E-2</v>
      </c>
      <c r="W29" s="138">
        <v>0.16201789999999999</v>
      </c>
      <c r="X29" s="138">
        <v>2.3145404642999998E-3</v>
      </c>
      <c r="Y29" s="138">
        <v>1.40158283676E-2</v>
      </c>
      <c r="Z29" s="138">
        <v>1.5661723809100001E-2</v>
      </c>
      <c r="AA29" s="138">
        <v>3.6003962779999998E-3</v>
      </c>
      <c r="AB29" s="138">
        <v>3.5592488919E-2</v>
      </c>
      <c r="AC29" s="138">
        <v>6.5591600000000004E-5</v>
      </c>
      <c r="AD29" s="138">
        <v>2.9256900000000001E-5</v>
      </c>
      <c r="AE29" s="55"/>
      <c r="AF29" s="147">
        <v>24681.020133706035</v>
      </c>
      <c r="AG29" s="147" t="s">
        <v>429</v>
      </c>
      <c r="AH29" s="147" t="s">
        <v>432</v>
      </c>
      <c r="AI29" s="147" t="s">
        <v>429</v>
      </c>
      <c r="AJ29" s="147" t="s">
        <v>432</v>
      </c>
      <c r="AK29" s="147" t="s">
        <v>429</v>
      </c>
      <c r="AL29" s="45" t="s">
        <v>50</v>
      </c>
    </row>
    <row r="30" spans="1:38" s="2" customFormat="1" ht="26.25" customHeight="1" thickBot="1" x14ac:dyDescent="0.25">
      <c r="A30" s="65" t="s">
        <v>79</v>
      </c>
      <c r="B30" s="65" t="s">
        <v>86</v>
      </c>
      <c r="C30" s="66" t="s">
        <v>87</v>
      </c>
      <c r="D30" s="67"/>
      <c r="E30" s="138">
        <v>3.0348019694146983E-2</v>
      </c>
      <c r="F30" s="138">
        <v>0.21459752433116736</v>
      </c>
      <c r="G30" s="138">
        <v>6.2909189314878881E-3</v>
      </c>
      <c r="H30" s="138">
        <v>1.7799320969265044E-4</v>
      </c>
      <c r="I30" s="138">
        <v>4.3122434378266008E-3</v>
      </c>
      <c r="J30" s="138">
        <v>4.3122434378266008E-3</v>
      </c>
      <c r="K30" s="138">
        <v>4.3122434378266008E-3</v>
      </c>
      <c r="L30" s="138">
        <v>5.9347807016813599E-4</v>
      </c>
      <c r="M30" s="138">
        <v>1.7772399611470435</v>
      </c>
      <c r="N30" s="138">
        <v>0.20351945243138289</v>
      </c>
      <c r="O30" s="138">
        <v>5.6006950226515236E-5</v>
      </c>
      <c r="P30" s="138">
        <v>2.7365497351972306E-5</v>
      </c>
      <c r="Q30" s="138">
        <v>9.4363783972318317E-7</v>
      </c>
      <c r="R30" s="138">
        <v>2.5298632445888767E-4</v>
      </c>
      <c r="S30" s="138">
        <v>9.4623944323675782E-3</v>
      </c>
      <c r="T30" s="138">
        <v>3.9451523708942515E-4</v>
      </c>
      <c r="U30" s="138">
        <v>5.5764064882947841E-5</v>
      </c>
      <c r="V30" s="138">
        <v>5.5711492460716501E-3</v>
      </c>
      <c r="W30" s="138">
        <v>2.6080000000000001E-3</v>
      </c>
      <c r="X30" s="138">
        <v>3.9738340400000001E-5</v>
      </c>
      <c r="Y30" s="138">
        <v>7.2853624000000002E-5</v>
      </c>
      <c r="Z30" s="138">
        <v>2.4836462699999999E-5</v>
      </c>
      <c r="AA30" s="138">
        <v>8.5271855300000004E-5</v>
      </c>
      <c r="AB30" s="138">
        <v>2.2270028240000002E-4</v>
      </c>
      <c r="AC30" s="138">
        <v>2.6077999999999998E-6</v>
      </c>
      <c r="AD30" s="138">
        <v>2.6077999999999998E-6</v>
      </c>
      <c r="AE30" s="55"/>
      <c r="AF30" s="147">
        <v>141.4118434327288</v>
      </c>
      <c r="AG30" s="147" t="s">
        <v>429</v>
      </c>
      <c r="AH30" s="147" t="s">
        <v>432</v>
      </c>
      <c r="AI30" s="147" t="s">
        <v>429</v>
      </c>
      <c r="AJ30" s="147" t="s">
        <v>432</v>
      </c>
      <c r="AK30" s="147" t="s">
        <v>429</v>
      </c>
      <c r="AL30" s="45" t="s">
        <v>50</v>
      </c>
    </row>
    <row r="31" spans="1:38" s="2" customFormat="1" ht="26.25" customHeight="1" thickBot="1" x14ac:dyDescent="0.25">
      <c r="A31" s="65" t="s">
        <v>79</v>
      </c>
      <c r="B31" s="65" t="s">
        <v>88</v>
      </c>
      <c r="C31" s="66" t="s">
        <v>89</v>
      </c>
      <c r="D31" s="67"/>
      <c r="E31" s="138" t="s">
        <v>429</v>
      </c>
      <c r="F31" s="138">
        <v>5.140206446125454</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0.30576353899243308</v>
      </c>
      <c r="J32" s="138">
        <v>0.56323235963132379</v>
      </c>
      <c r="K32" s="138">
        <v>0.74936438967378549</v>
      </c>
      <c r="L32" s="138">
        <v>3.2696356140535718E-2</v>
      </c>
      <c r="M32" s="138" t="s">
        <v>429</v>
      </c>
      <c r="N32" s="138">
        <v>0.74130897685150421</v>
      </c>
      <c r="O32" s="138">
        <v>3.50097165795955E-3</v>
      </c>
      <c r="P32" s="138" t="s">
        <v>429</v>
      </c>
      <c r="Q32" s="138">
        <v>8.5895482658593075E-3</v>
      </c>
      <c r="R32" s="138">
        <v>0.27397283630048685</v>
      </c>
      <c r="S32" s="138">
        <v>5.992755031599355</v>
      </c>
      <c r="T32" s="138">
        <v>4.3785247704965155E-2</v>
      </c>
      <c r="U32" s="138">
        <v>6.115270779848663E-3</v>
      </c>
      <c r="V32" s="138">
        <v>2.4178677712805583</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30208.42034391607</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0.16447770345229473</v>
      </c>
      <c r="J33" s="138">
        <v>0.30458833972647159</v>
      </c>
      <c r="K33" s="138">
        <v>0.60917667945294318</v>
      </c>
      <c r="L33" s="138">
        <v>6.3280761291499114E-3</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30208.42034391607</v>
      </c>
      <c r="AL33" s="45" t="s">
        <v>414</v>
      </c>
    </row>
    <row r="34" spans="1:38" s="2" customFormat="1" ht="26.25" customHeight="1" thickBot="1" x14ac:dyDescent="0.25">
      <c r="A34" s="65" t="s">
        <v>71</v>
      </c>
      <c r="B34" s="65" t="s">
        <v>94</v>
      </c>
      <c r="C34" s="66" t="s">
        <v>95</v>
      </c>
      <c r="D34" s="67"/>
      <c r="E34" s="138">
        <v>2.1428074245939674</v>
      </c>
      <c r="F34" s="138">
        <v>0.19015371229698375</v>
      </c>
      <c r="G34" s="138">
        <v>0.16339397306400003</v>
      </c>
      <c r="H34" s="138">
        <v>2.8625290023201857E-4</v>
      </c>
      <c r="I34" s="138">
        <v>5.6023781902552201E-2</v>
      </c>
      <c r="J34" s="138">
        <v>5.8886310904872396E-2</v>
      </c>
      <c r="K34" s="138">
        <v>6.2157772621809743E-2</v>
      </c>
      <c r="L34" s="138">
        <v>4.040255220417633E-2</v>
      </c>
      <c r="M34" s="138">
        <v>0.43755800464037109</v>
      </c>
      <c r="N34" s="138" t="s">
        <v>443</v>
      </c>
      <c r="O34" s="138">
        <v>4.089327146171694E-4</v>
      </c>
      <c r="P34" s="138" t="s">
        <v>443</v>
      </c>
      <c r="Q34" s="138" t="s">
        <v>443</v>
      </c>
      <c r="R34" s="138">
        <v>2.044663573085847E-3</v>
      </c>
      <c r="S34" s="138">
        <v>6.9518561484918792E-2</v>
      </c>
      <c r="T34" s="138">
        <v>2.8625290023201857E-3</v>
      </c>
      <c r="U34" s="138">
        <v>4.089327146171694E-4</v>
      </c>
      <c r="V34" s="138">
        <v>4.0893271461716937E-2</v>
      </c>
      <c r="W34" s="138">
        <v>1.8280714794398818E-2</v>
      </c>
      <c r="X34" s="138">
        <v>1.226798143851508E-3</v>
      </c>
      <c r="Y34" s="138">
        <v>2.044663573085847E-3</v>
      </c>
      <c r="Z34" s="138">
        <v>1.7671357634585524E-3</v>
      </c>
      <c r="AA34" s="138">
        <v>4.0623810654219597E-4</v>
      </c>
      <c r="AB34" s="138">
        <v>5.4448355869381035E-3</v>
      </c>
      <c r="AC34" s="138" t="s">
        <v>429</v>
      </c>
      <c r="AD34" s="138" t="s">
        <v>429</v>
      </c>
      <c r="AE34" s="55"/>
      <c r="AF34" s="147">
        <v>1771.0164</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2.6073000000000004</v>
      </c>
      <c r="F36" s="138">
        <v>9.0299999999999991E-2</v>
      </c>
      <c r="G36" s="138">
        <v>1.2225935438841602</v>
      </c>
      <c r="H36" s="138" t="s">
        <v>443</v>
      </c>
      <c r="I36" s="138">
        <v>0.13440000000000002</v>
      </c>
      <c r="J36" s="138">
        <v>0.1482</v>
      </c>
      <c r="K36" s="138">
        <v>0.1482</v>
      </c>
      <c r="L36" s="138">
        <v>2.1204000000000001E-2</v>
      </c>
      <c r="M36" s="138">
        <v>0.24420000000000006</v>
      </c>
      <c r="N36" s="138">
        <v>5.3399999999999993E-3</v>
      </c>
      <c r="O36" s="138">
        <v>5.4000000000000001E-4</v>
      </c>
      <c r="P36" s="138">
        <v>7.7999999999999999E-4</v>
      </c>
      <c r="Q36" s="138">
        <v>1.5300000000000001E-3</v>
      </c>
      <c r="R36" s="138">
        <v>1.5719999999999998E-2</v>
      </c>
      <c r="S36" s="138">
        <v>6.6000000000000008E-3</v>
      </c>
      <c r="T36" s="138">
        <v>0.68400000000000005</v>
      </c>
      <c r="U36" s="138">
        <v>9.6000000000000002E-4</v>
      </c>
      <c r="V36" s="138">
        <v>3.9599999999999996E-2</v>
      </c>
      <c r="W36" s="138">
        <v>1.1430000000000001E-2</v>
      </c>
      <c r="X36" s="138">
        <v>1.2899999999999999E-4</v>
      </c>
      <c r="Y36" s="138">
        <v>6.5399999999999996E-4</v>
      </c>
      <c r="Z36" s="138">
        <v>5.4000000000000001E-4</v>
      </c>
      <c r="AA36" s="138">
        <v>2.0099999999999995E-4</v>
      </c>
      <c r="AB36" s="138">
        <v>1.524E-3</v>
      </c>
      <c r="AC36" s="138">
        <v>3.9000000000000007E-3</v>
      </c>
      <c r="AD36" s="138">
        <v>1.2426E-2</v>
      </c>
      <c r="AE36" s="55"/>
      <c r="AF36" s="147">
        <v>1385.6507676000001</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0.11760235819535653</v>
      </c>
      <c r="F37" s="138">
        <v>3.9200786065118846E-3</v>
      </c>
      <c r="G37" s="138">
        <v>1.5959925550513407E-4</v>
      </c>
      <c r="H37" s="138" t="s">
        <v>443</v>
      </c>
      <c r="I37" s="138">
        <v>4.9000982581398557E-4</v>
      </c>
      <c r="J37" s="138">
        <v>4.9000982581398557E-4</v>
      </c>
      <c r="K37" s="138">
        <v>4.9000982581398557E-4</v>
      </c>
      <c r="L37" s="138">
        <v>1.225024564534964E-5</v>
      </c>
      <c r="M37" s="138">
        <v>1.1760235819535654E-2</v>
      </c>
      <c r="N37" s="138">
        <v>3.6750736936048916E-6</v>
      </c>
      <c r="O37" s="138">
        <v>6.1251228226748204E-7</v>
      </c>
      <c r="P37" s="138">
        <v>2.4500491290699279E-4</v>
      </c>
      <c r="Q37" s="138">
        <v>2.940058954883913E-4</v>
      </c>
      <c r="R37" s="138">
        <v>1.8620373380931453E-6</v>
      </c>
      <c r="S37" s="138">
        <v>1.8620373380931455E-7</v>
      </c>
      <c r="T37" s="138">
        <v>1.2495250558256632E-6</v>
      </c>
      <c r="U37" s="138">
        <v>2.6950540419769205E-5</v>
      </c>
      <c r="V37" s="138">
        <v>3.6750736936048916E-6</v>
      </c>
      <c r="W37" s="138">
        <v>1.2250245645349638E-3</v>
      </c>
      <c r="X37" s="138" t="s">
        <v>443</v>
      </c>
      <c r="Y37" s="138" t="s">
        <v>443</v>
      </c>
      <c r="Z37" s="138" t="s">
        <v>443</v>
      </c>
      <c r="AA37" s="138" t="s">
        <v>443</v>
      </c>
      <c r="AB37" s="138" t="s">
        <v>443</v>
      </c>
      <c r="AC37" s="138" t="s">
        <v>443</v>
      </c>
      <c r="AD37" s="138" t="s">
        <v>443</v>
      </c>
      <c r="AE37" s="55"/>
      <c r="AF37" s="147" t="s">
        <v>432</v>
      </c>
      <c r="AG37" s="147" t="s">
        <v>429</v>
      </c>
      <c r="AH37" s="147">
        <v>2450.0491290699279</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2.5260662987608318</v>
      </c>
      <c r="F39" s="138">
        <v>0.44379444975832472</v>
      </c>
      <c r="G39" s="138">
        <v>4.6318848059003281</v>
      </c>
      <c r="H39" s="138" t="s">
        <v>432</v>
      </c>
      <c r="I39" s="138">
        <v>0.35943886977711009</v>
      </c>
      <c r="J39" s="138">
        <v>0.45125583908831224</v>
      </c>
      <c r="K39" s="138">
        <v>0.55905203064298048</v>
      </c>
      <c r="L39" s="138">
        <v>0.16387195474897881</v>
      </c>
      <c r="M39" s="138">
        <v>1.5455035557669246</v>
      </c>
      <c r="N39" s="138">
        <v>0.3599213906436195</v>
      </c>
      <c r="O39" s="138">
        <v>6.3080012598691407E-3</v>
      </c>
      <c r="P39" s="138">
        <v>7.6179706425204916E-3</v>
      </c>
      <c r="Q39" s="138">
        <v>2.0681702135475124E-2</v>
      </c>
      <c r="R39" s="138">
        <v>0.22918785563691463</v>
      </c>
      <c r="S39" s="138">
        <v>0.1350892814370884</v>
      </c>
      <c r="T39" s="138">
        <v>4.489131163304001</v>
      </c>
      <c r="U39" s="138">
        <v>3.3967884575576341E-3</v>
      </c>
      <c r="V39" s="138">
        <v>0.27020250030490822</v>
      </c>
      <c r="W39" s="138">
        <v>0.2356468456178579</v>
      </c>
      <c r="X39" s="138">
        <v>6.8045600346767696E-2</v>
      </c>
      <c r="Y39" s="138">
        <v>0.32266735453138529</v>
      </c>
      <c r="Z39" s="138">
        <v>5.4485568212749018E-2</v>
      </c>
      <c r="AA39" s="138">
        <v>4.7588608016546789E-2</v>
      </c>
      <c r="AB39" s="138">
        <v>0.49278713110744882</v>
      </c>
      <c r="AC39" s="138">
        <v>4.1804872924838081E-3</v>
      </c>
      <c r="AD39" s="138">
        <v>0.10666254968738349</v>
      </c>
      <c r="AE39" s="55"/>
      <c r="AF39" s="147">
        <v>18228.700735576127</v>
      </c>
      <c r="AG39" s="147">
        <v>627.41358388800006</v>
      </c>
      <c r="AH39" s="147">
        <v>8385.3325624767767</v>
      </c>
      <c r="AI39" s="147" t="s">
        <v>432</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6.1321952095754577</v>
      </c>
      <c r="F41" s="138">
        <v>17.982543914189051</v>
      </c>
      <c r="G41" s="138">
        <v>18.645728359395044</v>
      </c>
      <c r="H41" s="138">
        <v>8.9386942113420048E-2</v>
      </c>
      <c r="I41" s="138">
        <v>15.073129810125165</v>
      </c>
      <c r="J41" s="138">
        <v>15.309584597464889</v>
      </c>
      <c r="K41" s="138">
        <v>16.781032084227284</v>
      </c>
      <c r="L41" s="138">
        <v>0.99553706561366961</v>
      </c>
      <c r="M41" s="138">
        <v>39.729731346054962</v>
      </c>
      <c r="N41" s="138">
        <v>4.6668008146236932</v>
      </c>
      <c r="O41" s="138">
        <v>6.814025259588477E-2</v>
      </c>
      <c r="P41" s="138">
        <v>0.18758998782621575</v>
      </c>
      <c r="Q41" s="138">
        <v>9.1230796126049035E-2</v>
      </c>
      <c r="R41" s="138">
        <v>0.43125128118958944</v>
      </c>
      <c r="S41" s="138">
        <v>0.80589045632777689</v>
      </c>
      <c r="T41" s="138">
        <v>0.45531341416701732</v>
      </c>
      <c r="U41" s="138">
        <v>4.2802351685423208</v>
      </c>
      <c r="V41" s="138">
        <v>8.4337633508164842</v>
      </c>
      <c r="W41" s="138">
        <v>29.346563338853901</v>
      </c>
      <c r="X41" s="138">
        <v>8.3406904887637676</v>
      </c>
      <c r="Y41" s="138">
        <v>11.894466340841419</v>
      </c>
      <c r="Z41" s="138">
        <v>4.6853839754497733</v>
      </c>
      <c r="AA41" s="138">
        <v>4.0074285424778067</v>
      </c>
      <c r="AB41" s="138">
        <v>28.92796934753277</v>
      </c>
      <c r="AC41" s="138">
        <v>2.7731076740895116E-2</v>
      </c>
      <c r="AD41" s="138">
        <v>6.062619056207879</v>
      </c>
      <c r="AE41" s="55"/>
      <c r="AF41" s="147">
        <v>32195.090498021204</v>
      </c>
      <c r="AG41" s="147">
        <v>35662.068288676805</v>
      </c>
      <c r="AH41" s="147">
        <v>12674.272043790719</v>
      </c>
      <c r="AI41" s="147">
        <v>1124.1188803831001</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0.100042078752</v>
      </c>
      <c r="F43" s="138">
        <v>1.00042078752E-2</v>
      </c>
      <c r="G43" s="138">
        <v>9.2298821856595201E-2</v>
      </c>
      <c r="H43" s="138" t="s">
        <v>443</v>
      </c>
      <c r="I43" s="138">
        <v>1.6506942994079999E-2</v>
      </c>
      <c r="J43" s="138">
        <v>2.1509046931680001E-2</v>
      </c>
      <c r="K43" s="138">
        <v>2.7511571656799998E-2</v>
      </c>
      <c r="L43" s="138">
        <v>9.2438880766848013E-3</v>
      </c>
      <c r="M43" s="138">
        <v>4.0016831500800001E-2</v>
      </c>
      <c r="N43" s="138">
        <v>1.6006732600319998E-2</v>
      </c>
      <c r="O43" s="138">
        <v>3.0012623625599996E-4</v>
      </c>
      <c r="P43" s="138">
        <v>1.00042078752E-4</v>
      </c>
      <c r="Q43" s="138">
        <v>1.0004207875199999E-3</v>
      </c>
      <c r="R43" s="138">
        <v>1.2805386080256E-2</v>
      </c>
      <c r="S43" s="138">
        <v>7.2030296701440007E-3</v>
      </c>
      <c r="T43" s="138">
        <v>0.26010940475519995</v>
      </c>
      <c r="U43" s="138">
        <v>1.00042078752E-4</v>
      </c>
      <c r="V43" s="138">
        <v>8.0033663001599989E-3</v>
      </c>
      <c r="W43" s="138">
        <v>6.00252472512E-3</v>
      </c>
      <c r="X43" s="138">
        <v>1.9007994962879997E-3</v>
      </c>
      <c r="Y43" s="138">
        <v>1.5006311812800001E-2</v>
      </c>
      <c r="Z43" s="138">
        <v>1.700715338784E-3</v>
      </c>
      <c r="AA43" s="138">
        <v>1.50063118128E-3</v>
      </c>
      <c r="AB43" s="138">
        <v>2.0108457829152E-2</v>
      </c>
      <c r="AC43" s="138">
        <v>2.2009257325439997E-4</v>
      </c>
      <c r="AD43" s="138">
        <v>1.3005470237760002E-7</v>
      </c>
      <c r="AE43" s="55"/>
      <c r="AF43" s="147">
        <v>1000.42078752</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8.4704474339099995</v>
      </c>
      <c r="F44" s="138">
        <v>1.22453734095</v>
      </c>
      <c r="G44" s="138">
        <v>0.83068939670935693</v>
      </c>
      <c r="H44" s="138">
        <v>1.54255563E-3</v>
      </c>
      <c r="I44" s="138">
        <v>0.73693475163</v>
      </c>
      <c r="J44" s="138">
        <v>0.73693475163</v>
      </c>
      <c r="K44" s="138">
        <v>0.73693475163</v>
      </c>
      <c r="L44" s="138">
        <v>0.41268346091280006</v>
      </c>
      <c r="M44" s="138">
        <v>3.4479566975699996</v>
      </c>
      <c r="N44" s="138" t="s">
        <v>443</v>
      </c>
      <c r="O44" s="138">
        <v>2.0790000000000001E-3</v>
      </c>
      <c r="P44" s="138" t="s">
        <v>443</v>
      </c>
      <c r="Q44" s="138" t="s">
        <v>443</v>
      </c>
      <c r="R44" s="138">
        <v>1.0395000000000001E-2</v>
      </c>
      <c r="S44" s="138">
        <v>0.35342999999999997</v>
      </c>
      <c r="T44" s="138">
        <v>1.4553000000000002E-2</v>
      </c>
      <c r="U44" s="138">
        <v>2.0790000000000001E-3</v>
      </c>
      <c r="V44" s="138">
        <v>0.2079</v>
      </c>
      <c r="W44" s="138" t="s">
        <v>443</v>
      </c>
      <c r="X44" s="138">
        <v>6.2370000000000004E-3</v>
      </c>
      <c r="Y44" s="138">
        <v>1.0395000000000001E-2</v>
      </c>
      <c r="Z44" s="138" t="s">
        <v>443</v>
      </c>
      <c r="AA44" s="138" t="s">
        <v>443</v>
      </c>
      <c r="AB44" s="138">
        <v>1.6632000000000001E-2</v>
      </c>
      <c r="AC44" s="138" t="s">
        <v>430</v>
      </c>
      <c r="AD44" s="138" t="s">
        <v>430</v>
      </c>
      <c r="AE44" s="55"/>
      <c r="AF44" s="147">
        <v>9003.7870876800007</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3.3107766494392257</v>
      </c>
      <c r="F45" s="138">
        <v>0.11809139641311887</v>
      </c>
      <c r="G45" s="138">
        <v>0.16851726592966954</v>
      </c>
      <c r="H45" s="138" t="s">
        <v>443</v>
      </c>
      <c r="I45" s="138">
        <v>5.9045698206559437E-2</v>
      </c>
      <c r="J45" s="138">
        <v>6.3263248078456541E-2</v>
      </c>
      <c r="K45" s="138">
        <v>6.3263248078456541E-2</v>
      </c>
      <c r="L45" s="138">
        <v>1.9611606904321528E-2</v>
      </c>
      <c r="M45" s="138">
        <v>0.31209869052038564</v>
      </c>
      <c r="N45" s="138">
        <v>5.4828148334662343E-3</v>
      </c>
      <c r="O45" s="138">
        <v>4.2175498718971034E-4</v>
      </c>
      <c r="P45" s="138">
        <v>1.2652649615691306E-3</v>
      </c>
      <c r="Q45" s="138">
        <v>1.6870199487588413E-3</v>
      </c>
      <c r="R45" s="138">
        <v>2.1087749359485516E-3</v>
      </c>
      <c r="S45" s="138">
        <v>8.4350997437942065E-3</v>
      </c>
      <c r="T45" s="138">
        <v>4.2175498718971027E-2</v>
      </c>
      <c r="U45" s="138">
        <v>4.2175498718971034E-4</v>
      </c>
      <c r="V45" s="138">
        <v>5.0610598462765229E-2</v>
      </c>
      <c r="W45" s="138">
        <v>5.4828148334662343E-3</v>
      </c>
      <c r="X45" s="138" t="s">
        <v>443</v>
      </c>
      <c r="Y45" s="138" t="s">
        <v>443</v>
      </c>
      <c r="Z45" s="138" t="s">
        <v>443</v>
      </c>
      <c r="AA45" s="138" t="s">
        <v>443</v>
      </c>
      <c r="AB45" s="138" t="s">
        <v>443</v>
      </c>
      <c r="AC45" s="138">
        <v>3.3740398975176827E-3</v>
      </c>
      <c r="AD45" s="138">
        <v>1.6026689513208992E-3</v>
      </c>
      <c r="AE45" s="55"/>
      <c r="AF45" s="147">
        <v>1826.5474304104653</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1.3462474630922152E-2</v>
      </c>
      <c r="J48" s="138">
        <v>0.13462474630922153</v>
      </c>
      <c r="K48" s="138">
        <v>0.33656186577305386</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1.8709379392981778</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2.1232182444000003</v>
      </c>
      <c r="AL52" s="45" t="s">
        <v>133</v>
      </c>
    </row>
    <row r="53" spans="1:38" s="2" customFormat="1" ht="26.25" customHeight="1" thickBot="1" x14ac:dyDescent="0.25">
      <c r="A53" s="65" t="s">
        <v>120</v>
      </c>
      <c r="B53" s="69" t="s">
        <v>134</v>
      </c>
      <c r="C53" s="71" t="s">
        <v>135</v>
      </c>
      <c r="D53" s="68"/>
      <c r="E53" s="138" t="s">
        <v>429</v>
      </c>
      <c r="F53" s="138">
        <v>2.2432943948629225</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1.0989856782468677</v>
      </c>
      <c r="AL53" s="45" t="s">
        <v>136</v>
      </c>
    </row>
    <row r="54" spans="1:38" s="2" customFormat="1" ht="37.5" customHeight="1" thickBot="1" x14ac:dyDescent="0.25">
      <c r="A54" s="65" t="s">
        <v>120</v>
      </c>
      <c r="B54" s="69" t="s">
        <v>137</v>
      </c>
      <c r="C54" s="71" t="s">
        <v>138</v>
      </c>
      <c r="D54" s="68"/>
      <c r="E54" s="138" t="s">
        <v>429</v>
      </c>
      <c r="F54" s="138">
        <v>4.8657828326679121E-2</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1791.8115639634625</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240.13499999999999</v>
      </c>
      <c r="AL58" s="45" t="s">
        <v>149</v>
      </c>
    </row>
    <row r="59" spans="1:38" s="2" customFormat="1" ht="26.25" customHeight="1" thickBot="1" x14ac:dyDescent="0.25">
      <c r="A59" s="65" t="s">
        <v>54</v>
      </c>
      <c r="B59" s="73" t="s">
        <v>150</v>
      </c>
      <c r="C59" s="66" t="s">
        <v>403</v>
      </c>
      <c r="D59" s="67"/>
      <c r="E59" s="138" t="s">
        <v>430</v>
      </c>
      <c r="F59" s="138" t="s">
        <v>430</v>
      </c>
      <c r="G59" s="138" t="s">
        <v>430</v>
      </c>
      <c r="H59" s="138" t="s">
        <v>429</v>
      </c>
      <c r="I59" s="138">
        <v>1.7676000000000001E-2</v>
      </c>
      <c r="J59" s="138">
        <v>2.0077500000000002E-2</v>
      </c>
      <c r="K59" s="138">
        <v>2.2563E-2</v>
      </c>
      <c r="L59" s="138">
        <v>9.5610959999999987E-5</v>
      </c>
      <c r="M59" s="138" t="s">
        <v>430</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0.32909376388075423</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63.42293009845956</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0.17839425176470591</v>
      </c>
      <c r="J60" s="138">
        <v>1.7839425176470591</v>
      </c>
      <c r="K60" s="138">
        <v>3.6392427360000004</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35.678850352941183</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5.9494191667416957E-2</v>
      </c>
      <c r="J61" s="138">
        <v>0.59494191667416951</v>
      </c>
      <c r="K61" s="138">
        <v>1.9831133369596754</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7794481.4327301113</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2.1407310211764706E-8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35.678850352941183</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0.11988899778234041</v>
      </c>
      <c r="X63" s="138">
        <v>1.16046E-2</v>
      </c>
      <c r="Y63" s="138" t="s">
        <v>429</v>
      </c>
      <c r="Z63" s="138">
        <v>1.9299000000000002E-3</v>
      </c>
      <c r="AA63" s="138" t="s">
        <v>429</v>
      </c>
      <c r="AB63" s="138">
        <v>1.35345E-2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v>0.28000000000000003</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260</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0.2235</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v>1.8338222222222225</v>
      </c>
      <c r="O72" s="138">
        <v>0.22591249999999999</v>
      </c>
      <c r="P72" s="138">
        <v>3.4099999999999998E-2</v>
      </c>
      <c r="Q72" s="138">
        <v>0.13639999999999999</v>
      </c>
      <c r="R72" s="138">
        <v>1.4937694444444445</v>
      </c>
      <c r="S72" s="138">
        <v>2.3870000000000002E-2</v>
      </c>
      <c r="T72" s="138">
        <v>2.8179861111111113</v>
      </c>
      <c r="U72" s="138">
        <v>6.8200000000000005E-3</v>
      </c>
      <c r="V72" s="138">
        <v>29.02288888888889</v>
      </c>
      <c r="W72" s="138">
        <v>1.0352199469234009</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4.23442095E-2</v>
      </c>
      <c r="J73" s="138">
        <v>5.9987630124999997E-2</v>
      </c>
      <c r="K73" s="138">
        <v>7.0573682499999998E-2</v>
      </c>
      <c r="L73" s="138" t="s">
        <v>443</v>
      </c>
      <c r="M73" s="138" t="s">
        <v>432</v>
      </c>
      <c r="N73" s="138">
        <v>1.7121436803069052</v>
      </c>
      <c r="O73" s="138">
        <v>3.2541018421426544E-2</v>
      </c>
      <c r="P73" s="138" t="s">
        <v>432</v>
      </c>
      <c r="Q73" s="138">
        <v>6.8796747549019599E-2</v>
      </c>
      <c r="R73" s="138">
        <v>0.25225474101307188</v>
      </c>
      <c r="S73" s="138" t="s">
        <v>432</v>
      </c>
      <c r="T73" s="138">
        <v>0.11466124591503268</v>
      </c>
      <c r="U73" s="138" t="s">
        <v>432</v>
      </c>
      <c r="V73" s="138">
        <v>1.4069107047643621</v>
      </c>
      <c r="W73" s="138" t="s">
        <v>430</v>
      </c>
      <c r="X73" s="138" t="s">
        <v>430</v>
      </c>
      <c r="Y73" s="138" t="s">
        <v>430</v>
      </c>
      <c r="Z73" s="138" t="s">
        <v>430</v>
      </c>
      <c r="AA73" s="138" t="s">
        <v>430</v>
      </c>
      <c r="AB73" s="138" t="s">
        <v>430</v>
      </c>
      <c r="AC73" s="138">
        <v>40</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v>2.9177883631222857E-2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v>7.8453276047261E-3</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v>3.0000000000000001E-3</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1.5467239527389899E-4</v>
      </c>
      <c r="O80" s="138">
        <v>2.0000000000000002E-5</v>
      </c>
      <c r="P80" s="138" t="s">
        <v>432</v>
      </c>
      <c r="Q80" s="138" t="s">
        <v>432</v>
      </c>
      <c r="R80" s="138">
        <v>0.21099999999999999</v>
      </c>
      <c r="S80" s="138">
        <v>1.84E-4</v>
      </c>
      <c r="T80" s="138">
        <v>8.2000000000000003E-2</v>
      </c>
      <c r="U80" s="138" t="s">
        <v>432</v>
      </c>
      <c r="V80" s="138">
        <v>0.23300000000000001</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8.1986120999999983</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3.3599999999999998E-2</v>
      </c>
      <c r="G83" s="138" t="s">
        <v>443</v>
      </c>
      <c r="H83" s="138" t="s">
        <v>429</v>
      </c>
      <c r="I83" s="138">
        <v>0.21</v>
      </c>
      <c r="J83" s="138">
        <v>4.2</v>
      </c>
      <c r="K83" s="138">
        <v>31.5</v>
      </c>
      <c r="L83" s="138">
        <v>1.197E-2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2.1</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6.5666182287011994</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2.528666564664523</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5.0039089999999993</v>
      </c>
      <c r="AL86" s="45" t="s">
        <v>220</v>
      </c>
    </row>
    <row r="87" spans="1:38" s="2" customFormat="1" ht="26.25" customHeight="1" thickBot="1" x14ac:dyDescent="0.25">
      <c r="A87" s="65" t="s">
        <v>209</v>
      </c>
      <c r="B87" s="71" t="s">
        <v>221</v>
      </c>
      <c r="C87" s="75" t="s">
        <v>222</v>
      </c>
      <c r="D87" s="67"/>
      <c r="E87" s="138" t="s">
        <v>429</v>
      </c>
      <c r="F87" s="138">
        <v>0.20101678436698187</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0.64280399999999993</v>
      </c>
      <c r="AL87" s="45" t="s">
        <v>220</v>
      </c>
    </row>
    <row r="88" spans="1:38" s="2" customFormat="1" ht="26.25" customHeight="1" thickBot="1" x14ac:dyDescent="0.25">
      <c r="A88" s="65" t="s">
        <v>209</v>
      </c>
      <c r="B88" s="71" t="s">
        <v>223</v>
      </c>
      <c r="C88" s="75" t="s">
        <v>224</v>
      </c>
      <c r="D88" s="67"/>
      <c r="E88" s="138" t="s">
        <v>443</v>
      </c>
      <c r="F88" s="138">
        <v>3.0243837200000003</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2.9119999999999999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0.72650795394164436</v>
      </c>
      <c r="G90" s="138" t="s">
        <v>429</v>
      </c>
      <c r="H90" s="138" t="s">
        <v>429</v>
      </c>
      <c r="I90" s="138">
        <v>6.0600000000000003E-3</v>
      </c>
      <c r="J90" s="138">
        <v>9.0900000000000009E-3</v>
      </c>
      <c r="K90" s="138">
        <v>1.111E-2</v>
      </c>
      <c r="L90" s="138" t="s">
        <v>429</v>
      </c>
      <c r="M90" s="138" t="s">
        <v>429</v>
      </c>
      <c r="N90" s="138">
        <v>1.4691063194113705E-4</v>
      </c>
      <c r="O90" s="138">
        <v>2.0178086796734485E-2</v>
      </c>
      <c r="P90" s="138" t="s">
        <v>432</v>
      </c>
      <c r="Q90" s="138" t="s">
        <v>432</v>
      </c>
      <c r="R90" s="138">
        <v>8.4960365459934684E-2</v>
      </c>
      <c r="S90" s="138">
        <v>3.4426648087411027</v>
      </c>
      <c r="T90" s="138">
        <v>0.14111385700611026</v>
      </c>
      <c r="U90" s="138">
        <v>2.0089586416047051E-2</v>
      </c>
      <c r="V90" s="138">
        <v>1.9921435692740932</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10.1</v>
      </c>
      <c r="AL90" s="148" t="s">
        <v>441</v>
      </c>
    </row>
    <row r="91" spans="1:38" s="2" customFormat="1" ht="26.25" customHeight="1" thickBot="1" x14ac:dyDescent="0.25">
      <c r="A91" s="65" t="s">
        <v>209</v>
      </c>
      <c r="B91" s="69" t="s">
        <v>405</v>
      </c>
      <c r="C91" s="71" t="s">
        <v>229</v>
      </c>
      <c r="D91" s="67"/>
      <c r="E91" s="138">
        <v>1.3168467103292144E-2</v>
      </c>
      <c r="F91" s="138">
        <v>3.5375758439999995E-2</v>
      </c>
      <c r="G91" s="138">
        <v>1.4162990747027942E-4</v>
      </c>
      <c r="H91" s="138">
        <v>3.0332520150000004E-2</v>
      </c>
      <c r="I91" s="138">
        <v>0.19977995381920741</v>
      </c>
      <c r="J91" s="138">
        <v>0.20203008724981139</v>
      </c>
      <c r="K91" s="138">
        <v>0.20249483969452345</v>
      </c>
      <c r="L91" s="138">
        <v>7.8937642799999999E-2</v>
      </c>
      <c r="M91" s="138">
        <v>0.40306347494053396</v>
      </c>
      <c r="N91" s="138">
        <v>3.6767499157847376E-2</v>
      </c>
      <c r="O91" s="138">
        <v>3.9538229434124508E-2</v>
      </c>
      <c r="P91" s="138">
        <v>2.6731472602006377E-6</v>
      </c>
      <c r="Q91" s="138">
        <v>6.2373436071348228E-5</v>
      </c>
      <c r="R91" s="138">
        <v>7.3159819752859545E-4</v>
      </c>
      <c r="S91" s="138">
        <v>6.0291231637352338E-2</v>
      </c>
      <c r="T91" s="138">
        <v>2.1141330310631916E-2</v>
      </c>
      <c r="U91" s="138" t="s">
        <v>443</v>
      </c>
      <c r="V91" s="138">
        <v>3.192771399214326E-2</v>
      </c>
      <c r="W91" s="138">
        <v>7.3090410000000024E-4</v>
      </c>
      <c r="X91" s="138">
        <v>8.1130355100000016E-4</v>
      </c>
      <c r="Y91" s="138">
        <v>3.28906845E-4</v>
      </c>
      <c r="Z91" s="138">
        <v>3.28906845E-4</v>
      </c>
      <c r="AA91" s="138">
        <v>3.28906845E-4</v>
      </c>
      <c r="AB91" s="138">
        <v>1.7980240860000002E-3</v>
      </c>
      <c r="AC91" s="138" t="s">
        <v>443</v>
      </c>
      <c r="AD91" s="138" t="s">
        <v>443</v>
      </c>
      <c r="AE91" s="55"/>
      <c r="AF91" s="147" t="s">
        <v>429</v>
      </c>
      <c r="AG91" s="147" t="s">
        <v>429</v>
      </c>
      <c r="AH91" s="147" t="s">
        <v>429</v>
      </c>
      <c r="AI91" s="147" t="s">
        <v>429</v>
      </c>
      <c r="AJ91" s="147" t="s">
        <v>429</v>
      </c>
      <c r="AK91" s="147">
        <v>7309.0410000000002</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9.9553483075904214</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1.0339411291702665E-6</v>
      </c>
      <c r="X98" s="138" t="s">
        <v>443</v>
      </c>
      <c r="Y98" s="138" t="s">
        <v>443</v>
      </c>
      <c r="Z98" s="138" t="s">
        <v>443</v>
      </c>
      <c r="AA98" s="138" t="s">
        <v>443</v>
      </c>
      <c r="AB98" s="138" t="s">
        <v>443</v>
      </c>
      <c r="AC98" s="138" t="s">
        <v>443</v>
      </c>
      <c r="AD98" s="138">
        <v>7.9898025284930565</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5.1169074719515428E-2</v>
      </c>
      <c r="F99" s="138">
        <v>9.6726308676322823</v>
      </c>
      <c r="G99" s="138" t="s">
        <v>429</v>
      </c>
      <c r="H99" s="138">
        <v>13.098688942945968</v>
      </c>
      <c r="I99" s="138">
        <v>0.19289424455700047</v>
      </c>
      <c r="J99" s="138">
        <v>0.29469321984455987</v>
      </c>
      <c r="K99" s="138">
        <v>0.64782908278677664</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1241</v>
      </c>
      <c r="AL99" s="45" t="s">
        <v>246</v>
      </c>
    </row>
    <row r="100" spans="1:38" s="2" customFormat="1" ht="26.25" customHeight="1" thickBot="1" x14ac:dyDescent="0.25">
      <c r="A100" s="65" t="s">
        <v>244</v>
      </c>
      <c r="B100" s="65" t="s">
        <v>247</v>
      </c>
      <c r="C100" s="66" t="s">
        <v>409</v>
      </c>
      <c r="D100" s="79"/>
      <c r="E100" s="138">
        <v>0.59591731404775528</v>
      </c>
      <c r="F100" s="138">
        <v>24.662241172971868</v>
      </c>
      <c r="G100" s="138" t="s">
        <v>429</v>
      </c>
      <c r="H100" s="138">
        <v>30.99207379516772</v>
      </c>
      <c r="I100" s="138">
        <v>0.3112276707249037</v>
      </c>
      <c r="J100" s="138">
        <v>0.46201719345628828</v>
      </c>
      <c r="K100" s="138">
        <v>1.0285603407573822</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6041.2999999999993</v>
      </c>
      <c r="AL100" s="45" t="s">
        <v>246</v>
      </c>
    </row>
    <row r="101" spans="1:38" s="2" customFormat="1" ht="26.25" customHeight="1" thickBot="1" x14ac:dyDescent="0.25">
      <c r="A101" s="65" t="s">
        <v>244</v>
      </c>
      <c r="B101" s="65" t="s">
        <v>248</v>
      </c>
      <c r="C101" s="66" t="s">
        <v>249</v>
      </c>
      <c r="D101" s="79"/>
      <c r="E101" s="138">
        <v>7.395662446510598E-2</v>
      </c>
      <c r="F101" s="138">
        <v>0.59721971073830971</v>
      </c>
      <c r="G101" s="138" t="s">
        <v>429</v>
      </c>
      <c r="H101" s="138">
        <v>1.4769243615280852</v>
      </c>
      <c r="I101" s="138">
        <v>1.4971021668986303E-2</v>
      </c>
      <c r="J101" s="138">
        <v>4.4913065006958908E-2</v>
      </c>
      <c r="K101" s="138">
        <v>0.10479715168290414</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8329.0380000000005</v>
      </c>
      <c r="AL101" s="45" t="s">
        <v>246</v>
      </c>
    </row>
    <row r="102" spans="1:38" s="2" customFormat="1" ht="26.25" customHeight="1" thickBot="1" x14ac:dyDescent="0.25">
      <c r="A102" s="65" t="s">
        <v>244</v>
      </c>
      <c r="B102" s="65" t="s">
        <v>250</v>
      </c>
      <c r="C102" s="66" t="s">
        <v>387</v>
      </c>
      <c r="D102" s="79"/>
      <c r="E102" s="138">
        <v>2.4980318370428573E-3</v>
      </c>
      <c r="F102" s="138">
        <v>2.943724930816336</v>
      </c>
      <c r="G102" s="138" t="s">
        <v>429</v>
      </c>
      <c r="H102" s="138">
        <v>4.9921083388419927</v>
      </c>
      <c r="I102" s="138">
        <v>8.6466000000000008E-3</v>
      </c>
      <c r="J102" s="138">
        <v>0.19442250000000008</v>
      </c>
      <c r="K102" s="138">
        <v>1.3207610000000001</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1642.8000000000002</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2.1301518131706314E-3</v>
      </c>
      <c r="F104" s="138">
        <v>2.3668026319862523E-3</v>
      </c>
      <c r="G104" s="138" t="s">
        <v>429</v>
      </c>
      <c r="H104" s="138">
        <v>2.9151526933943149E-2</v>
      </c>
      <c r="I104" s="138">
        <v>3.2280992876712327E-5</v>
      </c>
      <c r="J104" s="138">
        <v>9.6842978630136989E-5</v>
      </c>
      <c r="K104" s="138">
        <v>2.2596695013698634E-4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14.9</v>
      </c>
      <c r="AL104" s="45" t="s">
        <v>246</v>
      </c>
    </row>
    <row r="105" spans="1:38" s="2" customFormat="1" ht="26.25" customHeight="1" thickBot="1" x14ac:dyDescent="0.25">
      <c r="A105" s="65" t="s">
        <v>244</v>
      </c>
      <c r="B105" s="65" t="s">
        <v>255</v>
      </c>
      <c r="C105" s="66" t="s">
        <v>256</v>
      </c>
      <c r="D105" s="79"/>
      <c r="E105" s="138">
        <v>2.5483452305700826E-2</v>
      </c>
      <c r="F105" s="138">
        <v>0.12885679329720034</v>
      </c>
      <c r="G105" s="138" t="s">
        <v>429</v>
      </c>
      <c r="H105" s="138">
        <v>0.59704483099663108</v>
      </c>
      <c r="I105" s="138">
        <v>4.8259726027397266E-3</v>
      </c>
      <c r="J105" s="138">
        <v>7.583671232876712E-3</v>
      </c>
      <c r="K105" s="138">
        <v>1.6546191780821919E-2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69.900000000000006</v>
      </c>
      <c r="AL105" s="45" t="s">
        <v>246</v>
      </c>
    </row>
    <row r="106" spans="1:38" s="2" customFormat="1" ht="26.25" customHeight="1" thickBot="1" x14ac:dyDescent="0.25">
      <c r="A106" s="65" t="s">
        <v>244</v>
      </c>
      <c r="B106" s="65" t="s">
        <v>257</v>
      </c>
      <c r="C106" s="66" t="s">
        <v>258</v>
      </c>
      <c r="D106" s="79"/>
      <c r="E106" s="138">
        <v>1.8891361443945202E-3</v>
      </c>
      <c r="F106" s="138">
        <v>7.6397797295293607E-3</v>
      </c>
      <c r="G106" s="138" t="s">
        <v>429</v>
      </c>
      <c r="H106" s="138">
        <v>4.4260053799984343E-2</v>
      </c>
      <c r="I106" s="138">
        <v>3.7479452054794521E-4</v>
      </c>
      <c r="J106" s="138">
        <v>5.9967123287671235E-4</v>
      </c>
      <c r="K106" s="138">
        <v>1.2743013698630137E-3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7.6</v>
      </c>
      <c r="AL106" s="45" t="s">
        <v>246</v>
      </c>
    </row>
    <row r="107" spans="1:38" s="2" customFormat="1" ht="26.25" customHeight="1" thickBot="1" x14ac:dyDescent="0.25">
      <c r="A107" s="65" t="s">
        <v>244</v>
      </c>
      <c r="B107" s="65" t="s">
        <v>259</v>
      </c>
      <c r="C107" s="66" t="s">
        <v>380</v>
      </c>
      <c r="D107" s="79"/>
      <c r="E107" s="138">
        <v>2.4464548838304005E-2</v>
      </c>
      <c r="F107" s="138">
        <v>0.280665</v>
      </c>
      <c r="G107" s="138" t="s">
        <v>429</v>
      </c>
      <c r="H107" s="138">
        <v>0.29836112822366406</v>
      </c>
      <c r="I107" s="138">
        <v>5.1029999999999999E-3</v>
      </c>
      <c r="J107" s="138">
        <v>6.8039999999999989E-2</v>
      </c>
      <c r="K107" s="138">
        <v>0.32318999999999998</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1701</v>
      </c>
      <c r="AL107" s="45" t="s">
        <v>246</v>
      </c>
    </row>
    <row r="108" spans="1:38" s="2" customFormat="1" ht="26.25" customHeight="1" thickBot="1" x14ac:dyDescent="0.25">
      <c r="A108" s="65" t="s">
        <v>244</v>
      </c>
      <c r="B108" s="65" t="s">
        <v>260</v>
      </c>
      <c r="C108" s="66" t="s">
        <v>381</v>
      </c>
      <c r="D108" s="79"/>
      <c r="E108" s="138">
        <v>7.5576596262201812E-2</v>
      </c>
      <c r="F108" s="138">
        <v>1.2668273345454546</v>
      </c>
      <c r="G108" s="138" t="s">
        <v>429</v>
      </c>
      <c r="H108" s="138">
        <v>1.5803702669137909</v>
      </c>
      <c r="I108" s="138">
        <v>2.3459765454545454E-2</v>
      </c>
      <c r="J108" s="138">
        <v>0.23459765454545453</v>
      </c>
      <c r="K108" s="138">
        <v>0.46919530909090906</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11729.882727272727</v>
      </c>
      <c r="AL108" s="45" t="s">
        <v>246</v>
      </c>
    </row>
    <row r="109" spans="1:38" s="2" customFormat="1" ht="26.25" customHeight="1" thickBot="1" x14ac:dyDescent="0.25">
      <c r="A109" s="65" t="s">
        <v>244</v>
      </c>
      <c r="B109" s="65" t="s">
        <v>261</v>
      </c>
      <c r="C109" s="66" t="s">
        <v>382</v>
      </c>
      <c r="D109" s="79"/>
      <c r="E109" s="138">
        <v>3.6390747494400008E-2</v>
      </c>
      <c r="F109" s="138">
        <v>0.77493883799999996</v>
      </c>
      <c r="G109" s="138" t="s">
        <v>429</v>
      </c>
      <c r="H109" s="138">
        <v>1.0469338125312004</v>
      </c>
      <c r="I109" s="138">
        <v>3.1694840000000002E-2</v>
      </c>
      <c r="J109" s="138">
        <v>0.17432161999999998</v>
      </c>
      <c r="K109" s="138">
        <v>0.17432161999999998</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1584.742</v>
      </c>
      <c r="AL109" s="45" t="s">
        <v>246</v>
      </c>
    </row>
    <row r="110" spans="1:38" s="2" customFormat="1" ht="26.25" customHeight="1" thickBot="1" x14ac:dyDescent="0.25">
      <c r="A110" s="65" t="s">
        <v>244</v>
      </c>
      <c r="B110" s="65" t="s">
        <v>262</v>
      </c>
      <c r="C110" s="66" t="s">
        <v>383</v>
      </c>
      <c r="D110" s="79"/>
      <c r="E110" s="138">
        <v>5.0302319709272011E-3</v>
      </c>
      <c r="F110" s="138">
        <v>0.17571334800000002</v>
      </c>
      <c r="G110" s="138" t="s">
        <v>429</v>
      </c>
      <c r="H110" s="138">
        <v>0.10558955190530563</v>
      </c>
      <c r="I110" s="138">
        <v>7.3080000000000003E-3</v>
      </c>
      <c r="J110" s="138">
        <v>5.152008000000001E-2</v>
      </c>
      <c r="K110" s="138">
        <v>5.152008000000001E-2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359.33200000000005</v>
      </c>
      <c r="AL110" s="45" t="s">
        <v>246</v>
      </c>
    </row>
    <row r="111" spans="1:38" s="2" customFormat="1" ht="26.25" customHeight="1" thickBot="1" x14ac:dyDescent="0.25">
      <c r="A111" s="65" t="s">
        <v>244</v>
      </c>
      <c r="B111" s="65" t="s">
        <v>263</v>
      </c>
      <c r="C111" s="66" t="s">
        <v>377</v>
      </c>
      <c r="D111" s="79"/>
      <c r="E111" s="138">
        <v>1.1050822810438832E-2</v>
      </c>
      <c r="F111" s="138">
        <v>0.27465079999999997</v>
      </c>
      <c r="G111" s="138" t="s">
        <v>429</v>
      </c>
      <c r="H111" s="138">
        <v>0.19539864625828404</v>
      </c>
      <c r="I111" s="138">
        <v>5.6453333333333325E-4</v>
      </c>
      <c r="J111" s="138">
        <v>1.1290666666666665E-3</v>
      </c>
      <c r="K111" s="138">
        <v>2.5403999999999995E-3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156.93333333333334</v>
      </c>
      <c r="AL111" s="45" t="s">
        <v>246</v>
      </c>
    </row>
    <row r="112" spans="1:38" s="2" customFormat="1" ht="26.25" customHeight="1" thickBot="1" x14ac:dyDescent="0.25">
      <c r="A112" s="65" t="s">
        <v>264</v>
      </c>
      <c r="B112" s="65" t="s">
        <v>265</v>
      </c>
      <c r="C112" s="66" t="s">
        <v>266</v>
      </c>
      <c r="D112" s="67"/>
      <c r="E112" s="138">
        <v>16.04104626524073</v>
      </c>
      <c r="F112" s="138" t="s">
        <v>429</v>
      </c>
      <c r="G112" s="138" t="s">
        <v>429</v>
      </c>
      <c r="H112" s="138">
        <v>12.907349371652312</v>
      </c>
      <c r="I112" s="138">
        <v>0.26048399999999999</v>
      </c>
      <c r="J112" s="138">
        <v>6.7725840000000002</v>
      </c>
      <c r="K112" s="138">
        <v>6.7725840000000002</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416918000</v>
      </c>
      <c r="AL112" s="45" t="s">
        <v>419</v>
      </c>
    </row>
    <row r="113" spans="1:38" s="2" customFormat="1" ht="26.25" customHeight="1" thickBot="1" x14ac:dyDescent="0.25">
      <c r="A113" s="65" t="s">
        <v>264</v>
      </c>
      <c r="B113" s="80" t="s">
        <v>267</v>
      </c>
      <c r="C113" s="81" t="s">
        <v>268</v>
      </c>
      <c r="D113" s="67"/>
      <c r="E113" s="138">
        <v>6.2350004295843338</v>
      </c>
      <c r="F113" s="138" t="s">
        <v>443</v>
      </c>
      <c r="G113" s="138" t="s">
        <v>429</v>
      </c>
      <c r="H113" s="138">
        <v>37.499638253467225</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162052017.43817982</v>
      </c>
      <c r="AL113" s="148" t="s">
        <v>437</v>
      </c>
    </row>
    <row r="114" spans="1:38" s="2" customFormat="1" ht="26.25" customHeight="1" thickBot="1" x14ac:dyDescent="0.25">
      <c r="A114" s="65" t="s">
        <v>264</v>
      </c>
      <c r="B114" s="80" t="s">
        <v>269</v>
      </c>
      <c r="C114" s="81" t="s">
        <v>388</v>
      </c>
      <c r="D114" s="67"/>
      <c r="E114" s="138">
        <v>6.5012334634430534E-3</v>
      </c>
      <c r="F114" s="138" t="s">
        <v>443</v>
      </c>
      <c r="G114" s="138" t="s">
        <v>429</v>
      </c>
      <c r="H114" s="138">
        <v>2.1966308E-2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168971.6</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12.322060982229953</v>
      </c>
      <c r="F116" s="138" t="s">
        <v>443</v>
      </c>
      <c r="G116" s="138" t="s">
        <v>429</v>
      </c>
      <c r="H116" s="138">
        <v>14.143949899699033</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320258974.11201388</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7.5840759999999995E-3</v>
      </c>
      <c r="J119" s="138">
        <v>6.0672607999999996E-2</v>
      </c>
      <c r="K119" s="138">
        <v>0.18960189999999999</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1896.019</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8.5675999999999999E-3</v>
      </c>
      <c r="J120" s="138">
        <v>5.3547499999999998E-2</v>
      </c>
      <c r="K120" s="138">
        <v>0.21418999999999999</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2141.9</v>
      </c>
      <c r="AL120" s="148" t="s">
        <v>436</v>
      </c>
    </row>
    <row r="121" spans="1:38" s="2" customFormat="1" ht="26.25" customHeight="1" thickBot="1" x14ac:dyDescent="0.25">
      <c r="A121" s="65" t="s">
        <v>264</v>
      </c>
      <c r="B121" s="65" t="s">
        <v>280</v>
      </c>
      <c r="C121" s="71" t="s">
        <v>281</v>
      </c>
      <c r="D121" s="68"/>
      <c r="E121" s="138" t="s">
        <v>443</v>
      </c>
      <c r="F121" s="138">
        <v>4.5086721209588205</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7.3736763413838791</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0.93139908964467699</v>
      </c>
      <c r="G125" s="138" t="s">
        <v>429</v>
      </c>
      <c r="H125" s="138" t="s">
        <v>429</v>
      </c>
      <c r="I125" s="138">
        <v>7.6726179050271731E-5</v>
      </c>
      <c r="J125" s="138">
        <v>5.0918282460634876E-4</v>
      </c>
      <c r="K125" s="138">
        <v>1.0764915424326003E-3</v>
      </c>
      <c r="L125" s="138" t="s">
        <v>443</v>
      </c>
      <c r="M125" s="138" t="s">
        <v>429</v>
      </c>
      <c r="N125" s="138" t="s">
        <v>429</v>
      </c>
      <c r="O125" s="138" t="s">
        <v>429</v>
      </c>
      <c r="P125" s="138">
        <v>1.9003080717136155E-2</v>
      </c>
      <c r="Q125" s="138" t="s">
        <v>429</v>
      </c>
      <c r="R125" s="138" t="s">
        <v>429</v>
      </c>
      <c r="S125" s="138" t="s">
        <v>429</v>
      </c>
      <c r="T125" s="138" t="s">
        <v>429</v>
      </c>
      <c r="U125" s="138" t="s">
        <v>429</v>
      </c>
      <c r="V125" s="138" t="s">
        <v>429</v>
      </c>
      <c r="W125" s="138">
        <v>0.11295072259638544</v>
      </c>
      <c r="X125" s="138" t="s">
        <v>429</v>
      </c>
      <c r="Y125" s="138" t="s">
        <v>429</v>
      </c>
      <c r="Z125" s="138" t="s">
        <v>429</v>
      </c>
      <c r="AA125" s="138" t="s">
        <v>429</v>
      </c>
      <c r="AB125" s="138" t="s">
        <v>429</v>
      </c>
      <c r="AC125" s="138" t="s">
        <v>429</v>
      </c>
      <c r="AD125" s="138">
        <v>9.3964155946454145E-2</v>
      </c>
      <c r="AE125" s="55"/>
      <c r="AF125" s="147" t="s">
        <v>429</v>
      </c>
      <c r="AG125" s="147" t="s">
        <v>429</v>
      </c>
      <c r="AH125" s="147" t="s">
        <v>429</v>
      </c>
      <c r="AI125" s="147" t="s">
        <v>429</v>
      </c>
      <c r="AJ125" s="147" t="s">
        <v>429</v>
      </c>
      <c r="AK125" s="147">
        <v>2266.8420621294463</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t="s">
        <v>432</v>
      </c>
      <c r="I126" s="138" t="s">
        <v>443</v>
      </c>
      <c r="J126" s="138" t="s">
        <v>443</v>
      </c>
      <c r="K126" s="138" t="s">
        <v>443</v>
      </c>
      <c r="L126" s="138" t="s">
        <v>443</v>
      </c>
      <c r="M126" s="138" t="s">
        <v>432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429</v>
      </c>
      <c r="AH128" s="147" t="s">
        <v>429</v>
      </c>
      <c r="AI128" s="147" t="s">
        <v>429</v>
      </c>
      <c r="AJ128" s="147" t="s">
        <v>429</v>
      </c>
      <c r="AK128" s="147" t="s">
        <v>432</v>
      </c>
      <c r="AL128" s="45" t="s">
        <v>301</v>
      </c>
    </row>
    <row r="129" spans="1:38" s="2" customFormat="1" ht="26.25" customHeight="1" thickBot="1" x14ac:dyDescent="0.25">
      <c r="A129" s="65" t="s">
        <v>289</v>
      </c>
      <c r="B129" s="69" t="s">
        <v>299</v>
      </c>
      <c r="C129" s="77" t="s">
        <v>300</v>
      </c>
      <c r="D129" s="67"/>
      <c r="E129" s="138">
        <v>2.3563079999999997E-2</v>
      </c>
      <c r="F129" s="138">
        <v>0.20042160000000001</v>
      </c>
      <c r="G129" s="138">
        <v>1.2729480000000001E-3</v>
      </c>
      <c r="H129" s="138" t="s">
        <v>443</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0.5615136611699526</v>
      </c>
      <c r="R129" s="138">
        <v>0.54237763993095434</v>
      </c>
      <c r="S129" s="138">
        <v>0.29924283582397476</v>
      </c>
      <c r="T129" s="138">
        <v>3.79176E-4</v>
      </c>
      <c r="U129" s="138" t="s">
        <v>432</v>
      </c>
      <c r="V129" s="138" t="s">
        <v>443</v>
      </c>
      <c r="W129" s="138">
        <v>2.1015164399999998E-2</v>
      </c>
      <c r="X129" s="138">
        <v>1.0676466981203002E-5</v>
      </c>
      <c r="Y129" s="138">
        <v>4.6264690251879677E-5</v>
      </c>
      <c r="Z129" s="138">
        <v>4.6264690251879677E-5</v>
      </c>
      <c r="AA129" s="138" t="s">
        <v>443</v>
      </c>
      <c r="AB129" s="138">
        <v>1.0320584748496236E-4</v>
      </c>
      <c r="AC129" s="138">
        <v>3.5588223270676671E-2</v>
      </c>
      <c r="AD129" s="138">
        <v>7.0851744000000008E-2</v>
      </c>
      <c r="AE129" s="55"/>
      <c r="AF129" s="147" t="s">
        <v>429</v>
      </c>
      <c r="AG129" s="147" t="s">
        <v>429</v>
      </c>
      <c r="AH129" s="147" t="s">
        <v>429</v>
      </c>
      <c r="AI129" s="147" t="s">
        <v>429</v>
      </c>
      <c r="AJ129" s="147" t="s">
        <v>429</v>
      </c>
      <c r="AK129" s="147">
        <v>27.084</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25">
      <c r="A131" s="65" t="s">
        <v>289</v>
      </c>
      <c r="B131" s="69" t="s">
        <v>304</v>
      </c>
      <c r="C131" s="77" t="s">
        <v>305</v>
      </c>
      <c r="D131" s="67"/>
      <c r="E131" s="138">
        <v>9.1999999999999998E-3</v>
      </c>
      <c r="F131" s="138">
        <v>2.8E-3</v>
      </c>
      <c r="G131" s="138">
        <v>2.16E-3</v>
      </c>
      <c r="H131" s="138" t="s">
        <v>432</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432</v>
      </c>
      <c r="V131" s="138">
        <v>7.4536340852130401E-2</v>
      </c>
      <c r="W131" s="138">
        <v>1.4883999999999999</v>
      </c>
      <c r="X131" s="138">
        <v>9.5499348109517589E-6</v>
      </c>
      <c r="Y131" s="138">
        <v>4.2974706649282925E-5</v>
      </c>
      <c r="Z131" s="138">
        <v>4.2974706649282925E-5</v>
      </c>
      <c r="AA131" s="138" t="s">
        <v>443</v>
      </c>
      <c r="AB131" s="138">
        <v>9.5499348109517613E-5</v>
      </c>
      <c r="AC131" s="138">
        <v>6.821382007822686E-3</v>
      </c>
      <c r="AD131" s="138">
        <v>1.0463999999999999E-2</v>
      </c>
      <c r="AE131" s="55"/>
      <c r="AF131" s="147" t="s">
        <v>429</v>
      </c>
      <c r="AG131" s="147" t="s">
        <v>429</v>
      </c>
      <c r="AH131" s="147" t="s">
        <v>429</v>
      </c>
      <c r="AI131" s="147" t="s">
        <v>429</v>
      </c>
      <c r="AJ131" s="147" t="s">
        <v>429</v>
      </c>
      <c r="AK131" s="147">
        <v>4</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1.2375000000000001E-3</v>
      </c>
      <c r="F133" s="138">
        <v>1.95E-5</v>
      </c>
      <c r="G133" s="138">
        <v>1.695E-4</v>
      </c>
      <c r="H133" s="138" t="s">
        <v>443</v>
      </c>
      <c r="I133" s="138">
        <v>5.2050000000000005E-5</v>
      </c>
      <c r="J133" s="138">
        <v>5.2050000000000005E-5</v>
      </c>
      <c r="K133" s="138">
        <v>5.7839999999999995E-5</v>
      </c>
      <c r="L133" s="138" t="s">
        <v>443</v>
      </c>
      <c r="M133" s="138">
        <v>2.1000000000000004E-4</v>
      </c>
      <c r="N133" s="138">
        <v>4.5044999999999993E-5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429</v>
      </c>
      <c r="AG133" s="147" t="s">
        <v>429</v>
      </c>
      <c r="AH133" s="147" t="s">
        <v>429</v>
      </c>
      <c r="AI133" s="147" t="s">
        <v>429</v>
      </c>
      <c r="AJ133" s="147" t="s">
        <v>429</v>
      </c>
      <c r="AK133" s="147">
        <v>1500</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1.1232631027125002</v>
      </c>
      <c r="X135" s="138">
        <v>3.3510682564256251E-4</v>
      </c>
      <c r="Y135" s="138">
        <v>1.5164051886618752E-3</v>
      </c>
      <c r="Z135" s="138">
        <v>1.5164051886618752E-3</v>
      </c>
      <c r="AA135" s="138" t="s">
        <v>443</v>
      </c>
      <c r="AB135" s="138">
        <v>3.3679172029663128E-3</v>
      </c>
      <c r="AC135" s="138" t="s">
        <v>443</v>
      </c>
      <c r="AD135" s="138">
        <v>1.9095472746112503</v>
      </c>
      <c r="AE135" s="55"/>
      <c r="AF135" s="147" t="s">
        <v>429</v>
      </c>
      <c r="AG135" s="147" t="s">
        <v>429</v>
      </c>
      <c r="AH135" s="147" t="s">
        <v>429</v>
      </c>
      <c r="AI135" s="147" t="s">
        <v>429</v>
      </c>
      <c r="AJ135" s="147" t="s">
        <v>429</v>
      </c>
      <c r="AK135" s="147">
        <v>3.7442103423750006</v>
      </c>
      <c r="AL135" s="148" t="s">
        <v>434</v>
      </c>
    </row>
    <row r="136" spans="1:38" s="2" customFormat="1" ht="26.25" customHeight="1" thickBot="1" x14ac:dyDescent="0.25">
      <c r="A136" s="65" t="s">
        <v>289</v>
      </c>
      <c r="B136" s="65" t="s">
        <v>314</v>
      </c>
      <c r="C136" s="66" t="s">
        <v>315</v>
      </c>
      <c r="D136" s="67"/>
      <c r="E136" s="138" t="s">
        <v>429</v>
      </c>
      <c r="F136" s="138">
        <v>3.8568961619999996E-3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0.35940762000000004</v>
      </c>
      <c r="J139" s="138">
        <v>0.35940762000000004</v>
      </c>
      <c r="K139" s="138">
        <v>0.35940762000000004</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6.4187782124491886</v>
      </c>
      <c r="X139" s="138">
        <v>1.3668397917486214E-2</v>
      </c>
      <c r="Y139" s="138">
        <v>2.1299123852472956E-2</v>
      </c>
      <c r="Z139" s="138">
        <v>1.2041179878086972E-2</v>
      </c>
      <c r="AA139" s="138">
        <v>8.4749185839638882E-4</v>
      </c>
      <c r="AB139" s="138">
        <v>4.7856193506442525E-2</v>
      </c>
      <c r="AC139" s="138" t="s">
        <v>443</v>
      </c>
      <c r="AD139" s="138">
        <v>15.466275830859402</v>
      </c>
      <c r="AE139" s="55"/>
      <c r="AF139" s="147" t="s">
        <v>429</v>
      </c>
      <c r="AG139" s="147" t="s">
        <v>429</v>
      </c>
      <c r="AH139" s="147" t="s">
        <v>429</v>
      </c>
      <c r="AI139" s="147" t="s">
        <v>429</v>
      </c>
      <c r="AJ139" s="147" t="s">
        <v>429</v>
      </c>
      <c r="AK139" s="147">
        <v>1.996</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175.36907389358717</v>
      </c>
      <c r="F141" s="19">
        <f t="shared" ref="F141:AD141" si="0">SUM(F14:F140)</f>
        <v>137.23569213092253</v>
      </c>
      <c r="G141" s="19">
        <f t="shared" si="0"/>
        <v>150.09941620642809</v>
      </c>
      <c r="H141" s="19">
        <f t="shared" si="0"/>
        <v>119.84666517300744</v>
      </c>
      <c r="I141" s="19">
        <f t="shared" si="0"/>
        <v>23.694075434843562</v>
      </c>
      <c r="J141" s="19">
        <f t="shared" si="0"/>
        <v>38.952163581112892</v>
      </c>
      <c r="K141" s="19">
        <f t="shared" si="0"/>
        <v>75.354300310470578</v>
      </c>
      <c r="L141" s="19">
        <f t="shared" si="0"/>
        <v>3.6561597397315651</v>
      </c>
      <c r="M141" s="19">
        <f t="shared" si="0"/>
        <v>288.22067897352775</v>
      </c>
      <c r="N141" s="19">
        <f t="shared" si="0"/>
        <v>82.845362639089984</v>
      </c>
      <c r="O141" s="19">
        <f t="shared" si="0"/>
        <v>0.59208582601585968</v>
      </c>
      <c r="P141" s="19">
        <f t="shared" si="0"/>
        <v>0.69676399117017807</v>
      </c>
      <c r="Q141" s="19">
        <f t="shared" si="0"/>
        <v>1.7323433102398729</v>
      </c>
      <c r="R141" s="19">
        <f>SUM(R14:R140)</f>
        <v>4.6781670447061572</v>
      </c>
      <c r="S141" s="19">
        <f t="shared" si="0"/>
        <v>12.502206771754549</v>
      </c>
      <c r="T141" s="19">
        <f t="shared" si="0"/>
        <v>25.282522853392813</v>
      </c>
      <c r="U141" s="19">
        <f t="shared" si="0"/>
        <v>6.5077747308018079</v>
      </c>
      <c r="V141" s="19">
        <f t="shared" si="0"/>
        <v>51.36799868075498</v>
      </c>
      <c r="W141" s="19">
        <f t="shared" si="0"/>
        <v>42.548403776151765</v>
      </c>
      <c r="X141" s="19">
        <f t="shared" si="0"/>
        <v>8.6493343530884612</v>
      </c>
      <c r="Y141" s="19">
        <f t="shared" si="0"/>
        <v>13.013962939891821</v>
      </c>
      <c r="Z141" s="19">
        <f t="shared" si="0"/>
        <v>4.9272289498408464</v>
      </c>
      <c r="AA141" s="19">
        <f t="shared" si="0"/>
        <v>4.203163478294103</v>
      </c>
      <c r="AB141" s="19">
        <f t="shared" si="0"/>
        <v>30.793689721115232</v>
      </c>
      <c r="AC141" s="19">
        <f t="shared" si="0"/>
        <v>48.025576451758063</v>
      </c>
      <c r="AD141" s="19">
        <f t="shared" si="0"/>
        <v>32.273070866623435</v>
      </c>
      <c r="AE141" s="56"/>
      <c r="AF141" s="145">
        <f>SUM(AF14:AF140)</f>
        <v>226776.56896136323</v>
      </c>
      <c r="AG141" s="145">
        <f t="shared" ref="AG141:AI141" si="1">SUM(AG14:AG140)</f>
        <v>118834.41982890399</v>
      </c>
      <c r="AH141" s="145">
        <f t="shared" si="1"/>
        <v>94803.62905429714</v>
      </c>
      <c r="AI141" s="145">
        <f t="shared" si="1"/>
        <v>1626.3053023221723</v>
      </c>
      <c r="AJ141" s="145" t="str">
        <f>IF(SUM(AJ14:AJ140)=0, "NA",SUM(AJ14:AJ140))</f>
        <v>NA</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35.311453085512014</v>
      </c>
      <c r="F143" s="139">
        <v>23.601183698591811</v>
      </c>
      <c r="G143" s="139">
        <v>2.904859654440509</v>
      </c>
      <c r="H143" s="139">
        <v>0.58927570249156425</v>
      </c>
      <c r="I143" s="139">
        <v>0.61616697175361634</v>
      </c>
      <c r="J143" s="139">
        <v>0.61616697175361634</v>
      </c>
      <c r="K143" s="139">
        <v>0.61616697175361601</v>
      </c>
      <c r="L143" s="139">
        <v>0.36720770990055462</v>
      </c>
      <c r="M143" s="139">
        <v>201.22456545192136</v>
      </c>
      <c r="N143" s="139">
        <v>70.590888106061399</v>
      </c>
      <c r="O143" s="139">
        <v>2.2723678634268995E-4</v>
      </c>
      <c r="P143" s="139">
        <v>1.0449525019312017E-2</v>
      </c>
      <c r="Q143" s="139">
        <v>3.453729780212749E-4</v>
      </c>
      <c r="R143" s="139">
        <v>8.4093889563002355E-3</v>
      </c>
      <c r="S143" s="139">
        <v>5.9395848195354546E-3</v>
      </c>
      <c r="T143" s="139">
        <v>2.5454560653323335E-3</v>
      </c>
      <c r="U143" s="139">
        <v>2.3627238335717014E-4</v>
      </c>
      <c r="V143" s="139">
        <v>3.9256011164367478E-2</v>
      </c>
      <c r="W143" s="139">
        <v>0.74650559999999999</v>
      </c>
      <c r="X143" s="139">
        <v>1.4787199345E-2</v>
      </c>
      <c r="Y143" s="139">
        <v>2.0752851064700002E-2</v>
      </c>
      <c r="Z143" s="139">
        <v>1.1341023535600001E-2</v>
      </c>
      <c r="AA143" s="139">
        <v>2.1623135945699999E-2</v>
      </c>
      <c r="AB143" s="139">
        <v>6.8504209891000006E-2</v>
      </c>
      <c r="AC143" s="139">
        <v>7.4650580000000001E-4</v>
      </c>
      <c r="AD143" s="139">
        <v>1.5297910000000001E-4</v>
      </c>
      <c r="AE143" s="58"/>
      <c r="AF143" s="144">
        <v>56913.451073073185</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4.992520302410461</v>
      </c>
      <c r="F144" s="139">
        <v>0.77001071210556904</v>
      </c>
      <c r="G144" s="139">
        <v>1.0245900472584732</v>
      </c>
      <c r="H144" s="139">
        <v>8.0478248379905037E-3</v>
      </c>
      <c r="I144" s="139">
        <v>1.0798083789133888</v>
      </c>
      <c r="J144" s="139">
        <v>1.0798083789133885</v>
      </c>
      <c r="K144" s="139">
        <v>1.0798083789133885</v>
      </c>
      <c r="L144" s="139">
        <v>0.61857586611678683</v>
      </c>
      <c r="M144" s="139">
        <v>6.7857933648106412</v>
      </c>
      <c r="N144" s="139">
        <v>0.9663273114841413</v>
      </c>
      <c r="O144" s="139">
        <v>1.5420652584405603E-5</v>
      </c>
      <c r="P144" s="139">
        <v>1.447926531541659E-3</v>
      </c>
      <c r="Q144" s="139">
        <v>2.9348004029568523E-5</v>
      </c>
      <c r="R144" s="139">
        <v>2.2078665237787306E-3</v>
      </c>
      <c r="S144" s="139">
        <v>1.4846802861408286E-3</v>
      </c>
      <c r="T144" s="139">
        <v>8.4082127426262656E-5</v>
      </c>
      <c r="U144" s="139">
        <v>2.7854702890325846E-5</v>
      </c>
      <c r="V144" s="139">
        <v>4.9690474860813721E-3</v>
      </c>
      <c r="W144" s="139">
        <v>8.4139099999999994E-2</v>
      </c>
      <c r="X144" s="139">
        <v>6.4166925197999998E-3</v>
      </c>
      <c r="Y144" s="139">
        <v>7.2372892563000004E-3</v>
      </c>
      <c r="Z144" s="139">
        <v>5.6243790874000001E-3</v>
      </c>
      <c r="AA144" s="139">
        <v>6.0589171393E-3</v>
      </c>
      <c r="AB144" s="139">
        <v>2.5337278002799998E-2</v>
      </c>
      <c r="AC144" s="139">
        <v>8.4139099999999995E-5</v>
      </c>
      <c r="AD144" s="139">
        <v>2.20681E-5</v>
      </c>
      <c r="AE144" s="58"/>
      <c r="AF144" s="144">
        <v>11438.664627464357</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22.410102979799674</v>
      </c>
      <c r="F145" s="139">
        <v>1.2408436271927104</v>
      </c>
      <c r="G145" s="139">
        <v>2.2362282010762429</v>
      </c>
      <c r="H145" s="139">
        <v>2.2828538291518301E-2</v>
      </c>
      <c r="I145" s="139">
        <v>0.80325026559866242</v>
      </c>
      <c r="J145" s="139">
        <v>0.80325026559866219</v>
      </c>
      <c r="K145" s="139">
        <v>0.80325026559866219</v>
      </c>
      <c r="L145" s="139">
        <v>0.43667133551196557</v>
      </c>
      <c r="M145" s="139">
        <v>4.7659355363117388</v>
      </c>
      <c r="N145" s="139">
        <v>0.2150604258733804</v>
      </c>
      <c r="O145" s="139">
        <v>2.8533769943113497E-5</v>
      </c>
      <c r="P145" s="139">
        <v>2.9830855118514266E-3</v>
      </c>
      <c r="Q145" s="139">
        <v>5.6735587069278158E-5</v>
      </c>
      <c r="R145" s="139">
        <v>4.7587899600344671E-3</v>
      </c>
      <c r="S145" s="139">
        <v>3.1921024080133024E-3</v>
      </c>
      <c r="T145" s="139">
        <v>1.1911437202668646E-4</v>
      </c>
      <c r="U145" s="139">
        <v>5.6403634252329322E-5</v>
      </c>
      <c r="V145" s="139">
        <v>1.0142695580910816E-2</v>
      </c>
      <c r="W145" s="139">
        <v>0.15953810000000002</v>
      </c>
      <c r="X145" s="139">
        <v>2.2791149302999998E-3</v>
      </c>
      <c r="Y145" s="139">
        <v>1.3801307079200001E-2</v>
      </c>
      <c r="Z145" s="139">
        <v>1.54220110299E-2</v>
      </c>
      <c r="AA145" s="139">
        <v>3.5452898919000001E-3</v>
      </c>
      <c r="AB145" s="139">
        <v>3.5047722931299999E-2</v>
      </c>
      <c r="AC145" s="139">
        <v>6.4682400000000003E-5</v>
      </c>
      <c r="AD145" s="139">
        <v>2.8812499999999999E-5</v>
      </c>
      <c r="AE145" s="58"/>
      <c r="AF145" s="144">
        <v>24287.881113864772</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3.0903544037812421E-2</v>
      </c>
      <c r="F146" s="139">
        <v>0.21852575918990816</v>
      </c>
      <c r="G146" s="139">
        <v>6.4060749991881258E-3</v>
      </c>
      <c r="H146" s="139">
        <v>1.8125139793649441E-4</v>
      </c>
      <c r="I146" s="139">
        <v>4.391179600043019E-3</v>
      </c>
      <c r="J146" s="139">
        <v>4.3911796000430199E-3</v>
      </c>
      <c r="K146" s="139">
        <v>4.391179600043019E-3</v>
      </c>
      <c r="L146" s="139">
        <v>6.0434176139849232E-4</v>
      </c>
      <c r="M146" s="139">
        <v>1.8097725636991171</v>
      </c>
      <c r="N146" s="139">
        <v>0.20724490178111091</v>
      </c>
      <c r="O146" s="139">
        <v>5.703216454293038E-5</v>
      </c>
      <c r="P146" s="139">
        <v>2.7866426246468338E-5</v>
      </c>
      <c r="Q146" s="139">
        <v>9.609112498782184E-7</v>
      </c>
      <c r="R146" s="139">
        <v>2.5761727116538596E-4</v>
      </c>
      <c r="S146" s="139">
        <v>9.6356047607356714E-3</v>
      </c>
      <c r="T146" s="139">
        <v>4.0173688846433805E-4</v>
      </c>
      <c r="U146" s="139">
        <v>5.6784833152390845E-5</v>
      </c>
      <c r="V146" s="139">
        <v>5.6731298385312981E-3</v>
      </c>
      <c r="W146" s="139">
        <v>2.6557000000000004E-3</v>
      </c>
      <c r="X146" s="139">
        <v>4.0465755800000005E-5</v>
      </c>
      <c r="Y146" s="139">
        <v>7.4187218799999995E-5</v>
      </c>
      <c r="Z146" s="139">
        <v>2.5291097299999999E-5</v>
      </c>
      <c r="AA146" s="139">
        <v>8.6832767500000008E-5</v>
      </c>
      <c r="AB146" s="139">
        <v>2.2677683940000001E-4</v>
      </c>
      <c r="AC146" s="139">
        <v>2.6556E-6</v>
      </c>
      <c r="AD146" s="139">
        <v>2.6556E-6</v>
      </c>
      <c r="AE146" s="58"/>
      <c r="AF146" s="144">
        <v>143.80318279169668</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5.2124048802353009</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0.30717256768911605</v>
      </c>
      <c r="J148" s="139">
        <v>0.56569729937246604</v>
      </c>
      <c r="K148" s="139">
        <v>0.75279557828287214</v>
      </c>
      <c r="L148" s="139">
        <v>3.2696356140535718E-2</v>
      </c>
      <c r="M148" s="139" t="s">
        <v>429</v>
      </c>
      <c r="N148" s="139">
        <v>0.7440151070526615</v>
      </c>
      <c r="O148" s="139">
        <v>3.5149735192865675E-3</v>
      </c>
      <c r="P148" s="139">
        <v>0</v>
      </c>
      <c r="Q148" s="139">
        <v>8.6214601718011229E-3</v>
      </c>
      <c r="R148" s="139">
        <v>0.27495994317117456</v>
      </c>
      <c r="S148" s="139">
        <v>6.0142371079396417</v>
      </c>
      <c r="T148" s="139">
        <v>4.395124362904515E-2</v>
      </c>
      <c r="U148" s="139">
        <v>6.1434513537823188E-3</v>
      </c>
      <c r="V148" s="139">
        <v>2.4288603012136272</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0.16493212973929988</v>
      </c>
      <c r="J149" s="139">
        <v>0.30542986988759235</v>
      </c>
      <c r="K149" s="139">
        <v>0.61085973977518471</v>
      </c>
      <c r="L149" s="139">
        <v>6.3280761291499114E-3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175.57813068341054</v>
      </c>
      <c r="F152" s="13">
        <f t="shared" ref="F152:AD152" si="2">SUM(F$141, F$151, IF(AND(ISNUMBER(SEARCH($B$4,"AT|BE|CH|GB|IE|LT|LU|NL")),SUM(F$143:F$149)&gt;0),SUM(F$143:F$149)-SUM(F$27:F$33),0))</f>
        <v>137.71363693982349</v>
      </c>
      <c r="G152" s="13">
        <f t="shared" si="2"/>
        <v>150.09060576846164</v>
      </c>
      <c r="H152" s="13">
        <f t="shared" si="2"/>
        <v>119.8585502532591</v>
      </c>
      <c r="I152" s="13">
        <f t="shared" si="2"/>
        <v>23.675545095826529</v>
      </c>
      <c r="J152" s="13">
        <f t="shared" si="2"/>
        <v>38.93507625701443</v>
      </c>
      <c r="K152" s="13">
        <f t="shared" si="2"/>
        <v>75.339020765401187</v>
      </c>
      <c r="L152" s="13">
        <f t="shared" si="2"/>
        <v>3.6447798053854283</v>
      </c>
      <c r="M152" s="13">
        <f t="shared" si="2"/>
        <v>291.79305550450658</v>
      </c>
      <c r="N152" s="13">
        <f t="shared" si="2"/>
        <v>84.141962872288559</v>
      </c>
      <c r="O152" s="13">
        <f t="shared" si="2"/>
        <v>0.59210423104096921</v>
      </c>
      <c r="P152" s="13">
        <f t="shared" si="2"/>
        <v>0.69687330335737141</v>
      </c>
      <c r="Q152" s="13">
        <f t="shared" si="2"/>
        <v>1.7323800013070763</v>
      </c>
      <c r="R152" s="13">
        <f t="shared" si="2"/>
        <v>4.6791806928633868</v>
      </c>
      <c r="S152" s="13">
        <f t="shared" si="2"/>
        <v>12.52388224063454</v>
      </c>
      <c r="T152" s="13">
        <f t="shared" si="2"/>
        <v>25.282739492932347</v>
      </c>
      <c r="U152" s="13">
        <f t="shared" si="2"/>
        <v>6.5078067000207813</v>
      </c>
      <c r="V152" s="13">
        <f t="shared" si="2"/>
        <v>51.379531588766767</v>
      </c>
      <c r="W152" s="13">
        <f t="shared" si="2"/>
        <v>42.556005276151765</v>
      </c>
      <c r="X152" s="13">
        <f t="shared" si="2"/>
        <v>8.6493529050375617</v>
      </c>
      <c r="Y152" s="13">
        <f t="shared" si="2"/>
        <v>13.013885431596121</v>
      </c>
      <c r="Z152" s="13">
        <f t="shared" si="2"/>
        <v>4.9270063244320461</v>
      </c>
      <c r="AA152" s="13">
        <f t="shared" si="2"/>
        <v>4.2033022485299032</v>
      </c>
      <c r="AB152" s="13">
        <f t="shared" si="2"/>
        <v>30.793546909595634</v>
      </c>
      <c r="AC152" s="13">
        <f t="shared" si="2"/>
        <v>48.025585623858063</v>
      </c>
      <c r="AD152" s="13">
        <f t="shared" si="2"/>
        <v>32.273072503123437</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175.57813068341054</v>
      </c>
      <c r="F154" s="13">
        <f>SUM(F$141, F$153, -1 * IF(OR($B$6=2005,$B$6&gt;=2020),SUM(F$99:F$122),0), IF(AND(ISNUMBER(SEARCH($B$4,"AT|BE|CH|GB|IE|LT|LU|NL")),SUM(F$143:F$149)&gt;0),SUM(F$143:F$149)-SUM(F$27:F$33),0))</f>
        <v>137.71363693982349</v>
      </c>
      <c r="G154" s="13">
        <f>SUM(G$141, G$153, IF(AND(ISNUMBER(SEARCH($B$4,"AT|BE|CH|GB|IE|LT|LU|NL")),SUM(G$143:G$149)&gt;0),SUM(G$143:G$149)-SUM(G$27:G$33),0))</f>
        <v>150.09060576846164</v>
      </c>
      <c r="H154" s="13">
        <f>SUM(H$141, H$153, IF(AND(ISNUMBER(SEARCH($B$4,"AT|BE|CH|GB|IE|LT|LU|NL")),SUM(H$143:H$149)&gt;0),SUM(H$143:H$149)-SUM(H$27:H$33),0))</f>
        <v>119.8585502532591</v>
      </c>
      <c r="I154" s="13">
        <f t="shared" ref="I154:AD154" si="3">SUM(I$141, I$153, IF(AND(ISNUMBER(SEARCH($B$4,"AT|BE|CH|GB|IE|LT|LU|NL")),SUM(I$143:I$149)&gt;0),SUM(I$143:I$149)-SUM(I$27:I$33),0))</f>
        <v>23.675545095826529</v>
      </c>
      <c r="J154" s="13">
        <f t="shared" si="3"/>
        <v>38.93507625701443</v>
      </c>
      <c r="K154" s="13">
        <f t="shared" si="3"/>
        <v>75.339020765401187</v>
      </c>
      <c r="L154" s="13">
        <f t="shared" si="3"/>
        <v>3.6447798053854283</v>
      </c>
      <c r="M154" s="13">
        <f t="shared" si="3"/>
        <v>291.79305550450658</v>
      </c>
      <c r="N154" s="13">
        <f t="shared" si="3"/>
        <v>84.141962872288559</v>
      </c>
      <c r="O154" s="13">
        <f t="shared" si="3"/>
        <v>0.59210423104096921</v>
      </c>
      <c r="P154" s="13">
        <f t="shared" si="3"/>
        <v>0.69687330335737141</v>
      </c>
      <c r="Q154" s="13">
        <f t="shared" si="3"/>
        <v>1.7323800013070763</v>
      </c>
      <c r="R154" s="13">
        <f t="shared" si="3"/>
        <v>4.6791806928633868</v>
      </c>
      <c r="S154" s="13">
        <f t="shared" si="3"/>
        <v>12.52388224063454</v>
      </c>
      <c r="T154" s="13">
        <f t="shared" si="3"/>
        <v>25.282739492932347</v>
      </c>
      <c r="U154" s="13">
        <f t="shared" si="3"/>
        <v>6.5078067000207813</v>
      </c>
      <c r="V154" s="13">
        <f t="shared" si="3"/>
        <v>51.379531588766767</v>
      </c>
      <c r="W154" s="13">
        <f t="shared" si="3"/>
        <v>42.556005276151765</v>
      </c>
      <c r="X154" s="13">
        <f t="shared" si="3"/>
        <v>8.6493529050375617</v>
      </c>
      <c r="Y154" s="13">
        <f t="shared" si="3"/>
        <v>13.013885431596121</v>
      </c>
      <c r="Z154" s="13">
        <f t="shared" si="3"/>
        <v>4.9270063244320461</v>
      </c>
      <c r="AA154" s="13">
        <f t="shared" si="3"/>
        <v>4.2033022485299032</v>
      </c>
      <c r="AB154" s="13">
        <f t="shared" si="3"/>
        <v>30.793546909595634</v>
      </c>
      <c r="AC154" s="13">
        <f t="shared" si="3"/>
        <v>48.025585623858063</v>
      </c>
      <c r="AD154" s="13">
        <f t="shared" si="3"/>
        <v>32.273072503123437</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3.6406138893019331</v>
      </c>
      <c r="F157" s="141">
        <v>0.12184433654837067</v>
      </c>
      <c r="G157" s="141">
        <v>0.22531663844814614</v>
      </c>
      <c r="H157" s="141" t="s">
        <v>443</v>
      </c>
      <c r="I157" s="141">
        <v>4.4903796343134787E-2</v>
      </c>
      <c r="J157" s="141">
        <v>4.4903796343134787E-2</v>
      </c>
      <c r="K157" s="141">
        <v>4.4903796343134787E-2</v>
      </c>
      <c r="L157" s="141">
        <v>2.1553822244704698E-2</v>
      </c>
      <c r="M157" s="141">
        <v>0.98190956496778947</v>
      </c>
      <c r="N157" s="141">
        <v>9.4632057240235886E-4</v>
      </c>
      <c r="O157" s="141">
        <v>7.0974042930176912E-5</v>
      </c>
      <c r="P157" s="141">
        <v>1.4194808586035382E-3</v>
      </c>
      <c r="Q157" s="141">
        <v>3.5487021465088455E-4</v>
      </c>
      <c r="R157" s="141">
        <v>2.365801431005897E-3</v>
      </c>
      <c r="S157" s="141">
        <v>2.6023815741064867E-3</v>
      </c>
      <c r="T157" s="141">
        <v>9.4632057240235892E-5</v>
      </c>
      <c r="U157" s="141">
        <v>1.3011907870532434E-3</v>
      </c>
      <c r="V157" s="141">
        <v>0.34304120749585509</v>
      </c>
      <c r="W157" s="141" t="s">
        <v>443</v>
      </c>
      <c r="X157" s="141" t="s">
        <v>443</v>
      </c>
      <c r="Y157" s="141" t="s">
        <v>443</v>
      </c>
      <c r="Z157" s="141" t="s">
        <v>443</v>
      </c>
      <c r="AA157" s="141" t="s">
        <v>443</v>
      </c>
      <c r="AB157" s="141" t="s">
        <v>443</v>
      </c>
      <c r="AC157" s="141" t="s">
        <v>443</v>
      </c>
      <c r="AD157" s="141" t="s">
        <v>443</v>
      </c>
      <c r="AE157" s="58"/>
      <c r="AF157" s="142">
        <v>11829.007155029485</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0.16047270046225062</v>
      </c>
      <c r="F158" s="141">
        <v>3.9605757702202531E-3</v>
      </c>
      <c r="G158" s="141">
        <v>7.9856668605086719E-3</v>
      </c>
      <c r="H158" s="141" t="s">
        <v>443</v>
      </c>
      <c r="I158" s="141">
        <v>8.5782221483151299E-4</v>
      </c>
      <c r="J158" s="141">
        <v>8.5782221483151299E-4</v>
      </c>
      <c r="K158" s="141">
        <v>8.5782221483151299E-4</v>
      </c>
      <c r="L158" s="141">
        <v>4.1175466311912625E-4</v>
      </c>
      <c r="M158" s="141">
        <v>5.5760713918920041E-2</v>
      </c>
      <c r="N158" s="141">
        <v>3.3559096193574748E-5</v>
      </c>
      <c r="O158" s="141">
        <v>2.5169322145181061E-6</v>
      </c>
      <c r="P158" s="141">
        <v>5.0338644290362115E-5</v>
      </c>
      <c r="Q158" s="141">
        <v>1.2584661072590529E-5</v>
      </c>
      <c r="R158" s="141">
        <v>8.3897740483936876E-5</v>
      </c>
      <c r="S158" s="141">
        <v>9.2287514532330553E-5</v>
      </c>
      <c r="T158" s="141">
        <v>3.3559096193574748E-6</v>
      </c>
      <c r="U158" s="141">
        <v>4.6143757266165276E-5</v>
      </c>
      <c r="V158" s="141">
        <v>1.2165172370170846E-2</v>
      </c>
      <c r="W158" s="141" t="s">
        <v>443</v>
      </c>
      <c r="X158" s="141" t="s">
        <v>443</v>
      </c>
      <c r="Y158" s="141" t="s">
        <v>443</v>
      </c>
      <c r="Z158" s="141" t="s">
        <v>443</v>
      </c>
      <c r="AA158" s="141" t="s">
        <v>443</v>
      </c>
      <c r="AB158" s="141" t="s">
        <v>443</v>
      </c>
      <c r="AC158" s="141" t="s">
        <v>443</v>
      </c>
      <c r="AD158" s="141" t="s">
        <v>443</v>
      </c>
      <c r="AE158" s="58"/>
      <c r="AF158" s="143">
        <v>419.48870241968433</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12.449400000000001</v>
      </c>
      <c r="F159" s="141">
        <v>0.43660000000000004</v>
      </c>
      <c r="G159" s="141">
        <v>3.6283246069392008</v>
      </c>
      <c r="H159" s="141" t="s">
        <v>443</v>
      </c>
      <c r="I159" s="141">
        <v>0.46480000000000005</v>
      </c>
      <c r="J159" s="141">
        <v>0.50960000000000005</v>
      </c>
      <c r="K159" s="141">
        <v>0.50960000000000005</v>
      </c>
      <c r="L159" s="141">
        <v>8.9652000000000009E-2</v>
      </c>
      <c r="M159" s="141">
        <v>1.1692</v>
      </c>
      <c r="N159" s="141">
        <v>2.1060466957575782E-2</v>
      </c>
      <c r="O159" s="141">
        <v>3.1688306359111108E-2</v>
      </c>
      <c r="P159" s="141">
        <v>3.3538600799999999E-3</v>
      </c>
      <c r="Q159" s="141">
        <v>2.1060466957575782E-2</v>
      </c>
      <c r="R159" s="141">
        <v>3.5309697523232333E-2</v>
      </c>
      <c r="S159" s="141">
        <v>6.9970675135353516E-2</v>
      </c>
      <c r="T159" s="141">
        <v>2.0754148674747501</v>
      </c>
      <c r="U159" s="141">
        <v>4.757326102E-2</v>
      </c>
      <c r="V159" s="141">
        <v>9.7573090666666876E-2</v>
      </c>
      <c r="W159" s="141">
        <v>4.0260000000000004E-2</v>
      </c>
      <c r="X159" s="141" t="s">
        <v>443</v>
      </c>
      <c r="Y159" s="141" t="s">
        <v>443</v>
      </c>
      <c r="Z159" s="141" t="s">
        <v>443</v>
      </c>
      <c r="AA159" s="141" t="s">
        <v>443</v>
      </c>
      <c r="AB159" s="141" t="s">
        <v>443</v>
      </c>
      <c r="AC159" s="141" t="s">
        <v>443</v>
      </c>
      <c r="AD159" s="141">
        <v>3.5369042209291587E-2</v>
      </c>
      <c r="AE159" s="58"/>
      <c r="AF159" s="143">
        <v>6722.5019256000005</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0.65272147024066784</v>
      </c>
      <c r="X163" s="22">
        <v>4.6995945857328083</v>
      </c>
      <c r="Y163" s="22">
        <v>3.0677909101311389</v>
      </c>
      <c r="Z163" s="22">
        <v>1.501259381553536</v>
      </c>
      <c r="AA163" s="22">
        <v>1.7623479696498032</v>
      </c>
      <c r="AB163" s="22">
        <v>11.030992847067285</v>
      </c>
      <c r="AC163" s="22" t="s">
        <v>443</v>
      </c>
      <c r="AD163" s="22">
        <v>0.18928922636979365</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8B3CD-ECEC-4DB2-9592-AAC91D4248FE}">
  <dimension ref="A1:AL170"/>
  <sheetViews>
    <sheetView zoomScale="75" zoomScaleNormal="75" workbookViewId="0">
      <pane xSplit="4" ySplit="13" topLeftCell="Y110" activePane="bottomRight" state="frozen"/>
      <selection activeCell="B7" sqref="B7"/>
      <selection pane="topRight" activeCell="B7" sqref="B7"/>
      <selection pane="bottomLeft" activeCell="B7" sqref="B7"/>
      <selection pane="bottomRight" activeCell="B7" sqref="B7"/>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363</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362</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430</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431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1997</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7</v>
      </c>
      <c r="C7" s="33" t="s">
        <v>8</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0" t="str">
        <f>B4&amp;": "&amp;B5&amp;": "&amp;B6</f>
        <v>IE: 15.02.2021: 1997</v>
      </c>
      <c r="B10" s="162" t="s">
        <v>9</v>
      </c>
      <c r="C10" s="163"/>
      <c r="D10" s="164"/>
      <c r="E10" s="151" t="s">
        <v>10</v>
      </c>
      <c r="F10" s="152"/>
      <c r="G10" s="152"/>
      <c r="H10" s="153"/>
      <c r="I10" s="151" t="s">
        <v>11</v>
      </c>
      <c r="J10" s="152"/>
      <c r="K10" s="152"/>
      <c r="L10" s="153"/>
      <c r="M10" s="168" t="s">
        <v>12</v>
      </c>
      <c r="N10" s="151" t="s">
        <v>13</v>
      </c>
      <c r="O10" s="152"/>
      <c r="P10" s="153"/>
      <c r="Q10" s="151" t="s">
        <v>14</v>
      </c>
      <c r="R10" s="152"/>
      <c r="S10" s="152"/>
      <c r="T10" s="152"/>
      <c r="U10" s="152"/>
      <c r="V10" s="153"/>
      <c r="W10" s="151" t="s">
        <v>367</v>
      </c>
      <c r="X10" s="152"/>
      <c r="Y10" s="152"/>
      <c r="Z10" s="152"/>
      <c r="AA10" s="152"/>
      <c r="AB10" s="152"/>
      <c r="AC10" s="152"/>
      <c r="AD10" s="153"/>
      <c r="AE10" s="38"/>
      <c r="AF10" s="151" t="s">
        <v>384</v>
      </c>
      <c r="AG10" s="152"/>
      <c r="AH10" s="152"/>
      <c r="AI10" s="152"/>
      <c r="AJ10" s="152"/>
      <c r="AK10" s="152"/>
      <c r="AL10" s="153"/>
    </row>
    <row r="11" spans="1:38" s="1" customFormat="1" ht="15" customHeight="1" thickBot="1" x14ac:dyDescent="0.25">
      <c r="A11" s="161"/>
      <c r="B11" s="165"/>
      <c r="C11" s="166"/>
      <c r="D11" s="167"/>
      <c r="E11" s="154"/>
      <c r="F11" s="155"/>
      <c r="G11" s="155"/>
      <c r="H11" s="156"/>
      <c r="I11" s="154"/>
      <c r="J11" s="155"/>
      <c r="K11" s="155"/>
      <c r="L11" s="156"/>
      <c r="M11" s="169"/>
      <c r="N11" s="154"/>
      <c r="O11" s="155"/>
      <c r="P11" s="156"/>
      <c r="Q11" s="154"/>
      <c r="R11" s="155"/>
      <c r="S11" s="155"/>
      <c r="T11" s="155"/>
      <c r="U11" s="155"/>
      <c r="V11" s="156"/>
      <c r="W11" s="120"/>
      <c r="X11" s="157" t="s">
        <v>32</v>
      </c>
      <c r="Y11" s="158"/>
      <c r="Z11" s="158"/>
      <c r="AA11" s="158"/>
      <c r="AB11" s="159"/>
      <c r="AC11" s="121"/>
      <c r="AD11" s="122"/>
      <c r="AE11" s="39"/>
      <c r="AF11" s="154"/>
      <c r="AG11" s="155"/>
      <c r="AH11" s="155"/>
      <c r="AI11" s="155"/>
      <c r="AJ11" s="155"/>
      <c r="AK11" s="155"/>
      <c r="AL11" s="156"/>
    </row>
    <row r="12" spans="1:38" s="1" customFormat="1" ht="52.5" customHeight="1" thickBot="1" x14ac:dyDescent="0.25">
      <c r="A12" s="161"/>
      <c r="B12" s="165"/>
      <c r="C12" s="166"/>
      <c r="D12" s="167"/>
      <c r="E12" s="115" t="s">
        <v>385</v>
      </c>
      <c r="F12" s="115" t="s">
        <v>15</v>
      </c>
      <c r="G12" s="115" t="s">
        <v>16</v>
      </c>
      <c r="H12" s="115" t="s">
        <v>17</v>
      </c>
      <c r="I12" s="115" t="s">
        <v>18</v>
      </c>
      <c r="J12" s="116" t="s">
        <v>19</v>
      </c>
      <c r="K12" s="116" t="s">
        <v>20</v>
      </c>
      <c r="L12" s="117" t="s">
        <v>395</v>
      </c>
      <c r="M12" s="118" t="s">
        <v>21</v>
      </c>
      <c r="N12" s="116" t="s">
        <v>22</v>
      </c>
      <c r="O12" s="116" t="s">
        <v>23</v>
      </c>
      <c r="P12" s="116" t="s">
        <v>24</v>
      </c>
      <c r="Q12" s="116" t="s">
        <v>25</v>
      </c>
      <c r="R12" s="116" t="s">
        <v>26</v>
      </c>
      <c r="S12" s="116" t="s">
        <v>27</v>
      </c>
      <c r="T12" s="116" t="s">
        <v>28</v>
      </c>
      <c r="U12" s="116" t="s">
        <v>29</v>
      </c>
      <c r="V12" s="116" t="s">
        <v>30</v>
      </c>
      <c r="W12" s="118" t="s">
        <v>31</v>
      </c>
      <c r="X12" s="115" t="s">
        <v>396</v>
      </c>
      <c r="Y12" s="115" t="s">
        <v>397</v>
      </c>
      <c r="Z12" s="115" t="s">
        <v>398</v>
      </c>
      <c r="AA12" s="115" t="s">
        <v>399</v>
      </c>
      <c r="AB12" s="115" t="s">
        <v>42</v>
      </c>
      <c r="AC12" s="116" t="s">
        <v>33</v>
      </c>
      <c r="AD12" s="116" t="s">
        <v>34</v>
      </c>
      <c r="AE12" s="40"/>
      <c r="AF12" s="118" t="s">
        <v>35</v>
      </c>
      <c r="AG12" s="118" t="s">
        <v>36</v>
      </c>
      <c r="AH12" s="118" t="s">
        <v>37</v>
      </c>
      <c r="AI12" s="118" t="s">
        <v>38</v>
      </c>
      <c r="AJ12" s="118" t="s">
        <v>39</v>
      </c>
      <c r="AK12" s="118" t="s">
        <v>40</v>
      </c>
      <c r="AL12" s="119" t="s">
        <v>41</v>
      </c>
    </row>
    <row r="13" spans="1:38" ht="37.5" customHeight="1" thickBot="1" x14ac:dyDescent="0.25">
      <c r="A13" s="41" t="s">
        <v>43</v>
      </c>
      <c r="B13" s="41" t="s">
        <v>44</v>
      </c>
      <c r="C13" s="42" t="s">
        <v>428</v>
      </c>
      <c r="D13" s="41" t="s">
        <v>45</v>
      </c>
      <c r="E13" s="41" t="s">
        <v>46</v>
      </c>
      <c r="F13" s="41" t="s">
        <v>46</v>
      </c>
      <c r="G13" s="41" t="s">
        <v>46</v>
      </c>
      <c r="H13" s="41" t="s">
        <v>46</v>
      </c>
      <c r="I13" s="41" t="s">
        <v>46</v>
      </c>
      <c r="J13" s="41" t="s">
        <v>46</v>
      </c>
      <c r="K13" s="41" t="s">
        <v>46</v>
      </c>
      <c r="L13" s="41" t="s">
        <v>46</v>
      </c>
      <c r="M13" s="41" t="s">
        <v>46</v>
      </c>
      <c r="N13" s="41" t="s">
        <v>47</v>
      </c>
      <c r="O13" s="41" t="s">
        <v>47</v>
      </c>
      <c r="P13" s="41" t="s">
        <v>47</v>
      </c>
      <c r="Q13" s="41" t="s">
        <v>47</v>
      </c>
      <c r="R13" s="41" t="s">
        <v>47</v>
      </c>
      <c r="S13" s="41" t="s">
        <v>47</v>
      </c>
      <c r="T13" s="41" t="s">
        <v>47</v>
      </c>
      <c r="U13" s="41" t="s">
        <v>47</v>
      </c>
      <c r="V13" s="41" t="s">
        <v>47</v>
      </c>
      <c r="W13" s="41" t="s">
        <v>48</v>
      </c>
      <c r="X13" s="41" t="s">
        <v>47</v>
      </c>
      <c r="Y13" s="41" t="s">
        <v>47</v>
      </c>
      <c r="Z13" s="41" t="s">
        <v>47</v>
      </c>
      <c r="AA13" s="41" t="s">
        <v>47</v>
      </c>
      <c r="AB13" s="41" t="s">
        <v>47</v>
      </c>
      <c r="AC13" s="41" t="s">
        <v>49</v>
      </c>
      <c r="AD13" s="41" t="s">
        <v>49</v>
      </c>
      <c r="AE13" s="43"/>
      <c r="AF13" s="41" t="s">
        <v>50</v>
      </c>
      <c r="AG13" s="41" t="s">
        <v>50</v>
      </c>
      <c r="AH13" s="41" t="s">
        <v>50</v>
      </c>
      <c r="AI13" s="41" t="s">
        <v>50</v>
      </c>
      <c r="AJ13" s="41" t="s">
        <v>50</v>
      </c>
      <c r="AK13" s="41"/>
      <c r="AL13" s="44"/>
    </row>
    <row r="14" spans="1:38" s="1" customFormat="1" ht="26.25" customHeight="1" thickBot="1" x14ac:dyDescent="0.25">
      <c r="A14" s="65" t="s">
        <v>51</v>
      </c>
      <c r="B14" s="65" t="s">
        <v>52</v>
      </c>
      <c r="C14" s="66" t="s">
        <v>53</v>
      </c>
      <c r="D14" s="67"/>
      <c r="E14" s="138">
        <v>40.192419351450397</v>
      </c>
      <c r="F14" s="138">
        <v>0.30444827509299111</v>
      </c>
      <c r="G14" s="138">
        <v>95.566000000000003</v>
      </c>
      <c r="H14" s="138" t="s">
        <v>443</v>
      </c>
      <c r="I14" s="138">
        <v>1.0844927133731335</v>
      </c>
      <c r="J14" s="138">
        <v>1.5305879815123735</v>
      </c>
      <c r="K14" s="138">
        <v>1.9957649043266692</v>
      </c>
      <c r="L14" s="138">
        <v>4.48655440563938E-2</v>
      </c>
      <c r="M14" s="138">
        <v>21.892229108185788</v>
      </c>
      <c r="N14" s="138">
        <v>0.76373740961430248</v>
      </c>
      <c r="O14" s="138">
        <v>0.11592801025898239</v>
      </c>
      <c r="P14" s="138">
        <v>0.13459380906767993</v>
      </c>
      <c r="Q14" s="138">
        <v>0.7333425400910657</v>
      </c>
      <c r="R14" s="138">
        <v>0.4615024659625534</v>
      </c>
      <c r="S14" s="138">
        <v>0.82983955610081617</v>
      </c>
      <c r="T14" s="138">
        <v>8.9477600483007471</v>
      </c>
      <c r="U14" s="138">
        <v>1.9917074646740884</v>
      </c>
      <c r="V14" s="138">
        <v>4.5259376541570635</v>
      </c>
      <c r="W14" s="138">
        <v>0.71461699575520743</v>
      </c>
      <c r="X14" s="138">
        <v>8.8801079668509629E-5</v>
      </c>
      <c r="Y14" s="138">
        <v>3.1970253470769692E-3</v>
      </c>
      <c r="Z14" s="138">
        <v>2.5487587236062807E-3</v>
      </c>
      <c r="AA14" s="138">
        <v>3.7225548201228826E-4</v>
      </c>
      <c r="AB14" s="138">
        <v>6.2068406323640473E-3</v>
      </c>
      <c r="AC14" s="138">
        <v>0.54292329715670129</v>
      </c>
      <c r="AD14" s="138">
        <v>2.6740998218165884E-4</v>
      </c>
      <c r="AE14" s="55"/>
      <c r="AF14" s="147">
        <v>33959.854929599998</v>
      </c>
      <c r="AG14" s="147">
        <v>76759.230034389606</v>
      </c>
      <c r="AH14" s="147">
        <v>57281.696633615036</v>
      </c>
      <c r="AI14" s="147" t="s">
        <v>432</v>
      </c>
      <c r="AJ14" s="147" t="s">
        <v>432</v>
      </c>
      <c r="AK14" s="147" t="s">
        <v>429</v>
      </c>
      <c r="AL14" s="45" t="s">
        <v>50</v>
      </c>
    </row>
    <row r="15" spans="1:38" s="1" customFormat="1" ht="26.25" customHeight="1" thickBot="1" x14ac:dyDescent="0.25">
      <c r="A15" s="65" t="s">
        <v>54</v>
      </c>
      <c r="B15" s="65" t="s">
        <v>55</v>
      </c>
      <c r="C15" s="66" t="s">
        <v>56</v>
      </c>
      <c r="D15" s="67"/>
      <c r="E15" s="138">
        <v>0.62394553827565713</v>
      </c>
      <c r="F15" s="138">
        <v>8.5916494650960015E-3</v>
      </c>
      <c r="G15" s="138">
        <v>0.61802475700951365</v>
      </c>
      <c r="H15" s="138" t="s">
        <v>443</v>
      </c>
      <c r="I15" s="138">
        <v>8.1409933997424033E-3</v>
      </c>
      <c r="J15" s="138">
        <v>1.2271785202872003E-2</v>
      </c>
      <c r="K15" s="138">
        <v>1.5925744732104001E-2</v>
      </c>
      <c r="L15" s="138">
        <v>7.9007233511030426E-4</v>
      </c>
      <c r="M15" s="138">
        <v>3.9394709864640005E-2</v>
      </c>
      <c r="N15" s="138">
        <v>7.6256060653224003E-3</v>
      </c>
      <c r="O15" s="138">
        <v>6.5545484561604006E-3</v>
      </c>
      <c r="P15" s="138">
        <v>1.4075558330580002E-3</v>
      </c>
      <c r="Q15" s="138">
        <v>3.6943033833072006E-3</v>
      </c>
      <c r="R15" s="138">
        <v>1.8848560067754344E-2</v>
      </c>
      <c r="S15" s="138">
        <v>1.2133361363422236E-2</v>
      </c>
      <c r="T15" s="138">
        <v>0.17672971850277394</v>
      </c>
      <c r="U15" s="138">
        <v>6.4249663237603213E-3</v>
      </c>
      <c r="V15" s="138">
        <v>9.7910516647778417E-2</v>
      </c>
      <c r="W15" s="138">
        <v>1.7272706202000004E-3</v>
      </c>
      <c r="X15" s="138">
        <v>1.8091843489944005E-6</v>
      </c>
      <c r="Y15" s="138">
        <v>5.8447789127280003E-6</v>
      </c>
      <c r="Z15" s="138">
        <v>4.5486510647256003E-6</v>
      </c>
      <c r="AA15" s="138">
        <v>7.2442829725416012E-6</v>
      </c>
      <c r="AB15" s="138">
        <v>1.9446897298989603E-5</v>
      </c>
      <c r="AC15" s="138" t="s">
        <v>429</v>
      </c>
      <c r="AD15" s="138">
        <v>4.0000239401496258E-3</v>
      </c>
      <c r="AE15" s="55"/>
      <c r="AF15" s="147">
        <v>3526.8137820000006</v>
      </c>
      <c r="AG15" s="147" t="s">
        <v>432</v>
      </c>
      <c r="AH15" s="147" t="s">
        <v>432</v>
      </c>
      <c r="AI15" s="147" t="s">
        <v>432</v>
      </c>
      <c r="AJ15" s="147" t="s">
        <v>432</v>
      </c>
      <c r="AK15" s="147" t="s">
        <v>429</v>
      </c>
      <c r="AL15" s="45" t="s">
        <v>50</v>
      </c>
    </row>
    <row r="16" spans="1:38" s="1" customFormat="1" ht="26.25" customHeight="1" thickBot="1" x14ac:dyDescent="0.25">
      <c r="A16" s="65" t="s">
        <v>54</v>
      </c>
      <c r="B16" s="65" t="s">
        <v>57</v>
      </c>
      <c r="C16" s="66" t="s">
        <v>58</v>
      </c>
      <c r="D16" s="67"/>
      <c r="E16" s="138">
        <v>8.2158910177734176E-2</v>
      </c>
      <c r="F16" s="138">
        <v>3.3018779520000005E-4</v>
      </c>
      <c r="G16" s="138">
        <v>6.7845456097048812E-2</v>
      </c>
      <c r="H16" s="138" t="s">
        <v>443</v>
      </c>
      <c r="I16" s="138">
        <v>2.2700410920000004E-2</v>
      </c>
      <c r="J16" s="138">
        <v>3.2606044776000001E-2</v>
      </c>
      <c r="K16" s="138">
        <v>3.3844249008000003E-2</v>
      </c>
      <c r="L16" s="138" t="s">
        <v>430</v>
      </c>
      <c r="M16" s="138">
        <v>8.6864858294050828E-2</v>
      </c>
      <c r="N16" s="138">
        <v>1.1556572832000001E-2</v>
      </c>
      <c r="O16" s="138">
        <v>6.6037559040000009E-4</v>
      </c>
      <c r="P16" s="138">
        <v>1.238204232E-2</v>
      </c>
      <c r="Q16" s="138">
        <v>4.5400821840000001E-3</v>
      </c>
      <c r="R16" s="138">
        <v>2.3525880408000002E-3</v>
      </c>
      <c r="S16" s="138">
        <v>1.0318368600000001E-2</v>
      </c>
      <c r="T16" s="138">
        <v>2.1462206688000001E-3</v>
      </c>
      <c r="U16" s="138">
        <v>1.1969307576000002E-3</v>
      </c>
      <c r="V16" s="138">
        <v>1.8985798224000001E-2</v>
      </c>
      <c r="W16" s="138">
        <v>1.0731103344000001E-2</v>
      </c>
      <c r="X16" s="138">
        <v>1.1969307576000001E-7</v>
      </c>
      <c r="Y16" s="138">
        <v>1.2382042320000002E-9</v>
      </c>
      <c r="Z16" s="138">
        <v>4.1273474400000003E-10</v>
      </c>
      <c r="AA16" s="138">
        <v>4.1273474400000003E-10</v>
      </c>
      <c r="AB16" s="138">
        <v>1.2175674948E-7</v>
      </c>
      <c r="AC16" s="138" t="s">
        <v>430</v>
      </c>
      <c r="AD16" s="138" t="s">
        <v>430</v>
      </c>
      <c r="AE16" s="55"/>
      <c r="AF16" s="147" t="s">
        <v>430</v>
      </c>
      <c r="AG16" s="147">
        <v>412.73474400000003</v>
      </c>
      <c r="AH16" s="147" t="s">
        <v>430</v>
      </c>
      <c r="AI16" s="147" t="s">
        <v>432</v>
      </c>
      <c r="AJ16" s="147" t="s">
        <v>432</v>
      </c>
      <c r="AK16" s="147" t="s">
        <v>429</v>
      </c>
      <c r="AL16" s="45" t="s">
        <v>50</v>
      </c>
    </row>
    <row r="17" spans="1:38" s="2" customFormat="1" ht="26.25" customHeight="1" thickBot="1" x14ac:dyDescent="0.25">
      <c r="A17" s="65" t="s">
        <v>54</v>
      </c>
      <c r="B17" s="65" t="s">
        <v>59</v>
      </c>
      <c r="C17" s="66" t="s">
        <v>60</v>
      </c>
      <c r="D17" s="67"/>
      <c r="E17" s="138">
        <v>2.2776191999999997E-2</v>
      </c>
      <c r="F17" s="138">
        <v>6.1964640000000005E-3</v>
      </c>
      <c r="G17" s="138">
        <v>4.0060123201968801E-3</v>
      </c>
      <c r="H17" s="138" t="s">
        <v>432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1.8924335999999999E-4</v>
      </c>
      <c r="X17" s="138">
        <v>2.6041895999999996E-4</v>
      </c>
      <c r="Y17" s="138">
        <v>1.3565232000000002E-3</v>
      </c>
      <c r="Z17" s="138">
        <v>3.4750440000000003E-4</v>
      </c>
      <c r="AA17" s="138">
        <v>3.3410664000000002E-4</v>
      </c>
      <c r="AB17" s="138">
        <v>2.2985532000000001E-3</v>
      </c>
      <c r="AC17" s="138" t="s">
        <v>432</v>
      </c>
      <c r="AD17" s="138" t="s">
        <v>432</v>
      </c>
      <c r="AE17" s="55"/>
      <c r="AF17" s="147">
        <v>251.20800000000003</v>
      </c>
      <c r="AG17" s="147" t="s">
        <v>432</v>
      </c>
      <c r="AH17" s="147">
        <v>41.868000000000002</v>
      </c>
      <c r="AI17" s="147" t="s">
        <v>432</v>
      </c>
      <c r="AJ17" s="147" t="s">
        <v>432</v>
      </c>
      <c r="AK17" s="147" t="s">
        <v>429</v>
      </c>
      <c r="AL17" s="45" t="s">
        <v>50</v>
      </c>
    </row>
    <row r="18" spans="1:38" s="2" customFormat="1" ht="26.25" customHeight="1" thickBot="1" x14ac:dyDescent="0.25">
      <c r="A18" s="65" t="s">
        <v>54</v>
      </c>
      <c r="B18" s="65" t="s">
        <v>61</v>
      </c>
      <c r="C18" s="66" t="s">
        <v>62</v>
      </c>
      <c r="D18" s="67"/>
      <c r="E18" s="138">
        <v>3.0588020467724708</v>
      </c>
      <c r="F18" s="138">
        <v>0.17769634127328535</v>
      </c>
      <c r="G18" s="138">
        <v>20.166795097215964</v>
      </c>
      <c r="H18" s="138" t="s">
        <v>432</v>
      </c>
      <c r="I18" s="138">
        <v>0.25252303009612964</v>
      </c>
      <c r="J18" s="138">
        <v>0.32878650260107734</v>
      </c>
      <c r="K18" s="138">
        <v>0.42030266960701479</v>
      </c>
      <c r="L18" s="138">
        <v>0.1409690400223356</v>
      </c>
      <c r="M18" s="138">
        <v>0.64184310576298675</v>
      </c>
      <c r="N18" s="138">
        <v>0.24396429734780192</v>
      </c>
      <c r="O18" s="138">
        <v>4.5743528538398914E-3</v>
      </c>
      <c r="P18" s="138">
        <v>1.9840575708757382E-3</v>
      </c>
      <c r="Q18" s="138">
        <v>1.5247892429834759E-2</v>
      </c>
      <c r="R18" s="138">
        <v>0.19517211117278394</v>
      </c>
      <c r="S18" s="138">
        <v>0.10978484472804531</v>
      </c>
      <c r="T18" s="138">
        <v>3.964413435503733</v>
      </c>
      <c r="U18" s="138">
        <v>1.5253190028438812E-3</v>
      </c>
      <c r="V18" s="138">
        <v>0.12212552067103449</v>
      </c>
      <c r="W18" s="138">
        <v>2.1922819521253321E-2</v>
      </c>
      <c r="X18" s="138">
        <v>2.9768031087081925E-2</v>
      </c>
      <c r="Y18" s="138">
        <v>0.23196395008718382</v>
      </c>
      <c r="Z18" s="138">
        <v>2.7133334386018282E-2</v>
      </c>
      <c r="AA18" s="138">
        <v>2.4060909054286986E-2</v>
      </c>
      <c r="AB18" s="138">
        <v>0.31292622461457104</v>
      </c>
      <c r="AC18" s="138" t="s">
        <v>432</v>
      </c>
      <c r="AD18" s="138" t="s">
        <v>432</v>
      </c>
      <c r="AE18" s="55"/>
      <c r="AF18" s="147">
        <v>15553.250282893105</v>
      </c>
      <c r="AG18" s="147" t="s">
        <v>432</v>
      </c>
      <c r="AH18" s="147">
        <v>793.76579476557299</v>
      </c>
      <c r="AI18" s="147" t="s">
        <v>432</v>
      </c>
      <c r="AJ18" s="147" t="s">
        <v>432</v>
      </c>
      <c r="AK18" s="147" t="s">
        <v>429</v>
      </c>
      <c r="AL18" s="45" t="s">
        <v>50</v>
      </c>
    </row>
    <row r="19" spans="1:38" s="2" customFormat="1" ht="26.25" customHeight="1" thickBot="1" x14ac:dyDescent="0.25">
      <c r="A19" s="65" t="s">
        <v>54</v>
      </c>
      <c r="B19" s="65" t="s">
        <v>63</v>
      </c>
      <c r="C19" s="66" t="s">
        <v>64</v>
      </c>
      <c r="D19" s="67"/>
      <c r="E19" s="138">
        <v>0.43591588058299524</v>
      </c>
      <c r="F19" s="138">
        <v>8.6946833116797295E-2</v>
      </c>
      <c r="G19" s="138">
        <v>2.4715251125318813</v>
      </c>
      <c r="H19" s="138" t="s">
        <v>432</v>
      </c>
      <c r="I19" s="138">
        <v>4.0160065743717964E-2</v>
      </c>
      <c r="J19" s="138">
        <v>5.1672884983352235E-2</v>
      </c>
      <c r="K19" s="138">
        <v>6.5488268070913347E-2</v>
      </c>
      <c r="L19" s="138">
        <v>2.1362400444961117E-2</v>
      </c>
      <c r="M19" s="138">
        <v>0.17269884280787123</v>
      </c>
      <c r="N19" s="138">
        <v>3.6871592572960646E-2</v>
      </c>
      <c r="O19" s="138">
        <v>6.9327041851604621E-4</v>
      </c>
      <c r="P19" s="138">
        <v>1.7310148675868391E-3</v>
      </c>
      <c r="Q19" s="138">
        <v>2.5804820854813263E-3</v>
      </c>
      <c r="R19" s="138">
        <v>2.9508946624345805E-2</v>
      </c>
      <c r="S19" s="138">
        <v>1.6585685579249762E-2</v>
      </c>
      <c r="T19" s="138">
        <v>0.59870272983186379</v>
      </c>
      <c r="U19" s="138">
        <v>3.9144896257427958E-4</v>
      </c>
      <c r="V19" s="138">
        <v>2.0449313917562478E-2</v>
      </c>
      <c r="W19" s="138">
        <v>4.6687642223808539E-3</v>
      </c>
      <c r="X19" s="138">
        <v>6.3758826214532259E-3</v>
      </c>
      <c r="Y19" s="138">
        <v>4.2598086607982512E-2</v>
      </c>
      <c r="Z19" s="138">
        <v>6.9714591545748522E-3</v>
      </c>
      <c r="AA19" s="138">
        <v>6.4553627374785878E-3</v>
      </c>
      <c r="AB19" s="138">
        <v>6.2400791121489177E-2</v>
      </c>
      <c r="AC19" s="138" t="s">
        <v>432</v>
      </c>
      <c r="AD19" s="138" t="s">
        <v>432</v>
      </c>
      <c r="AE19" s="55"/>
      <c r="AF19" s="147">
        <v>2434.9783273610979</v>
      </c>
      <c r="AG19" s="147" t="s">
        <v>432</v>
      </c>
      <c r="AH19" s="147">
        <v>2646.7678961104843</v>
      </c>
      <c r="AI19" s="147" t="s">
        <v>432</v>
      </c>
      <c r="AJ19" s="147" t="s">
        <v>432</v>
      </c>
      <c r="AK19" s="147" t="s">
        <v>429</v>
      </c>
      <c r="AL19" s="45" t="s">
        <v>50</v>
      </c>
    </row>
    <row r="20" spans="1:38" s="2" customFormat="1" ht="26.25" customHeight="1" thickBot="1" x14ac:dyDescent="0.25">
      <c r="A20" s="65" t="s">
        <v>54</v>
      </c>
      <c r="B20" s="65" t="s">
        <v>65</v>
      </c>
      <c r="C20" s="66" t="s">
        <v>66</v>
      </c>
      <c r="D20" s="67"/>
      <c r="E20" s="138">
        <v>9.2811269410362704E-2</v>
      </c>
      <c r="F20" s="138">
        <v>2.2168789238837895E-2</v>
      </c>
      <c r="G20" s="138">
        <v>0.14935669457639983</v>
      </c>
      <c r="H20" s="138" t="s">
        <v>432</v>
      </c>
      <c r="I20" s="138">
        <v>5.871168422974425E-3</v>
      </c>
      <c r="J20" s="138">
        <v>7.4550427587575597E-3</v>
      </c>
      <c r="K20" s="138">
        <v>9.3556919616973218E-3</v>
      </c>
      <c r="L20" s="138">
        <v>2.9527750971228357E-3</v>
      </c>
      <c r="M20" s="138">
        <v>3.6628828444998859E-2</v>
      </c>
      <c r="N20" s="138">
        <v>5.0774853286903775E-3</v>
      </c>
      <c r="O20" s="138">
        <v>9.5775979125707389E-5</v>
      </c>
      <c r="P20" s="138">
        <v>4.7778887394725738E-4</v>
      </c>
      <c r="Q20" s="138">
        <v>3.9938808701432964E-4</v>
      </c>
      <c r="R20" s="138">
        <v>4.0654580181863258E-3</v>
      </c>
      <c r="S20" s="138">
        <v>2.2829269872440142E-3</v>
      </c>
      <c r="T20" s="138">
        <v>8.2372205179304492E-2</v>
      </c>
      <c r="U20" s="138">
        <v>7.9593154233130264E-5</v>
      </c>
      <c r="V20" s="138">
        <v>3.137275442214245E-3</v>
      </c>
      <c r="W20" s="138">
        <v>8.7307355727933187E-4</v>
      </c>
      <c r="X20" s="138">
        <v>1.1966874305730506E-3</v>
      </c>
      <c r="Y20" s="138">
        <v>7.1474063832227827E-3</v>
      </c>
      <c r="Z20" s="138">
        <v>1.4472626926009958E-3</v>
      </c>
      <c r="AA20" s="138">
        <v>1.3673850751981299E-3</v>
      </c>
      <c r="AB20" s="138">
        <v>1.1158741581594958E-2</v>
      </c>
      <c r="AC20" s="138" t="s">
        <v>432</v>
      </c>
      <c r="AD20" s="138" t="s">
        <v>432</v>
      </c>
      <c r="AE20" s="55"/>
      <c r="AF20" s="147">
        <v>317.24789078366234</v>
      </c>
      <c r="AG20" s="147" t="s">
        <v>432</v>
      </c>
      <c r="AH20" s="147">
        <v>825.65917494999178</v>
      </c>
      <c r="AI20" s="147" t="s">
        <v>432</v>
      </c>
      <c r="AJ20" s="147" t="s">
        <v>432</v>
      </c>
      <c r="AK20" s="147" t="s">
        <v>429</v>
      </c>
      <c r="AL20" s="45" t="s">
        <v>50</v>
      </c>
    </row>
    <row r="21" spans="1:38" s="2" customFormat="1" ht="26.25" customHeight="1" thickBot="1" x14ac:dyDescent="0.25">
      <c r="A21" s="65" t="s">
        <v>54</v>
      </c>
      <c r="B21" s="65" t="s">
        <v>67</v>
      </c>
      <c r="C21" s="66" t="s">
        <v>68</v>
      </c>
      <c r="D21" s="67"/>
      <c r="E21" s="138">
        <v>1.647950012435609</v>
      </c>
      <c r="F21" s="138">
        <v>0.36266009434705632</v>
      </c>
      <c r="G21" s="138">
        <v>11.194477713760881</v>
      </c>
      <c r="H21" s="138" t="s">
        <v>432</v>
      </c>
      <c r="I21" s="138">
        <v>0.28009274658263178</v>
      </c>
      <c r="J21" s="138">
        <v>0.33568500070051221</v>
      </c>
      <c r="K21" s="138">
        <v>0.39797746855340177</v>
      </c>
      <c r="L21" s="138">
        <v>9.1657075018466511E-2</v>
      </c>
      <c r="M21" s="138">
        <v>1.6567768814331525</v>
      </c>
      <c r="N21" s="138">
        <v>0.30029151999588272</v>
      </c>
      <c r="O21" s="138">
        <v>4.8071488313278146E-3</v>
      </c>
      <c r="P21" s="138">
        <v>1.4059351258286995E-2</v>
      </c>
      <c r="Q21" s="138">
        <v>1.4411842137268576E-2</v>
      </c>
      <c r="R21" s="138">
        <v>0.1313196804566964</v>
      </c>
      <c r="S21" s="138">
        <v>8.5350598635647923E-2</v>
      </c>
      <c r="T21" s="138">
        <v>2.3618670678675948</v>
      </c>
      <c r="U21" s="138">
        <v>3.4219787702116284E-3</v>
      </c>
      <c r="V21" s="138">
        <v>0.31011249896688847</v>
      </c>
      <c r="W21" s="138">
        <v>0.26999224977118752</v>
      </c>
      <c r="X21" s="138">
        <v>7.697952996282087E-2</v>
      </c>
      <c r="Y21" s="138">
        <v>0.22750032974207907</v>
      </c>
      <c r="Z21" s="138">
        <v>5.1675748416467993E-2</v>
      </c>
      <c r="AA21" s="138">
        <v>4.3505079661798875E-2</v>
      </c>
      <c r="AB21" s="138">
        <v>0.39966068778316682</v>
      </c>
      <c r="AC21" s="138">
        <v>1.6007011610188111E-3</v>
      </c>
      <c r="AD21" s="138">
        <v>0.1976685329856257</v>
      </c>
      <c r="AE21" s="55"/>
      <c r="AF21" s="147">
        <v>9425.9437547008656</v>
      </c>
      <c r="AG21" s="147">
        <v>1162.6939706755018</v>
      </c>
      <c r="AH21" s="147">
        <v>6954.3037037232252</v>
      </c>
      <c r="AI21" s="147" t="s">
        <v>432</v>
      </c>
      <c r="AJ21" s="147" t="s">
        <v>432</v>
      </c>
      <c r="AK21" s="147" t="s">
        <v>429</v>
      </c>
      <c r="AL21" s="45" t="s">
        <v>50</v>
      </c>
    </row>
    <row r="22" spans="1:38" s="2" customFormat="1" ht="26.25" customHeight="1" thickBot="1" x14ac:dyDescent="0.25">
      <c r="A22" s="65" t="s">
        <v>54</v>
      </c>
      <c r="B22" s="69" t="s">
        <v>69</v>
      </c>
      <c r="C22" s="66" t="s">
        <v>70</v>
      </c>
      <c r="D22" s="67"/>
      <c r="E22" s="138">
        <v>1.9659579615195255</v>
      </c>
      <c r="F22" s="138">
        <v>0.27447354364052345</v>
      </c>
      <c r="G22" s="138">
        <v>1.9039996574302782</v>
      </c>
      <c r="H22" s="138" t="s">
        <v>432</v>
      </c>
      <c r="I22" s="138">
        <v>0.27687795763215417</v>
      </c>
      <c r="J22" s="138">
        <v>0.32826932575027612</v>
      </c>
      <c r="K22" s="138">
        <v>0.35990244449779246</v>
      </c>
      <c r="L22" s="138">
        <v>3.9789558648129976E-2</v>
      </c>
      <c r="M22" s="138">
        <v>2.3184399998786018</v>
      </c>
      <c r="N22" s="138">
        <v>3.404830891709007E-2</v>
      </c>
      <c r="O22" s="138">
        <v>4.8423712053723249E-3</v>
      </c>
      <c r="P22" s="138">
        <v>2.9974758825665113E-2</v>
      </c>
      <c r="Q22" s="138">
        <v>5.701204010016768E-2</v>
      </c>
      <c r="R22" s="138">
        <v>0.10500561592234176</v>
      </c>
      <c r="S22" s="138">
        <v>0.14596244298250036</v>
      </c>
      <c r="T22" s="138">
        <v>0.49649314421832225</v>
      </c>
      <c r="U22" s="138">
        <v>5.3065066157334313E-2</v>
      </c>
      <c r="V22" s="138">
        <v>0.89845162897356445</v>
      </c>
      <c r="W22" s="138">
        <v>1.1643516638000595E-2</v>
      </c>
      <c r="X22" s="138">
        <v>4.3503103717211543E-3</v>
      </c>
      <c r="Y22" s="138">
        <v>2.8699481411323634E-2</v>
      </c>
      <c r="Z22" s="138">
        <v>4.7761711617515116E-3</v>
      </c>
      <c r="AA22" s="138">
        <v>4.3649235720049848E-3</v>
      </c>
      <c r="AB22" s="138">
        <v>4.2190886516801286E-2</v>
      </c>
      <c r="AC22" s="138">
        <v>9.6010896276719042E-3</v>
      </c>
      <c r="AD22" s="138">
        <v>0.21498091992395785</v>
      </c>
      <c r="AE22" s="55"/>
      <c r="AF22" s="147">
        <v>2736.7400427577868</v>
      </c>
      <c r="AG22" s="147">
        <v>2322.4534195341848</v>
      </c>
      <c r="AH22" s="147">
        <v>1678.6611344554651</v>
      </c>
      <c r="AI22" s="147" t="s">
        <v>432</v>
      </c>
      <c r="AJ22" s="147" t="s">
        <v>432</v>
      </c>
      <c r="AK22" s="147" t="s">
        <v>429</v>
      </c>
      <c r="AL22" s="45" t="s">
        <v>50</v>
      </c>
    </row>
    <row r="23" spans="1:38" s="2" customFormat="1" ht="26.25" customHeight="1" thickBot="1" x14ac:dyDescent="0.25">
      <c r="A23" s="65" t="s">
        <v>71</v>
      </c>
      <c r="B23" s="69" t="s">
        <v>394</v>
      </c>
      <c r="C23" s="66" t="s">
        <v>390</v>
      </c>
      <c r="D23" s="112"/>
      <c r="E23" s="138" t="s">
        <v>430</v>
      </c>
      <c r="F23" s="138" t="s">
        <v>430</v>
      </c>
      <c r="G23" s="138" t="s">
        <v>430</v>
      </c>
      <c r="H23" s="138" t="s">
        <v>430</v>
      </c>
      <c r="I23" s="138" t="s">
        <v>430</v>
      </c>
      <c r="J23" s="138" t="s">
        <v>430</v>
      </c>
      <c r="K23" s="138" t="s">
        <v>430</v>
      </c>
      <c r="L23" s="138" t="s">
        <v>430</v>
      </c>
      <c r="M23" s="138" t="s">
        <v>430</v>
      </c>
      <c r="N23" s="138" t="s">
        <v>430</v>
      </c>
      <c r="O23" s="138" t="s">
        <v>430</v>
      </c>
      <c r="P23" s="138" t="s">
        <v>430</v>
      </c>
      <c r="Q23" s="138" t="s">
        <v>430</v>
      </c>
      <c r="R23" s="138" t="s">
        <v>430</v>
      </c>
      <c r="S23" s="138" t="s">
        <v>430</v>
      </c>
      <c r="T23" s="138" t="s">
        <v>430</v>
      </c>
      <c r="U23" s="138" t="s">
        <v>430</v>
      </c>
      <c r="V23" s="138" t="s">
        <v>430</v>
      </c>
      <c r="W23" s="138">
        <v>0.16358920213151212</v>
      </c>
      <c r="X23" s="138">
        <v>4.9486750705545195E-2</v>
      </c>
      <c r="Y23" s="138">
        <v>0.20032050218858516</v>
      </c>
      <c r="Z23" s="138">
        <v>3.6790620943766422E-2</v>
      </c>
      <c r="AA23" s="138">
        <v>3.1729721944634401E-2</v>
      </c>
      <c r="AB23" s="138">
        <v>0.31832759578253123</v>
      </c>
      <c r="AC23" s="138">
        <v>2.8068682820796636E-3</v>
      </c>
      <c r="AD23" s="138">
        <v>8.0947319392229419E-2</v>
      </c>
      <c r="AE23" s="55"/>
      <c r="AF23" s="147" t="s">
        <v>430</v>
      </c>
      <c r="AG23" s="147" t="s">
        <v>430</v>
      </c>
      <c r="AH23" s="147" t="s">
        <v>430</v>
      </c>
      <c r="AI23" s="147" t="s">
        <v>430</v>
      </c>
      <c r="AJ23" s="147" t="s">
        <v>432</v>
      </c>
      <c r="AK23" s="147" t="s">
        <v>429</v>
      </c>
      <c r="AL23" s="45" t="s">
        <v>50</v>
      </c>
    </row>
    <row r="24" spans="1:38" s="2" customFormat="1" ht="26.25" customHeight="1" thickBot="1" x14ac:dyDescent="0.25">
      <c r="A24" s="70" t="s">
        <v>54</v>
      </c>
      <c r="B24" s="69" t="s">
        <v>72</v>
      </c>
      <c r="C24" s="66" t="s">
        <v>73</v>
      </c>
      <c r="D24" s="67"/>
      <c r="E24" s="138">
        <v>1.7460571180718538</v>
      </c>
      <c r="F24" s="138">
        <v>0.45021651105088406</v>
      </c>
      <c r="G24" s="138">
        <v>6.4345633237856035</v>
      </c>
      <c r="H24" s="138">
        <v>8.6890225690892331E-2</v>
      </c>
      <c r="I24" s="138">
        <v>0.37499176912504378</v>
      </c>
      <c r="J24" s="138">
        <v>0.43236952162717451</v>
      </c>
      <c r="K24" s="138">
        <v>0.50298816222262888</v>
      </c>
      <c r="L24" s="138">
        <v>0.12712678300012181</v>
      </c>
      <c r="M24" s="138">
        <v>1.9879322275134226</v>
      </c>
      <c r="N24" s="138">
        <v>0.29797960029288856</v>
      </c>
      <c r="O24" s="138">
        <v>4.0664966628155434E-2</v>
      </c>
      <c r="P24" s="138">
        <v>9.4017548234507642E-3</v>
      </c>
      <c r="Q24" s="138">
        <v>1.2861701231764269E-2</v>
      </c>
      <c r="R24" s="138">
        <v>0.19778514748148618</v>
      </c>
      <c r="S24" s="138">
        <v>9.6277581564790604E-2</v>
      </c>
      <c r="T24" s="138">
        <v>2.5732197021169076</v>
      </c>
      <c r="U24" s="138">
        <v>3.5886598940741287E-3</v>
      </c>
      <c r="V24" s="138">
        <v>1.6293774500573219</v>
      </c>
      <c r="W24" s="138" t="s">
        <v>430</v>
      </c>
      <c r="X24" s="138" t="s">
        <v>430</v>
      </c>
      <c r="Y24" s="138" t="s">
        <v>430</v>
      </c>
      <c r="Z24" s="138" t="s">
        <v>430</v>
      </c>
      <c r="AA24" s="138" t="s">
        <v>430</v>
      </c>
      <c r="AB24" s="138" t="s">
        <v>430</v>
      </c>
      <c r="AC24" s="138" t="s">
        <v>429</v>
      </c>
      <c r="AD24" s="138" t="s">
        <v>429</v>
      </c>
      <c r="AE24" s="55"/>
      <c r="AF24" s="147">
        <v>10813.67452025965</v>
      </c>
      <c r="AG24" s="147">
        <v>475.88737019795008</v>
      </c>
      <c r="AH24" s="147">
        <v>4766.3306692375363</v>
      </c>
      <c r="AI24" s="147">
        <v>502.36362251138689</v>
      </c>
      <c r="AJ24" s="147" t="s">
        <v>432</v>
      </c>
      <c r="AK24" s="147" t="s">
        <v>429</v>
      </c>
      <c r="AL24" s="45" t="s">
        <v>50</v>
      </c>
    </row>
    <row r="25" spans="1:38" s="2" customFormat="1" ht="26.25" customHeight="1" thickBot="1" x14ac:dyDescent="0.25">
      <c r="A25" s="65" t="s">
        <v>74</v>
      </c>
      <c r="B25" s="69" t="s">
        <v>75</v>
      </c>
      <c r="C25" s="71" t="s">
        <v>76</v>
      </c>
      <c r="D25" s="67"/>
      <c r="E25" s="138">
        <v>0.88707368803742759</v>
      </c>
      <c r="F25" s="138">
        <v>0.10859903676518584</v>
      </c>
      <c r="G25" s="138">
        <v>5.8514644773798793E-2</v>
      </c>
      <c r="H25" s="138" t="s">
        <v>443</v>
      </c>
      <c r="I25" s="138">
        <v>7.3822768727338818E-3</v>
      </c>
      <c r="J25" s="138">
        <v>7.3822768727338818E-3</v>
      </c>
      <c r="K25" s="138">
        <v>7.3822768727338818E-3</v>
      </c>
      <c r="L25" s="138">
        <v>3.5434928989122629E-3</v>
      </c>
      <c r="M25" s="138">
        <v>0.7979377937017611</v>
      </c>
      <c r="N25" s="138">
        <v>2.4575904300812019E-4</v>
      </c>
      <c r="O25" s="138">
        <v>1.8431928225609013E-5</v>
      </c>
      <c r="P25" s="138">
        <v>3.6863856451218024E-4</v>
      </c>
      <c r="Q25" s="138">
        <v>9.2159641128045059E-5</v>
      </c>
      <c r="R25" s="138">
        <v>6.1439760752030048E-4</v>
      </c>
      <c r="S25" s="138">
        <v>6.7583736827233048E-4</v>
      </c>
      <c r="T25" s="138">
        <v>2.4575904300812019E-5</v>
      </c>
      <c r="U25" s="138">
        <v>3.3791868413616524E-4</v>
      </c>
      <c r="V25" s="138">
        <v>8.9087653090443558E-2</v>
      </c>
      <c r="W25" s="138" t="s">
        <v>443</v>
      </c>
      <c r="X25" s="138" t="s">
        <v>443</v>
      </c>
      <c r="Y25" s="138" t="s">
        <v>443</v>
      </c>
      <c r="Z25" s="138" t="s">
        <v>443</v>
      </c>
      <c r="AA25" s="138" t="s">
        <v>443</v>
      </c>
      <c r="AB25" s="138" t="s">
        <v>443</v>
      </c>
      <c r="AC25" s="138" t="s">
        <v>429</v>
      </c>
      <c r="AD25" s="138" t="s">
        <v>429</v>
      </c>
      <c r="AE25" s="55"/>
      <c r="AF25" s="147">
        <v>3071.9880376015021</v>
      </c>
      <c r="AG25" s="147" t="s">
        <v>429</v>
      </c>
      <c r="AH25" s="147" t="s">
        <v>429</v>
      </c>
      <c r="AI25" s="147" t="s">
        <v>429</v>
      </c>
      <c r="AJ25" s="147" t="s">
        <v>432</v>
      </c>
      <c r="AK25" s="147" t="s">
        <v>429</v>
      </c>
      <c r="AL25" s="45" t="s">
        <v>50</v>
      </c>
    </row>
    <row r="26" spans="1:38" s="2" customFormat="1" ht="26.25" customHeight="1" thickBot="1" x14ac:dyDescent="0.25">
      <c r="A26" s="65" t="s">
        <v>74</v>
      </c>
      <c r="B26" s="65" t="s">
        <v>77</v>
      </c>
      <c r="C26" s="66" t="s">
        <v>78</v>
      </c>
      <c r="D26" s="67"/>
      <c r="E26" s="138">
        <v>8.4777645040897673E-2</v>
      </c>
      <c r="F26" s="138">
        <v>6.268618808717305E-3</v>
      </c>
      <c r="G26" s="138">
        <v>5.2137031989728687E-3</v>
      </c>
      <c r="H26" s="138" t="s">
        <v>443</v>
      </c>
      <c r="I26" s="138">
        <v>4.6564419698081228E-4</v>
      </c>
      <c r="J26" s="138">
        <v>4.6564419698081228E-4</v>
      </c>
      <c r="K26" s="138">
        <v>4.6564419698081228E-4</v>
      </c>
      <c r="L26" s="138">
        <v>2.2350921455078989E-4</v>
      </c>
      <c r="M26" s="138">
        <v>5.8549283546256492E-2</v>
      </c>
      <c r="N26" s="138">
        <v>0.70282537912567278</v>
      </c>
      <c r="O26" s="138">
        <v>3.5377065878277285E-6</v>
      </c>
      <c r="P26" s="138">
        <v>4.1107716662214949E-5</v>
      </c>
      <c r="Q26" s="138">
        <v>8.5009857693273231E-6</v>
      </c>
      <c r="R26" s="138">
        <v>6.0746068650861408E-5</v>
      </c>
      <c r="S26" s="138">
        <v>6.4519052874438114E-5</v>
      </c>
      <c r="T26" s="138">
        <v>4.3696465196193619E-6</v>
      </c>
      <c r="U26" s="138">
        <v>3.0317828324011508E-5</v>
      </c>
      <c r="V26" s="138">
        <v>7.9741969355069785E-3</v>
      </c>
      <c r="W26" s="138" t="s">
        <v>443</v>
      </c>
      <c r="X26" s="138" t="s">
        <v>443</v>
      </c>
      <c r="Y26" s="138" t="s">
        <v>443</v>
      </c>
      <c r="Z26" s="138" t="s">
        <v>443</v>
      </c>
      <c r="AA26" s="138" t="s">
        <v>443</v>
      </c>
      <c r="AB26" s="138" t="s">
        <v>443</v>
      </c>
      <c r="AC26" s="138" t="s">
        <v>429</v>
      </c>
      <c r="AD26" s="138" t="s">
        <v>429</v>
      </c>
      <c r="AE26" s="55"/>
      <c r="AF26" s="147">
        <v>273.89449419770324</v>
      </c>
      <c r="AG26" s="147" t="s">
        <v>429</v>
      </c>
      <c r="AH26" s="147" t="s">
        <v>429</v>
      </c>
      <c r="AI26" s="147" t="s">
        <v>429</v>
      </c>
      <c r="AJ26" s="147" t="s">
        <v>432</v>
      </c>
      <c r="AK26" s="147" t="s">
        <v>429</v>
      </c>
      <c r="AL26" s="45" t="s">
        <v>50</v>
      </c>
    </row>
    <row r="27" spans="1:38" s="2" customFormat="1" ht="26.25" customHeight="1" thickBot="1" x14ac:dyDescent="0.25">
      <c r="A27" s="65" t="s">
        <v>79</v>
      </c>
      <c r="B27" s="65" t="s">
        <v>80</v>
      </c>
      <c r="C27" s="66" t="s">
        <v>81</v>
      </c>
      <c r="D27" s="67"/>
      <c r="E27" s="138">
        <v>31.617697894839235</v>
      </c>
      <c r="F27" s="138">
        <v>21.527664487447872</v>
      </c>
      <c r="G27" s="138">
        <v>3.0903137564545911</v>
      </c>
      <c r="H27" s="138">
        <v>0.80600589954757662</v>
      </c>
      <c r="I27" s="138">
        <v>0.62270226871520507</v>
      </c>
      <c r="J27" s="138">
        <v>0.62270226871520462</v>
      </c>
      <c r="K27" s="138">
        <v>0.62270226871520529</v>
      </c>
      <c r="L27" s="138">
        <v>0.37827720097175765</v>
      </c>
      <c r="M27" s="138">
        <v>185.69569850935108</v>
      </c>
      <c r="N27" s="138">
        <v>74.401950110493743</v>
      </c>
      <c r="O27" s="138">
        <v>2.3972288739359848E-4</v>
      </c>
      <c r="P27" s="138">
        <v>1.1046771389584582E-2</v>
      </c>
      <c r="Q27" s="138">
        <v>3.6453493739410197E-4</v>
      </c>
      <c r="R27" s="138">
        <v>8.9225888990244508E-3</v>
      </c>
      <c r="S27" s="138">
        <v>6.2997259199338573E-3</v>
      </c>
      <c r="T27" s="138">
        <v>2.6825541104708189E-3</v>
      </c>
      <c r="U27" s="138">
        <v>2.4962410000100714E-4</v>
      </c>
      <c r="V27" s="138">
        <v>4.1485012878388447E-2</v>
      </c>
      <c r="W27" s="138">
        <v>0.81335160000000006</v>
      </c>
      <c r="X27" s="138">
        <v>1.54441199296E-2</v>
      </c>
      <c r="Y27" s="138">
        <v>2.0786155403799998E-2</v>
      </c>
      <c r="Z27" s="138">
        <v>1.2099845453500001E-2</v>
      </c>
      <c r="AA27" s="138">
        <v>2.1335641621E-2</v>
      </c>
      <c r="AB27" s="138">
        <v>6.9665762407899998E-2</v>
      </c>
      <c r="AC27" s="138">
        <v>8.1335149999999998E-4</v>
      </c>
      <c r="AD27" s="138">
        <v>1.6603540000000001E-4</v>
      </c>
      <c r="AE27" s="55"/>
      <c r="AF27" s="147">
        <v>60222.297604331477</v>
      </c>
      <c r="AG27" s="147" t="s">
        <v>429</v>
      </c>
      <c r="AH27" s="147" t="s">
        <v>432</v>
      </c>
      <c r="AI27" s="147" t="s">
        <v>429</v>
      </c>
      <c r="AJ27" s="147" t="s">
        <v>432</v>
      </c>
      <c r="AK27" s="147" t="s">
        <v>429</v>
      </c>
      <c r="AL27" s="45" t="s">
        <v>50</v>
      </c>
    </row>
    <row r="28" spans="1:38" s="2" customFormat="1" ht="26.25" customHeight="1" thickBot="1" x14ac:dyDescent="0.25">
      <c r="A28" s="65" t="s">
        <v>79</v>
      </c>
      <c r="B28" s="65" t="s">
        <v>82</v>
      </c>
      <c r="C28" s="66" t="s">
        <v>83</v>
      </c>
      <c r="D28" s="67"/>
      <c r="E28" s="138">
        <v>5.1453571713430746</v>
      </c>
      <c r="F28" s="138">
        <v>0.75835632412644971</v>
      </c>
      <c r="G28" s="138">
        <v>1.0901124424818986</v>
      </c>
      <c r="H28" s="138">
        <v>9.7618143013249326E-3</v>
      </c>
      <c r="I28" s="138">
        <v>0.97594529804834695</v>
      </c>
      <c r="J28" s="138">
        <v>0.97594529804834695</v>
      </c>
      <c r="K28" s="138">
        <v>0.97594529804834718</v>
      </c>
      <c r="L28" s="138">
        <v>0.57434132461457321</v>
      </c>
      <c r="M28" s="138">
        <v>5.9214532840406937</v>
      </c>
      <c r="N28" s="138">
        <v>0.85002672686110847</v>
      </c>
      <c r="O28" s="138">
        <v>1.5923505680209234E-5</v>
      </c>
      <c r="P28" s="138">
        <v>1.5238130200175004E-3</v>
      </c>
      <c r="Q28" s="138">
        <v>3.0534382703741035E-5</v>
      </c>
      <c r="R28" s="138">
        <v>2.343397827735922E-3</v>
      </c>
      <c r="S28" s="138">
        <v>1.5750686033718833E-3</v>
      </c>
      <c r="T28" s="138">
        <v>8.3383452570998416E-5</v>
      </c>
      <c r="U28" s="138">
        <v>2.9221754047063603E-5</v>
      </c>
      <c r="V28" s="138">
        <v>5.2205368687711275E-3</v>
      </c>
      <c r="W28" s="138">
        <v>0.13135029999999998</v>
      </c>
      <c r="X28" s="138">
        <v>6.9665575002000003E-3</v>
      </c>
      <c r="Y28" s="138">
        <v>7.8371268515000005E-3</v>
      </c>
      <c r="Z28" s="138">
        <v>6.1132699186000001E-3</v>
      </c>
      <c r="AA28" s="138">
        <v>6.5448971305999996E-3</v>
      </c>
      <c r="AB28" s="138">
        <v>2.74618514009E-2</v>
      </c>
      <c r="AC28" s="138">
        <v>1.313504E-4</v>
      </c>
      <c r="AD28" s="138">
        <v>3.01107E-5</v>
      </c>
      <c r="AE28" s="55"/>
      <c r="AF28" s="147">
        <v>12113.053839347795</v>
      </c>
      <c r="AG28" s="147" t="s">
        <v>429</v>
      </c>
      <c r="AH28" s="147" t="s">
        <v>432</v>
      </c>
      <c r="AI28" s="147" t="s">
        <v>429</v>
      </c>
      <c r="AJ28" s="147" t="s">
        <v>432</v>
      </c>
      <c r="AK28" s="147" t="s">
        <v>429</v>
      </c>
      <c r="AL28" s="45" t="s">
        <v>50</v>
      </c>
    </row>
    <row r="29" spans="1:38" s="2" customFormat="1" ht="26.25" customHeight="1" thickBot="1" x14ac:dyDescent="0.25">
      <c r="A29" s="65" t="s">
        <v>79</v>
      </c>
      <c r="B29" s="65" t="s">
        <v>84</v>
      </c>
      <c r="C29" s="66" t="s">
        <v>85</v>
      </c>
      <c r="D29" s="67"/>
      <c r="E29" s="138">
        <v>22.167608449434091</v>
      </c>
      <c r="F29" s="138">
        <v>1.1922429471933405</v>
      </c>
      <c r="G29" s="138">
        <v>2.2907464392162269</v>
      </c>
      <c r="H29" s="138">
        <v>2.1842218227799096E-2</v>
      </c>
      <c r="I29" s="138">
        <v>0.77710232949373759</v>
      </c>
      <c r="J29" s="138">
        <v>0.77710232949373736</v>
      </c>
      <c r="K29" s="138">
        <v>0.77710232949373759</v>
      </c>
      <c r="L29" s="138">
        <v>0.43921063451133863</v>
      </c>
      <c r="M29" s="138">
        <v>4.6841161047403563</v>
      </c>
      <c r="N29" s="138">
        <v>0.21921012989352281</v>
      </c>
      <c r="O29" s="138">
        <v>2.9226041875188556E-5</v>
      </c>
      <c r="P29" s="138">
        <v>3.0556953398424348E-3</v>
      </c>
      <c r="Q29" s="138">
        <v>5.8113962958956698E-5</v>
      </c>
      <c r="R29" s="138">
        <v>4.874767659558599E-3</v>
      </c>
      <c r="S29" s="138">
        <v>3.2698926689415592E-3</v>
      </c>
      <c r="T29" s="138">
        <v>1.2197597937206043E-4</v>
      </c>
      <c r="U29" s="138">
        <v>5.7775842167536285E-5</v>
      </c>
      <c r="V29" s="138">
        <v>1.0389507966413917E-2</v>
      </c>
      <c r="W29" s="138">
        <v>0.16617129999999999</v>
      </c>
      <c r="X29" s="138">
        <v>2.3738700981000001E-3</v>
      </c>
      <c r="Y29" s="138">
        <v>1.4375102260400001E-2</v>
      </c>
      <c r="Z29" s="138">
        <v>1.60631876642E-2</v>
      </c>
      <c r="AA29" s="138">
        <v>3.6926868193E-3</v>
      </c>
      <c r="AB29" s="138">
        <v>3.6504846842000005E-2</v>
      </c>
      <c r="AC29" s="138">
        <v>9.06032E-5</v>
      </c>
      <c r="AD29" s="138">
        <v>3.0768600000000002E-5</v>
      </c>
      <c r="AE29" s="55"/>
      <c r="AF29" s="147">
        <v>24862.190928028383</v>
      </c>
      <c r="AG29" s="147" t="s">
        <v>429</v>
      </c>
      <c r="AH29" s="147" t="s">
        <v>432</v>
      </c>
      <c r="AI29" s="147" t="s">
        <v>429</v>
      </c>
      <c r="AJ29" s="147" t="s">
        <v>432</v>
      </c>
      <c r="AK29" s="147" t="s">
        <v>429</v>
      </c>
      <c r="AL29" s="45" t="s">
        <v>50</v>
      </c>
    </row>
    <row r="30" spans="1:38" s="2" customFormat="1" ht="26.25" customHeight="1" thickBot="1" x14ac:dyDescent="0.25">
      <c r="A30" s="65" t="s">
        <v>79</v>
      </c>
      <c r="B30" s="65" t="s">
        <v>86</v>
      </c>
      <c r="C30" s="66" t="s">
        <v>87</v>
      </c>
      <c r="D30" s="67"/>
      <c r="E30" s="138">
        <v>3.0584836913840893E-2</v>
      </c>
      <c r="F30" s="138">
        <v>0.21626313659959892</v>
      </c>
      <c r="G30" s="138">
        <v>6.3397860236978718E-3</v>
      </c>
      <c r="H30" s="138">
        <v>1.7937454930878896E-4</v>
      </c>
      <c r="I30" s="138">
        <v>4.3455940203100691E-3</v>
      </c>
      <c r="J30" s="138">
        <v>4.34559402031007E-3</v>
      </c>
      <c r="K30" s="138">
        <v>4.3455940203100682E-3</v>
      </c>
      <c r="L30" s="138">
        <v>5.9806481885301451E-4</v>
      </c>
      <c r="M30" s="138">
        <v>1.7910439776619456</v>
      </c>
      <c r="N30" s="138">
        <v>0.20524293441353708</v>
      </c>
      <c r="O30" s="138">
        <v>5.6424299145556383E-5</v>
      </c>
      <c r="P30" s="138">
        <v>2.7578069203085742E-5</v>
      </c>
      <c r="Q30" s="138">
        <v>9.509679035546807E-7</v>
      </c>
      <c r="R30" s="138">
        <v>2.5487693878806564E-4</v>
      </c>
      <c r="S30" s="138">
        <v>9.532876225263668E-3</v>
      </c>
      <c r="T30" s="138">
        <v>3.9745595614703786E-4</v>
      </c>
      <c r="U30" s="138">
        <v>5.6179604757209085E-5</v>
      </c>
      <c r="V30" s="138">
        <v>5.6126771510889555E-3</v>
      </c>
      <c r="W30" s="138">
        <v>2.6281E-3</v>
      </c>
      <c r="X30" s="138">
        <v>4.0047098300000001E-5</v>
      </c>
      <c r="Y30" s="138">
        <v>7.3419680500000001E-5</v>
      </c>
      <c r="Z30" s="138">
        <v>2.5029436499999998E-5</v>
      </c>
      <c r="AA30" s="138">
        <v>8.5934398699999997E-5</v>
      </c>
      <c r="AB30" s="138">
        <v>2.24430614E-4</v>
      </c>
      <c r="AC30" s="138">
        <v>2.6280000000000001E-6</v>
      </c>
      <c r="AD30" s="138">
        <v>2.6280000000000001E-6</v>
      </c>
      <c r="AE30" s="55"/>
      <c r="AF30" s="147">
        <v>142.40547620147157</v>
      </c>
      <c r="AG30" s="147" t="s">
        <v>429</v>
      </c>
      <c r="AH30" s="147" t="s">
        <v>432</v>
      </c>
      <c r="AI30" s="147" t="s">
        <v>429</v>
      </c>
      <c r="AJ30" s="147" t="s">
        <v>432</v>
      </c>
      <c r="AK30" s="147" t="s">
        <v>429</v>
      </c>
      <c r="AL30" s="45" t="s">
        <v>50</v>
      </c>
    </row>
    <row r="31" spans="1:38" s="2" customFormat="1" ht="26.25" customHeight="1" thickBot="1" x14ac:dyDescent="0.25">
      <c r="A31" s="65" t="s">
        <v>79</v>
      </c>
      <c r="B31" s="65" t="s">
        <v>88</v>
      </c>
      <c r="C31" s="66" t="s">
        <v>89</v>
      </c>
      <c r="D31" s="67"/>
      <c r="E31" s="138" t="s">
        <v>429</v>
      </c>
      <c r="F31" s="138">
        <v>4.6250518031000993</v>
      </c>
      <c r="G31" s="138" t="s">
        <v>429</v>
      </c>
      <c r="H31" s="138" t="s">
        <v>429</v>
      </c>
      <c r="I31" s="138" t="s">
        <v>429</v>
      </c>
      <c r="J31" s="138" t="s">
        <v>429</v>
      </c>
      <c r="K31" s="138" t="s">
        <v>429</v>
      </c>
      <c r="L31" s="138" t="s">
        <v>429</v>
      </c>
      <c r="M31" s="138" t="s">
        <v>429</v>
      </c>
      <c r="N31" s="138" t="s">
        <v>429</v>
      </c>
      <c r="O31" s="138" t="s">
        <v>429</v>
      </c>
      <c r="P31" s="138" t="s">
        <v>430</v>
      </c>
      <c r="Q31" s="138" t="s">
        <v>430</v>
      </c>
      <c r="R31" s="138" t="s">
        <v>429</v>
      </c>
      <c r="S31" s="138" t="s">
        <v>429</v>
      </c>
      <c r="T31" s="138" t="s">
        <v>429</v>
      </c>
      <c r="U31" s="138" t="s">
        <v>429</v>
      </c>
      <c r="V31" s="138" t="s">
        <v>429</v>
      </c>
      <c r="W31" s="138" t="s">
        <v>429</v>
      </c>
      <c r="X31" s="138" t="s">
        <v>443</v>
      </c>
      <c r="Y31" s="138" t="s">
        <v>443</v>
      </c>
      <c r="Z31" s="138" t="s">
        <v>443</v>
      </c>
      <c r="AA31" s="138" t="s">
        <v>443</v>
      </c>
      <c r="AB31" s="138" t="s">
        <v>443</v>
      </c>
      <c r="AC31" s="138" t="s">
        <v>429</v>
      </c>
      <c r="AD31" s="138" t="s">
        <v>429</v>
      </c>
      <c r="AE31" s="55"/>
      <c r="AF31" s="147" t="s">
        <v>429</v>
      </c>
      <c r="AG31" s="147" t="s">
        <v>429</v>
      </c>
      <c r="AH31" s="147" t="s">
        <v>429</v>
      </c>
      <c r="AI31" s="147" t="s">
        <v>429</v>
      </c>
      <c r="AJ31" s="147" t="s">
        <v>432</v>
      </c>
      <c r="AK31" s="147" t="s">
        <v>429</v>
      </c>
      <c r="AL31" s="45" t="s">
        <v>50</v>
      </c>
    </row>
    <row r="32" spans="1:38" s="2" customFormat="1" ht="26.25" customHeight="1" thickBot="1" x14ac:dyDescent="0.25">
      <c r="A32" s="65" t="s">
        <v>79</v>
      </c>
      <c r="B32" s="65" t="s">
        <v>90</v>
      </c>
      <c r="C32" s="66" t="s">
        <v>91</v>
      </c>
      <c r="D32" s="67"/>
      <c r="E32" s="138" t="s">
        <v>429</v>
      </c>
      <c r="F32" s="138" t="s">
        <v>429</v>
      </c>
      <c r="G32" s="138" t="s">
        <v>429</v>
      </c>
      <c r="H32" s="138" t="s">
        <v>429</v>
      </c>
      <c r="I32" s="138">
        <v>0.32682539580810188</v>
      </c>
      <c r="J32" s="138">
        <v>0.60147655597365957</v>
      </c>
      <c r="K32" s="138">
        <v>0.80088934170207482</v>
      </c>
      <c r="L32" s="138">
        <v>3.4806893715798932E-2</v>
      </c>
      <c r="M32" s="138" t="s">
        <v>429</v>
      </c>
      <c r="N32" s="138">
        <v>0.78936616213069999</v>
      </c>
      <c r="O32" s="138">
        <v>3.7331035456257579E-3</v>
      </c>
      <c r="P32" s="138" t="s">
        <v>429</v>
      </c>
      <c r="Q32" s="138">
        <v>9.1487410580466735E-3</v>
      </c>
      <c r="R32" s="138">
        <v>0.29167865440223645</v>
      </c>
      <c r="S32" s="138">
        <v>6.3795804975271784</v>
      </c>
      <c r="T32" s="138">
        <v>4.6649812976518386E-2</v>
      </c>
      <c r="U32" s="138">
        <v>6.5365079161620356E-3</v>
      </c>
      <c r="V32" s="138">
        <v>2.5837840623909289</v>
      </c>
      <c r="W32" s="138" t="s">
        <v>443</v>
      </c>
      <c r="X32" s="138" t="s">
        <v>443</v>
      </c>
      <c r="Y32" s="138" t="s">
        <v>443</v>
      </c>
      <c r="Z32" s="138" t="s">
        <v>443</v>
      </c>
      <c r="AA32" s="138" t="s">
        <v>443</v>
      </c>
      <c r="AB32" s="138" t="s">
        <v>443</v>
      </c>
      <c r="AC32" s="138" t="s">
        <v>429</v>
      </c>
      <c r="AD32" s="138" t="s">
        <v>429</v>
      </c>
      <c r="AE32" s="55"/>
      <c r="AF32" s="147" t="s">
        <v>429</v>
      </c>
      <c r="AG32" s="147" t="s">
        <v>429</v>
      </c>
      <c r="AH32" s="147" t="s">
        <v>429</v>
      </c>
      <c r="AI32" s="147" t="s">
        <v>429</v>
      </c>
      <c r="AJ32" s="147" t="s">
        <v>432</v>
      </c>
      <c r="AK32" s="147">
        <v>32476.288303220022</v>
      </c>
      <c r="AL32" s="45" t="s">
        <v>414</v>
      </c>
    </row>
    <row r="33" spans="1:38" s="2" customFormat="1" ht="26.25" customHeight="1" thickBot="1" x14ac:dyDescent="0.25">
      <c r="A33" s="65" t="s">
        <v>79</v>
      </c>
      <c r="B33" s="65" t="s">
        <v>92</v>
      </c>
      <c r="C33" s="66" t="s">
        <v>93</v>
      </c>
      <c r="D33" s="67"/>
      <c r="E33" s="138" t="s">
        <v>429</v>
      </c>
      <c r="F33" s="138" t="s">
        <v>429</v>
      </c>
      <c r="G33" s="138" t="s">
        <v>429</v>
      </c>
      <c r="H33" s="138" t="s">
        <v>429</v>
      </c>
      <c r="I33" s="138">
        <v>0.17474657102789926</v>
      </c>
      <c r="J33" s="138">
        <v>0.32360476116277642</v>
      </c>
      <c r="K33" s="138">
        <v>0.64720952232555284</v>
      </c>
      <c r="L33" s="138">
        <v>6.7095013151592265E-3</v>
      </c>
      <c r="M33" s="138" t="s">
        <v>429</v>
      </c>
      <c r="N33" s="138" t="s">
        <v>429</v>
      </c>
      <c r="O33" s="138" t="s">
        <v>429</v>
      </c>
      <c r="P33" s="138" t="s">
        <v>429</v>
      </c>
      <c r="Q33" s="138" t="s">
        <v>429</v>
      </c>
      <c r="R33" s="138" t="s">
        <v>429</v>
      </c>
      <c r="S33" s="138" t="s">
        <v>429</v>
      </c>
      <c r="T33" s="138" t="s">
        <v>429</v>
      </c>
      <c r="U33" s="138" t="s">
        <v>429</v>
      </c>
      <c r="V33" s="138" t="s">
        <v>443</v>
      </c>
      <c r="W33" s="138" t="s">
        <v>429</v>
      </c>
      <c r="X33" s="138" t="s">
        <v>443</v>
      </c>
      <c r="Y33" s="138" t="s">
        <v>443</v>
      </c>
      <c r="Z33" s="138" t="s">
        <v>443</v>
      </c>
      <c r="AA33" s="138" t="s">
        <v>443</v>
      </c>
      <c r="AB33" s="138" t="s">
        <v>443</v>
      </c>
      <c r="AC33" s="138" t="s">
        <v>429</v>
      </c>
      <c r="AD33" s="138" t="s">
        <v>429</v>
      </c>
      <c r="AE33" s="55"/>
      <c r="AF33" s="147" t="s">
        <v>429</v>
      </c>
      <c r="AG33" s="147" t="s">
        <v>429</v>
      </c>
      <c r="AH33" s="147" t="s">
        <v>429</v>
      </c>
      <c r="AI33" s="147" t="s">
        <v>429</v>
      </c>
      <c r="AJ33" s="147" t="s">
        <v>432</v>
      </c>
      <c r="AK33" s="147">
        <v>32476.288303220022</v>
      </c>
      <c r="AL33" s="45" t="s">
        <v>414</v>
      </c>
    </row>
    <row r="34" spans="1:38" s="2" customFormat="1" ht="26.25" customHeight="1" thickBot="1" x14ac:dyDescent="0.25">
      <c r="A34" s="65" t="s">
        <v>71</v>
      </c>
      <c r="B34" s="65" t="s">
        <v>94</v>
      </c>
      <c r="C34" s="66" t="s">
        <v>95</v>
      </c>
      <c r="D34" s="67"/>
      <c r="E34" s="138">
        <v>2.0668213457076563</v>
      </c>
      <c r="F34" s="138">
        <v>0.18341067285382831</v>
      </c>
      <c r="G34" s="138">
        <v>0.15759986054400002</v>
      </c>
      <c r="H34" s="138">
        <v>2.7610208816705332E-4</v>
      </c>
      <c r="I34" s="138">
        <v>5.4037122969837592E-2</v>
      </c>
      <c r="J34" s="138">
        <v>5.6798143851508123E-2</v>
      </c>
      <c r="K34" s="138">
        <v>5.9953596287703005E-2</v>
      </c>
      <c r="L34" s="138">
        <v>3.8969837587006957E-2</v>
      </c>
      <c r="M34" s="138">
        <v>0.42204176334106719</v>
      </c>
      <c r="N34" s="138" t="s">
        <v>443</v>
      </c>
      <c r="O34" s="138">
        <v>3.9443155452436197E-4</v>
      </c>
      <c r="P34" s="138" t="s">
        <v>443</v>
      </c>
      <c r="Q34" s="138" t="s">
        <v>443</v>
      </c>
      <c r="R34" s="138">
        <v>1.9721577726218098E-3</v>
      </c>
      <c r="S34" s="138">
        <v>6.7053364269141533E-2</v>
      </c>
      <c r="T34" s="138">
        <v>2.7610208816705338E-3</v>
      </c>
      <c r="U34" s="138">
        <v>3.9443155452436197E-4</v>
      </c>
      <c r="V34" s="138">
        <v>3.9443155452436193E-2</v>
      </c>
      <c r="W34" s="138">
        <v>1.7850021030286475E-2</v>
      </c>
      <c r="X34" s="138">
        <v>1.1832946635730857E-3</v>
      </c>
      <c r="Y34" s="138">
        <v>1.9721577726218098E-3</v>
      </c>
      <c r="Z34" s="138">
        <v>1.7255020329276919E-3</v>
      </c>
      <c r="AA34" s="138">
        <v>3.9666713400636613E-4</v>
      </c>
      <c r="AB34" s="138">
        <v>5.2776216031289536E-3</v>
      </c>
      <c r="AC34" s="138" t="s">
        <v>429</v>
      </c>
      <c r="AD34" s="138" t="s">
        <v>429</v>
      </c>
      <c r="AE34" s="55"/>
      <c r="AF34" s="147">
        <v>1708.2144000000001</v>
      </c>
      <c r="AG34" s="147" t="s">
        <v>432</v>
      </c>
      <c r="AH34" s="147" t="s">
        <v>429</v>
      </c>
      <c r="AI34" s="147" t="s">
        <v>429</v>
      </c>
      <c r="AJ34" s="147" t="s">
        <v>432</v>
      </c>
      <c r="AK34" s="147" t="s">
        <v>429</v>
      </c>
      <c r="AL34" s="45" t="s">
        <v>50</v>
      </c>
    </row>
    <row r="35" spans="1:38" s="6" customFormat="1" ht="26.25" customHeight="1" thickBot="1" x14ac:dyDescent="0.25">
      <c r="A35" s="65" t="s">
        <v>96</v>
      </c>
      <c r="B35" s="65" t="s">
        <v>97</v>
      </c>
      <c r="C35" s="66" t="s">
        <v>98</v>
      </c>
      <c r="D35" s="67"/>
      <c r="E35" s="138" t="s">
        <v>432</v>
      </c>
      <c r="F35" s="138" t="s">
        <v>432</v>
      </c>
      <c r="G35" s="138" t="s">
        <v>432</v>
      </c>
      <c r="H35" s="138" t="s">
        <v>432</v>
      </c>
      <c r="I35" s="138" t="s">
        <v>432</v>
      </c>
      <c r="J35" s="138" t="s">
        <v>432</v>
      </c>
      <c r="K35" s="138" t="s">
        <v>432</v>
      </c>
      <c r="L35" s="138" t="s">
        <v>432</v>
      </c>
      <c r="M35" s="138" t="s">
        <v>432</v>
      </c>
      <c r="N35" s="138" t="s">
        <v>432</v>
      </c>
      <c r="O35" s="138" t="s">
        <v>432</v>
      </c>
      <c r="P35" s="138" t="s">
        <v>432</v>
      </c>
      <c r="Q35" s="138" t="s">
        <v>432</v>
      </c>
      <c r="R35" s="138" t="s">
        <v>432</v>
      </c>
      <c r="S35" s="138" t="s">
        <v>432</v>
      </c>
      <c r="T35" s="138" t="s">
        <v>432</v>
      </c>
      <c r="U35" s="138" t="s">
        <v>432</v>
      </c>
      <c r="V35" s="138" t="s">
        <v>432</v>
      </c>
      <c r="W35" s="138" t="s">
        <v>432</v>
      </c>
      <c r="X35" s="138" t="s">
        <v>432</v>
      </c>
      <c r="Y35" s="138" t="s">
        <v>432</v>
      </c>
      <c r="Z35" s="138" t="s">
        <v>432</v>
      </c>
      <c r="AA35" s="138" t="s">
        <v>432</v>
      </c>
      <c r="AB35" s="138" t="s">
        <v>432</v>
      </c>
      <c r="AC35" s="138" t="s">
        <v>432</v>
      </c>
      <c r="AD35" s="138" t="s">
        <v>432</v>
      </c>
      <c r="AE35" s="55"/>
      <c r="AF35" s="147" t="s">
        <v>432</v>
      </c>
      <c r="AG35" s="147" t="s">
        <v>432</v>
      </c>
      <c r="AH35" s="147" t="s">
        <v>429</v>
      </c>
      <c r="AI35" s="147" t="s">
        <v>429</v>
      </c>
      <c r="AJ35" s="147" t="s">
        <v>429</v>
      </c>
      <c r="AK35" s="147" t="s">
        <v>429</v>
      </c>
      <c r="AL35" s="45" t="s">
        <v>50</v>
      </c>
    </row>
    <row r="36" spans="1:38" s="2" customFormat="1" ht="26.25" customHeight="1" thickBot="1" x14ac:dyDescent="0.25">
      <c r="A36" s="65" t="s">
        <v>96</v>
      </c>
      <c r="B36" s="65" t="s">
        <v>99</v>
      </c>
      <c r="C36" s="66" t="s">
        <v>100</v>
      </c>
      <c r="D36" s="67"/>
      <c r="E36" s="138">
        <v>2.6865999999999999</v>
      </c>
      <c r="F36" s="138">
        <v>9.2999999999999999E-2</v>
      </c>
      <c r="G36" s="138">
        <v>1.2785290726440961</v>
      </c>
      <c r="H36" s="138" t="s">
        <v>443</v>
      </c>
      <c r="I36" s="138">
        <v>0.14000000000000001</v>
      </c>
      <c r="J36" s="138">
        <v>0.15440000000000001</v>
      </c>
      <c r="K36" s="138">
        <v>0.15440000000000001</v>
      </c>
      <c r="L36" s="138">
        <v>2.1947999999999999E-2</v>
      </c>
      <c r="M36" s="138">
        <v>0.25160000000000005</v>
      </c>
      <c r="N36" s="138">
        <v>5.5200000000000006E-3</v>
      </c>
      <c r="O36" s="138">
        <v>5.6000000000000006E-4</v>
      </c>
      <c r="P36" s="138">
        <v>7.9999999999999993E-4</v>
      </c>
      <c r="Q36" s="138">
        <v>1.5800000000000002E-3</v>
      </c>
      <c r="R36" s="138">
        <v>1.644E-2</v>
      </c>
      <c r="S36" s="138">
        <v>6.8000000000000005E-3</v>
      </c>
      <c r="T36" s="138">
        <v>0.71599999999999997</v>
      </c>
      <c r="U36" s="138">
        <v>1E-3</v>
      </c>
      <c r="V36" s="138">
        <v>4.0799999999999996E-2</v>
      </c>
      <c r="W36" s="138">
        <v>1.1900000000000001E-2</v>
      </c>
      <c r="X36" s="138">
        <v>1.34E-4</v>
      </c>
      <c r="Y36" s="138">
        <v>6.8400000000000004E-4</v>
      </c>
      <c r="Z36" s="138">
        <v>5.6000000000000006E-4</v>
      </c>
      <c r="AA36" s="138">
        <v>2.0999999999999995E-4</v>
      </c>
      <c r="AB36" s="138">
        <v>1.588E-3</v>
      </c>
      <c r="AC36" s="138">
        <v>4.0400000000000002E-3</v>
      </c>
      <c r="AD36" s="138">
        <v>1.2995999999999999E-2</v>
      </c>
      <c r="AE36" s="55"/>
      <c r="AF36" s="147">
        <v>1426.8865608000003</v>
      </c>
      <c r="AG36" s="147" t="s">
        <v>432</v>
      </c>
      <c r="AH36" s="147" t="s">
        <v>429</v>
      </c>
      <c r="AI36" s="147" t="s">
        <v>429</v>
      </c>
      <c r="AJ36" s="147" t="s">
        <v>432</v>
      </c>
      <c r="AK36" s="147" t="s">
        <v>429</v>
      </c>
      <c r="AL36" s="45" t="s">
        <v>50</v>
      </c>
    </row>
    <row r="37" spans="1:38" s="2" customFormat="1" ht="26.25" customHeight="1" thickBot="1" x14ac:dyDescent="0.25">
      <c r="A37" s="65" t="s">
        <v>71</v>
      </c>
      <c r="B37" s="65" t="s">
        <v>101</v>
      </c>
      <c r="C37" s="66" t="s">
        <v>400</v>
      </c>
      <c r="D37" s="67"/>
      <c r="E37" s="138">
        <v>9.1569812941132742E-2</v>
      </c>
      <c r="F37" s="138">
        <v>3.0523270980377585E-3</v>
      </c>
      <c r="G37" s="138">
        <v>1.3727927317687882E-4</v>
      </c>
      <c r="H37" s="138" t="s">
        <v>443</v>
      </c>
      <c r="I37" s="138">
        <v>3.8154088725471982E-4</v>
      </c>
      <c r="J37" s="138">
        <v>3.8154088725471982E-4</v>
      </c>
      <c r="K37" s="138">
        <v>3.8154088725471982E-4</v>
      </c>
      <c r="L37" s="138">
        <v>9.5385221813679961E-6</v>
      </c>
      <c r="M37" s="138">
        <v>9.1569812941132717E-3</v>
      </c>
      <c r="N37" s="138">
        <v>2.861556654410398E-6</v>
      </c>
      <c r="O37" s="138">
        <v>4.769261090683997E-7</v>
      </c>
      <c r="P37" s="138">
        <v>1.9077044362735988E-4</v>
      </c>
      <c r="Q37" s="138">
        <v>2.2892453235283183E-4</v>
      </c>
      <c r="R37" s="138">
        <v>1.4498553715679353E-6</v>
      </c>
      <c r="S37" s="138">
        <v>1.4498553715679351E-7</v>
      </c>
      <c r="T37" s="138">
        <v>9.7292926249953544E-7</v>
      </c>
      <c r="U37" s="138">
        <v>2.0984748799009585E-5</v>
      </c>
      <c r="V37" s="138">
        <v>2.861556654410398E-6</v>
      </c>
      <c r="W37" s="138">
        <v>9.5385221813679936E-4</v>
      </c>
      <c r="X37" s="138" t="s">
        <v>443</v>
      </c>
      <c r="Y37" s="138" t="s">
        <v>443</v>
      </c>
      <c r="Z37" s="138" t="s">
        <v>443</v>
      </c>
      <c r="AA37" s="138" t="s">
        <v>443</v>
      </c>
      <c r="AB37" s="138" t="s">
        <v>443</v>
      </c>
      <c r="AC37" s="138" t="s">
        <v>443</v>
      </c>
      <c r="AD37" s="138" t="s">
        <v>443</v>
      </c>
      <c r="AE37" s="55"/>
      <c r="AF37" s="147" t="s">
        <v>432</v>
      </c>
      <c r="AG37" s="147" t="s">
        <v>429</v>
      </c>
      <c r="AH37" s="147">
        <v>1907.7044362735987</v>
      </c>
      <c r="AI37" s="147" t="s">
        <v>429</v>
      </c>
      <c r="AJ37" s="147" t="s">
        <v>432</v>
      </c>
      <c r="AK37" s="147" t="s">
        <v>429</v>
      </c>
      <c r="AL37" s="45" t="s">
        <v>50</v>
      </c>
    </row>
    <row r="38" spans="1:38" s="2" customFormat="1" ht="26.25" customHeight="1" thickBot="1" x14ac:dyDescent="0.25">
      <c r="A38" s="65" t="s">
        <v>71</v>
      </c>
      <c r="B38" s="65" t="s">
        <v>102</v>
      </c>
      <c r="C38" s="66" t="s">
        <v>103</v>
      </c>
      <c r="D38" s="72"/>
      <c r="E38" s="138" t="s">
        <v>429</v>
      </c>
      <c r="F38" s="138" t="s">
        <v>429</v>
      </c>
      <c r="G38" s="138" t="s">
        <v>429</v>
      </c>
      <c r="H38" s="138" t="s">
        <v>429</v>
      </c>
      <c r="I38" s="138" t="s">
        <v>429</v>
      </c>
      <c r="J38" s="138" t="s">
        <v>429</v>
      </c>
      <c r="K38" s="138" t="s">
        <v>429</v>
      </c>
      <c r="L38" s="138" t="s">
        <v>429</v>
      </c>
      <c r="M38" s="138" t="s">
        <v>429</v>
      </c>
      <c r="N38" s="138" t="s">
        <v>429</v>
      </c>
      <c r="O38" s="138" t="s">
        <v>429</v>
      </c>
      <c r="P38" s="138" t="s">
        <v>429</v>
      </c>
      <c r="Q38" s="138" t="s">
        <v>429</v>
      </c>
      <c r="R38" s="138" t="s">
        <v>429</v>
      </c>
      <c r="S38" s="138" t="s">
        <v>429</v>
      </c>
      <c r="T38" s="138" t="s">
        <v>429</v>
      </c>
      <c r="U38" s="138" t="s">
        <v>429</v>
      </c>
      <c r="V38" s="138" t="s">
        <v>429</v>
      </c>
      <c r="W38" s="138" t="s">
        <v>429</v>
      </c>
      <c r="X38" s="138" t="s">
        <v>429</v>
      </c>
      <c r="Y38" s="138" t="s">
        <v>429</v>
      </c>
      <c r="Z38" s="138" t="s">
        <v>429</v>
      </c>
      <c r="AA38" s="138" t="s">
        <v>429</v>
      </c>
      <c r="AB38" s="138" t="s">
        <v>429</v>
      </c>
      <c r="AC38" s="138" t="s">
        <v>429</v>
      </c>
      <c r="AD38" s="138" t="s">
        <v>429</v>
      </c>
      <c r="AE38" s="55"/>
      <c r="AF38" s="147" t="s">
        <v>429</v>
      </c>
      <c r="AG38" s="147" t="s">
        <v>429</v>
      </c>
      <c r="AH38" s="147" t="s">
        <v>429</v>
      </c>
      <c r="AI38" s="147" t="s">
        <v>429</v>
      </c>
      <c r="AJ38" s="147" t="s">
        <v>429</v>
      </c>
      <c r="AK38" s="147" t="s">
        <v>429</v>
      </c>
      <c r="AL38" s="45" t="s">
        <v>50</v>
      </c>
    </row>
    <row r="39" spans="1:38" s="2" customFormat="1" ht="26.25" customHeight="1" thickBot="1" x14ac:dyDescent="0.25">
      <c r="A39" s="65" t="s">
        <v>104</v>
      </c>
      <c r="B39" s="65" t="s">
        <v>105</v>
      </c>
      <c r="C39" s="66" t="s">
        <v>391</v>
      </c>
      <c r="D39" s="67"/>
      <c r="E39" s="138">
        <v>2.4769122849161387</v>
      </c>
      <c r="F39" s="138">
        <v>0.43464563505391146</v>
      </c>
      <c r="G39" s="138">
        <v>3.6272289940036062</v>
      </c>
      <c r="H39" s="138" t="s">
        <v>432</v>
      </c>
      <c r="I39" s="138">
        <v>0.32891995462405421</v>
      </c>
      <c r="J39" s="138">
        <v>0.4159343012159063</v>
      </c>
      <c r="K39" s="138">
        <v>0.51870261001254248</v>
      </c>
      <c r="L39" s="138">
        <v>0.15689663950926139</v>
      </c>
      <c r="M39" s="138">
        <v>1.3587224243550429</v>
      </c>
      <c r="N39" s="138">
        <v>0.32420455064248244</v>
      </c>
      <c r="O39" s="138">
        <v>5.7765995796261408E-3</v>
      </c>
      <c r="P39" s="138">
        <v>6.0897162526023542E-3</v>
      </c>
      <c r="Q39" s="138">
        <v>1.9357044095189173E-2</v>
      </c>
      <c r="R39" s="138">
        <v>0.21874704333873313</v>
      </c>
      <c r="S39" s="138">
        <v>0.12729665732298673</v>
      </c>
      <c r="T39" s="138">
        <v>4.3274410328351127</v>
      </c>
      <c r="U39" s="138">
        <v>3.02297778846395E-3</v>
      </c>
      <c r="V39" s="138">
        <v>0.2270557230591714</v>
      </c>
      <c r="W39" s="138">
        <v>0.19301483260543734</v>
      </c>
      <c r="X39" s="138">
        <v>5.8521647640237526E-2</v>
      </c>
      <c r="Y39" s="138">
        <v>0.30387196700766694</v>
      </c>
      <c r="Z39" s="138">
        <v>4.9536034774560304E-2</v>
      </c>
      <c r="AA39" s="138">
        <v>4.375536508715927E-2</v>
      </c>
      <c r="AB39" s="138">
        <v>0.45568501450962406</v>
      </c>
      <c r="AC39" s="138">
        <v>3.9258299851581647E-3</v>
      </c>
      <c r="AD39" s="138">
        <v>7.3769058021807041E-2</v>
      </c>
      <c r="AE39" s="55"/>
      <c r="AF39" s="147">
        <v>17713.396446857972</v>
      </c>
      <c r="AG39" s="147">
        <v>433.92292462800003</v>
      </c>
      <c r="AH39" s="147">
        <v>8903.8550335535638</v>
      </c>
      <c r="AI39" s="147" t="s">
        <v>432</v>
      </c>
      <c r="AJ39" s="147" t="s">
        <v>432</v>
      </c>
      <c r="AK39" s="147" t="s">
        <v>429</v>
      </c>
      <c r="AL39" s="45" t="s">
        <v>50</v>
      </c>
    </row>
    <row r="40" spans="1:38" s="2" customFormat="1" ht="26.25" customHeight="1" thickBot="1" x14ac:dyDescent="0.25">
      <c r="A40" s="65" t="s">
        <v>71</v>
      </c>
      <c r="B40" s="65" t="s">
        <v>106</v>
      </c>
      <c r="C40" s="66" t="s">
        <v>392</v>
      </c>
      <c r="D40" s="67"/>
      <c r="E40" s="138" t="s">
        <v>430</v>
      </c>
      <c r="F40" s="138" t="s">
        <v>430</v>
      </c>
      <c r="G40" s="138" t="s">
        <v>430</v>
      </c>
      <c r="H40" s="138" t="s">
        <v>430</v>
      </c>
      <c r="I40" s="138" t="s">
        <v>430</v>
      </c>
      <c r="J40" s="138" t="s">
        <v>430</v>
      </c>
      <c r="K40" s="138" t="s">
        <v>430</v>
      </c>
      <c r="L40" s="138" t="s">
        <v>430</v>
      </c>
      <c r="M40" s="138" t="s">
        <v>430</v>
      </c>
      <c r="N40" s="138" t="s">
        <v>430</v>
      </c>
      <c r="O40" s="138" t="s">
        <v>430</v>
      </c>
      <c r="P40" s="138" t="s">
        <v>430</v>
      </c>
      <c r="Q40" s="138" t="s">
        <v>430</v>
      </c>
      <c r="R40" s="138" t="s">
        <v>430</v>
      </c>
      <c r="S40" s="138" t="s">
        <v>430</v>
      </c>
      <c r="T40" s="138" t="s">
        <v>430</v>
      </c>
      <c r="U40" s="138" t="s">
        <v>430</v>
      </c>
      <c r="V40" s="138" t="s">
        <v>430</v>
      </c>
      <c r="W40" s="138" t="s">
        <v>430</v>
      </c>
      <c r="X40" s="138" t="s">
        <v>430</v>
      </c>
      <c r="Y40" s="138" t="s">
        <v>430</v>
      </c>
      <c r="Z40" s="138" t="s">
        <v>430</v>
      </c>
      <c r="AA40" s="138" t="s">
        <v>430</v>
      </c>
      <c r="AB40" s="138" t="s">
        <v>430</v>
      </c>
      <c r="AC40" s="138" t="s">
        <v>443</v>
      </c>
      <c r="AD40" s="138" t="s">
        <v>429</v>
      </c>
      <c r="AE40" s="55"/>
      <c r="AF40" s="147" t="s">
        <v>430</v>
      </c>
      <c r="AG40" s="147" t="s">
        <v>430</v>
      </c>
      <c r="AH40" s="147" t="s">
        <v>430</v>
      </c>
      <c r="AI40" s="147" t="s">
        <v>430</v>
      </c>
      <c r="AJ40" s="147" t="s">
        <v>432</v>
      </c>
      <c r="AK40" s="147" t="s">
        <v>429</v>
      </c>
      <c r="AL40" s="45" t="s">
        <v>50</v>
      </c>
    </row>
    <row r="41" spans="1:38" s="2" customFormat="1" ht="26.25" customHeight="1" thickBot="1" x14ac:dyDescent="0.25">
      <c r="A41" s="65" t="s">
        <v>104</v>
      </c>
      <c r="B41" s="65" t="s">
        <v>107</v>
      </c>
      <c r="C41" s="66" t="s">
        <v>401</v>
      </c>
      <c r="D41" s="67"/>
      <c r="E41" s="138">
        <v>5.7632881165389627</v>
      </c>
      <c r="F41" s="138">
        <v>15.649401012240439</v>
      </c>
      <c r="G41" s="138">
        <v>17.691356242616607</v>
      </c>
      <c r="H41" s="138">
        <v>8.0330435452719312E-2</v>
      </c>
      <c r="I41" s="138">
        <v>13.132041807580816</v>
      </c>
      <c r="J41" s="138">
        <v>13.338187273269989</v>
      </c>
      <c r="K41" s="138">
        <v>14.617773057057169</v>
      </c>
      <c r="L41" s="138">
        <v>0.86851253399742179</v>
      </c>
      <c r="M41" s="138">
        <v>35.11898472518898</v>
      </c>
      <c r="N41" s="138">
        <v>4.0545497827438348</v>
      </c>
      <c r="O41" s="138">
        <v>5.9692046372933481E-2</v>
      </c>
      <c r="P41" s="138">
        <v>0.16398085904729306</v>
      </c>
      <c r="Q41" s="138">
        <v>7.9402054928231158E-2</v>
      </c>
      <c r="R41" s="138">
        <v>0.37696978633687955</v>
      </c>
      <c r="S41" s="138">
        <v>0.70118344552057144</v>
      </c>
      <c r="T41" s="138">
        <v>0.39558456895569682</v>
      </c>
      <c r="U41" s="138">
        <v>3.7177086627756002</v>
      </c>
      <c r="V41" s="138">
        <v>7.3481430121065587</v>
      </c>
      <c r="W41" s="138">
        <v>25.556973287795032</v>
      </c>
      <c r="X41" s="138">
        <v>7.2496899114001563</v>
      </c>
      <c r="Y41" s="138">
        <v>10.335687223220301</v>
      </c>
      <c r="Z41" s="138">
        <v>4.0717058283205958</v>
      </c>
      <c r="AA41" s="138">
        <v>3.4846545261315485</v>
      </c>
      <c r="AB41" s="138">
        <v>25.141737489072604</v>
      </c>
      <c r="AC41" s="138">
        <v>2.4278528203730051E-2</v>
      </c>
      <c r="AD41" s="138">
        <v>5.2657796364741625</v>
      </c>
      <c r="AE41" s="55"/>
      <c r="AF41" s="147">
        <v>35742.695526017924</v>
      </c>
      <c r="AG41" s="147">
        <v>30974.816157458408</v>
      </c>
      <c r="AH41" s="147">
        <v>11967.239933193599</v>
      </c>
      <c r="AI41" s="147">
        <v>1014.8284372211685</v>
      </c>
      <c r="AJ41" s="147" t="s">
        <v>432</v>
      </c>
      <c r="AK41" s="147" t="s">
        <v>429</v>
      </c>
      <c r="AL41" s="45" t="s">
        <v>50</v>
      </c>
    </row>
    <row r="42" spans="1:38" s="2" customFormat="1" ht="26.25" customHeight="1" thickBot="1" x14ac:dyDescent="0.25">
      <c r="A42" s="65" t="s">
        <v>71</v>
      </c>
      <c r="B42" s="65" t="s">
        <v>108</v>
      </c>
      <c r="C42" s="66" t="s">
        <v>109</v>
      </c>
      <c r="D42" s="67"/>
      <c r="E42" s="138" t="s">
        <v>430</v>
      </c>
      <c r="F42" s="138" t="s">
        <v>430</v>
      </c>
      <c r="G42" s="138" t="s">
        <v>430</v>
      </c>
      <c r="H42" s="138" t="s">
        <v>430</v>
      </c>
      <c r="I42" s="138" t="s">
        <v>430</v>
      </c>
      <c r="J42" s="138" t="s">
        <v>430</v>
      </c>
      <c r="K42" s="138" t="s">
        <v>430</v>
      </c>
      <c r="L42" s="138" t="s">
        <v>430</v>
      </c>
      <c r="M42" s="138" t="s">
        <v>430</v>
      </c>
      <c r="N42" s="138" t="s">
        <v>430</v>
      </c>
      <c r="O42" s="138" t="s">
        <v>430</v>
      </c>
      <c r="P42" s="138" t="s">
        <v>430</v>
      </c>
      <c r="Q42" s="138" t="s">
        <v>430</v>
      </c>
      <c r="R42" s="138" t="s">
        <v>430</v>
      </c>
      <c r="S42" s="138" t="s">
        <v>430</v>
      </c>
      <c r="T42" s="138" t="s">
        <v>430</v>
      </c>
      <c r="U42" s="138" t="s">
        <v>430</v>
      </c>
      <c r="V42" s="138" t="s">
        <v>430</v>
      </c>
      <c r="W42" s="138" t="s">
        <v>430</v>
      </c>
      <c r="X42" s="138" t="s">
        <v>430</v>
      </c>
      <c r="Y42" s="138" t="s">
        <v>430</v>
      </c>
      <c r="Z42" s="138" t="s">
        <v>430</v>
      </c>
      <c r="AA42" s="138" t="s">
        <v>430</v>
      </c>
      <c r="AB42" s="138" t="s">
        <v>430</v>
      </c>
      <c r="AC42" s="138" t="s">
        <v>430</v>
      </c>
      <c r="AD42" s="138" t="s">
        <v>429</v>
      </c>
      <c r="AE42" s="55"/>
      <c r="AF42" s="147" t="s">
        <v>430</v>
      </c>
      <c r="AG42" s="147" t="s">
        <v>430</v>
      </c>
      <c r="AH42" s="147" t="s">
        <v>430</v>
      </c>
      <c r="AI42" s="147" t="s">
        <v>430</v>
      </c>
      <c r="AJ42" s="147" t="s">
        <v>432</v>
      </c>
      <c r="AK42" s="147" t="s">
        <v>429</v>
      </c>
      <c r="AL42" s="45" t="s">
        <v>50</v>
      </c>
    </row>
    <row r="43" spans="1:38" s="2" customFormat="1" ht="26.25" customHeight="1" thickBot="1" x14ac:dyDescent="0.25">
      <c r="A43" s="65" t="s">
        <v>104</v>
      </c>
      <c r="B43" s="65" t="s">
        <v>110</v>
      </c>
      <c r="C43" s="66" t="s">
        <v>111</v>
      </c>
      <c r="D43" s="67"/>
      <c r="E43" s="138">
        <v>0.10350673948800002</v>
      </c>
      <c r="F43" s="138">
        <v>1.0350673948800003E-2</v>
      </c>
      <c r="G43" s="138">
        <v>9.5495317851628805E-2</v>
      </c>
      <c r="H43" s="138" t="s">
        <v>443</v>
      </c>
      <c r="I43" s="138">
        <v>1.7078612015520005E-2</v>
      </c>
      <c r="J43" s="138">
        <v>2.2253948989920006E-2</v>
      </c>
      <c r="K43" s="138">
        <v>2.8464353359200008E-2</v>
      </c>
      <c r="L43" s="138">
        <v>9.564022728691203E-3</v>
      </c>
      <c r="M43" s="138">
        <v>4.1402695795200013E-2</v>
      </c>
      <c r="N43" s="138">
        <v>1.6561078318080003E-2</v>
      </c>
      <c r="O43" s="138">
        <v>3.1052021846400004E-4</v>
      </c>
      <c r="P43" s="138">
        <v>1.0350673948800003E-4</v>
      </c>
      <c r="Q43" s="138">
        <v>1.0350673948800002E-3</v>
      </c>
      <c r="R43" s="138">
        <v>1.3248862654464004E-2</v>
      </c>
      <c r="S43" s="138">
        <v>7.4524852431360018E-3</v>
      </c>
      <c r="T43" s="138">
        <v>0.26911752266880001</v>
      </c>
      <c r="U43" s="138">
        <v>1.0350673948800003E-4</v>
      </c>
      <c r="V43" s="138">
        <v>8.2805391590400016E-3</v>
      </c>
      <c r="W43" s="138">
        <v>6.2104043692800008E-3</v>
      </c>
      <c r="X43" s="138">
        <v>1.9666280502720003E-3</v>
      </c>
      <c r="Y43" s="138">
        <v>1.5526010923200002E-2</v>
      </c>
      <c r="Z43" s="138">
        <v>1.7596145712960004E-3</v>
      </c>
      <c r="AA43" s="138">
        <v>1.5526010923200002E-3</v>
      </c>
      <c r="AB43" s="138">
        <v>2.0804854637088002E-2</v>
      </c>
      <c r="AC43" s="138">
        <v>2.2771482687360001E-4</v>
      </c>
      <c r="AD43" s="138">
        <v>1.3455876133440005E-7</v>
      </c>
      <c r="AE43" s="55"/>
      <c r="AF43" s="147">
        <v>1035.0673948800002</v>
      </c>
      <c r="AG43" s="147" t="s">
        <v>432</v>
      </c>
      <c r="AH43" s="147" t="s">
        <v>432</v>
      </c>
      <c r="AI43" s="147" t="s">
        <v>432</v>
      </c>
      <c r="AJ43" s="147" t="s">
        <v>432</v>
      </c>
      <c r="AK43" s="147" t="s">
        <v>429</v>
      </c>
      <c r="AL43" s="45" t="s">
        <v>50</v>
      </c>
    </row>
    <row r="44" spans="1:38" s="2" customFormat="1" ht="26.25" customHeight="1" thickBot="1" x14ac:dyDescent="0.25">
      <c r="A44" s="65" t="s">
        <v>71</v>
      </c>
      <c r="B44" s="65" t="s">
        <v>112</v>
      </c>
      <c r="C44" s="66" t="s">
        <v>113</v>
      </c>
      <c r="D44" s="67"/>
      <c r="E44" s="138">
        <v>8.9340823503000006</v>
      </c>
      <c r="F44" s="138">
        <v>1.23814788651</v>
      </c>
      <c r="G44" s="138">
        <v>0.85945786066465923</v>
      </c>
      <c r="H44" s="138">
        <v>1.6080015600000001E-3</v>
      </c>
      <c r="I44" s="138">
        <v>0.73011672629999991</v>
      </c>
      <c r="J44" s="138">
        <v>0.73011672629999991</v>
      </c>
      <c r="K44" s="138">
        <v>0.73011672629999991</v>
      </c>
      <c r="L44" s="138">
        <v>0.40886536672799995</v>
      </c>
      <c r="M44" s="138">
        <v>3.5171096074200006</v>
      </c>
      <c r="N44" s="138" t="s">
        <v>443</v>
      </c>
      <c r="O44" s="138">
        <v>2.1510000000000001E-3</v>
      </c>
      <c r="P44" s="138" t="s">
        <v>443</v>
      </c>
      <c r="Q44" s="138" t="s">
        <v>443</v>
      </c>
      <c r="R44" s="138">
        <v>1.0755000000000001E-2</v>
      </c>
      <c r="S44" s="138">
        <v>0.36567</v>
      </c>
      <c r="T44" s="138">
        <v>1.5057000000000001E-2</v>
      </c>
      <c r="U44" s="138">
        <v>2.1510000000000001E-3</v>
      </c>
      <c r="V44" s="138">
        <v>0.21509999999999999</v>
      </c>
      <c r="W44" s="138" t="s">
        <v>443</v>
      </c>
      <c r="X44" s="138">
        <v>6.4530000000000004E-3</v>
      </c>
      <c r="Y44" s="138">
        <v>1.0755000000000001E-2</v>
      </c>
      <c r="Z44" s="138" t="s">
        <v>443</v>
      </c>
      <c r="AA44" s="138" t="s">
        <v>443</v>
      </c>
      <c r="AB44" s="138">
        <v>1.7208000000000001E-2</v>
      </c>
      <c r="AC44" s="138" t="s">
        <v>430</v>
      </c>
      <c r="AD44" s="138" t="s">
        <v>430</v>
      </c>
      <c r="AE44" s="55"/>
      <c r="AF44" s="147">
        <v>9315.6065539200008</v>
      </c>
      <c r="AG44" s="147" t="s">
        <v>429</v>
      </c>
      <c r="AH44" s="147" t="s">
        <v>429</v>
      </c>
      <c r="AI44" s="147" t="s">
        <v>432</v>
      </c>
      <c r="AJ44" s="147" t="s">
        <v>432</v>
      </c>
      <c r="AK44" s="147" t="s">
        <v>429</v>
      </c>
      <c r="AL44" s="45" t="s">
        <v>50</v>
      </c>
    </row>
    <row r="45" spans="1:38" s="2" customFormat="1" ht="26.25" customHeight="1" thickBot="1" x14ac:dyDescent="0.25">
      <c r="A45" s="65" t="s">
        <v>71</v>
      </c>
      <c r="B45" s="65" t="s">
        <v>114</v>
      </c>
      <c r="C45" s="66" t="s">
        <v>115</v>
      </c>
      <c r="D45" s="67"/>
      <c r="E45" s="138">
        <v>2.9191116668065487</v>
      </c>
      <c r="F45" s="138">
        <v>0.1041211804720807</v>
      </c>
      <c r="G45" s="138">
        <v>0.1485816680255253</v>
      </c>
      <c r="H45" s="138" t="s">
        <v>443</v>
      </c>
      <c r="I45" s="138">
        <v>5.2060590236040351E-2</v>
      </c>
      <c r="J45" s="138">
        <v>5.5779203824328952E-2</v>
      </c>
      <c r="K45" s="138">
        <v>5.5779203824328952E-2</v>
      </c>
      <c r="L45" s="138">
        <v>1.7291553185541975E-2</v>
      </c>
      <c r="M45" s="138">
        <v>0.27517740553335618</v>
      </c>
      <c r="N45" s="138">
        <v>4.8341976647751769E-3</v>
      </c>
      <c r="O45" s="138">
        <v>3.7186135882885972E-4</v>
      </c>
      <c r="P45" s="138">
        <v>1.115584076486579E-3</v>
      </c>
      <c r="Q45" s="138">
        <v>1.4874454353154389E-3</v>
      </c>
      <c r="R45" s="138">
        <v>1.8593067941442985E-3</v>
      </c>
      <c r="S45" s="138">
        <v>7.4372271765771941E-3</v>
      </c>
      <c r="T45" s="138">
        <v>3.7186135882885975E-2</v>
      </c>
      <c r="U45" s="138">
        <v>3.7186135882885972E-4</v>
      </c>
      <c r="V45" s="138">
        <v>4.4623363059463163E-2</v>
      </c>
      <c r="W45" s="138">
        <v>4.8341976647751769E-3</v>
      </c>
      <c r="X45" s="138" t="s">
        <v>443</v>
      </c>
      <c r="Y45" s="138" t="s">
        <v>443</v>
      </c>
      <c r="Z45" s="138" t="s">
        <v>443</v>
      </c>
      <c r="AA45" s="138" t="s">
        <v>443</v>
      </c>
      <c r="AB45" s="138" t="s">
        <v>443</v>
      </c>
      <c r="AC45" s="138">
        <v>2.9748908706308777E-3</v>
      </c>
      <c r="AD45" s="138">
        <v>1.413073163549667E-3</v>
      </c>
      <c r="AE45" s="55"/>
      <c r="AF45" s="147">
        <v>1610.4668114624465</v>
      </c>
      <c r="AG45" s="147" t="s">
        <v>429</v>
      </c>
      <c r="AH45" s="147" t="s">
        <v>429</v>
      </c>
      <c r="AI45" s="147" t="s">
        <v>429</v>
      </c>
      <c r="AJ45" s="147" t="s">
        <v>432</v>
      </c>
      <c r="AK45" s="147" t="s">
        <v>429</v>
      </c>
      <c r="AL45" s="45" t="s">
        <v>50</v>
      </c>
    </row>
    <row r="46" spans="1:38" s="2" customFormat="1" ht="26.25" customHeight="1" thickBot="1" x14ac:dyDescent="0.25">
      <c r="A46" s="65" t="s">
        <v>104</v>
      </c>
      <c r="B46" s="65" t="s">
        <v>116</v>
      </c>
      <c r="C46" s="66" t="s">
        <v>117</v>
      </c>
      <c r="D46" s="67"/>
      <c r="E46" s="138" t="s">
        <v>430</v>
      </c>
      <c r="F46" s="138" t="s">
        <v>430</v>
      </c>
      <c r="G46" s="138" t="s">
        <v>430</v>
      </c>
      <c r="H46" s="138" t="s">
        <v>443</v>
      </c>
      <c r="I46" s="138" t="s">
        <v>430</v>
      </c>
      <c r="J46" s="138" t="s">
        <v>430</v>
      </c>
      <c r="K46" s="138" t="s">
        <v>430</v>
      </c>
      <c r="L46" s="138" t="s">
        <v>430</v>
      </c>
      <c r="M46" s="138" t="s">
        <v>430</v>
      </c>
      <c r="N46" s="138" t="s">
        <v>430</v>
      </c>
      <c r="O46" s="138" t="s">
        <v>430</v>
      </c>
      <c r="P46" s="138" t="s">
        <v>430</v>
      </c>
      <c r="Q46" s="138" t="s">
        <v>430</v>
      </c>
      <c r="R46" s="138" t="s">
        <v>430</v>
      </c>
      <c r="S46" s="138" t="s">
        <v>430</v>
      </c>
      <c r="T46" s="138" t="s">
        <v>430</v>
      </c>
      <c r="U46" s="138" t="s">
        <v>430</v>
      </c>
      <c r="V46" s="138" t="s">
        <v>430</v>
      </c>
      <c r="W46" s="138" t="s">
        <v>430</v>
      </c>
      <c r="X46" s="138" t="s">
        <v>430</v>
      </c>
      <c r="Y46" s="138" t="s">
        <v>430</v>
      </c>
      <c r="Z46" s="138" t="s">
        <v>430</v>
      </c>
      <c r="AA46" s="138" t="s">
        <v>430</v>
      </c>
      <c r="AB46" s="138" t="s">
        <v>430</v>
      </c>
      <c r="AC46" s="138" t="s">
        <v>443</v>
      </c>
      <c r="AD46" s="138" t="s">
        <v>429</v>
      </c>
      <c r="AE46" s="55"/>
      <c r="AF46" s="147" t="s">
        <v>430</v>
      </c>
      <c r="AG46" s="147" t="s">
        <v>430</v>
      </c>
      <c r="AH46" s="147" t="s">
        <v>430</v>
      </c>
      <c r="AI46" s="147" t="s">
        <v>430</v>
      </c>
      <c r="AJ46" s="147" t="s">
        <v>432</v>
      </c>
      <c r="AK46" s="147" t="s">
        <v>429</v>
      </c>
      <c r="AL46" s="45" t="s">
        <v>50</v>
      </c>
    </row>
    <row r="47" spans="1:38" s="2" customFormat="1" ht="26.25" customHeight="1" thickBot="1" x14ac:dyDescent="0.25">
      <c r="A47" s="65" t="s">
        <v>71</v>
      </c>
      <c r="B47" s="65" t="s">
        <v>118</v>
      </c>
      <c r="C47" s="66" t="s">
        <v>119</v>
      </c>
      <c r="D47" s="67"/>
      <c r="E47" s="138" t="s">
        <v>430</v>
      </c>
      <c r="F47" s="138" t="s">
        <v>430</v>
      </c>
      <c r="G47" s="138" t="s">
        <v>430</v>
      </c>
      <c r="H47" s="138" t="s">
        <v>443</v>
      </c>
      <c r="I47" s="138" t="s">
        <v>430</v>
      </c>
      <c r="J47" s="138" t="s">
        <v>430</v>
      </c>
      <c r="K47" s="138" t="s">
        <v>430</v>
      </c>
      <c r="L47" s="138" t="s">
        <v>430</v>
      </c>
      <c r="M47" s="138" t="s">
        <v>430</v>
      </c>
      <c r="N47" s="138" t="s">
        <v>430</v>
      </c>
      <c r="O47" s="138" t="s">
        <v>430</v>
      </c>
      <c r="P47" s="138" t="s">
        <v>430</v>
      </c>
      <c r="Q47" s="138" t="s">
        <v>430</v>
      </c>
      <c r="R47" s="138" t="s">
        <v>430</v>
      </c>
      <c r="S47" s="138" t="s">
        <v>430</v>
      </c>
      <c r="T47" s="138" t="s">
        <v>430</v>
      </c>
      <c r="U47" s="138" t="s">
        <v>430</v>
      </c>
      <c r="V47" s="138" t="s">
        <v>430</v>
      </c>
      <c r="W47" s="138" t="s">
        <v>430</v>
      </c>
      <c r="X47" s="138" t="s">
        <v>430</v>
      </c>
      <c r="Y47" s="138" t="s">
        <v>430</v>
      </c>
      <c r="Z47" s="138" t="s">
        <v>430</v>
      </c>
      <c r="AA47" s="138" t="s">
        <v>430</v>
      </c>
      <c r="AB47" s="138" t="s">
        <v>430</v>
      </c>
      <c r="AC47" s="138" t="s">
        <v>443</v>
      </c>
      <c r="AD47" s="138" t="s">
        <v>429</v>
      </c>
      <c r="AE47" s="55"/>
      <c r="AF47" s="147" t="s">
        <v>430</v>
      </c>
      <c r="AG47" s="147" t="s">
        <v>429</v>
      </c>
      <c r="AH47" s="147" t="s">
        <v>429</v>
      </c>
      <c r="AI47" s="147" t="s">
        <v>429</v>
      </c>
      <c r="AJ47" s="147" t="s">
        <v>432</v>
      </c>
      <c r="AK47" s="147" t="s">
        <v>429</v>
      </c>
      <c r="AL47" s="45" t="s">
        <v>50</v>
      </c>
    </row>
    <row r="48" spans="1:38" s="2" customFormat="1" ht="26.25" customHeight="1" thickBot="1" x14ac:dyDescent="0.25">
      <c r="A48" s="65" t="s">
        <v>120</v>
      </c>
      <c r="B48" s="65" t="s">
        <v>121</v>
      </c>
      <c r="C48" s="66" t="s">
        <v>122</v>
      </c>
      <c r="D48" s="67"/>
      <c r="E48" s="138" t="s">
        <v>429</v>
      </c>
      <c r="F48" s="138" t="s">
        <v>432</v>
      </c>
      <c r="G48" s="138" t="s">
        <v>432</v>
      </c>
      <c r="H48" s="138" t="s">
        <v>429</v>
      </c>
      <c r="I48" s="138">
        <v>1.3441198434302602E-2</v>
      </c>
      <c r="J48" s="138">
        <v>0.13441198434302604</v>
      </c>
      <c r="K48" s="138">
        <v>0.33602996085756515</v>
      </c>
      <c r="L48" s="138" t="s">
        <v>432</v>
      </c>
      <c r="M48" s="138" t="s">
        <v>429</v>
      </c>
      <c r="N48" s="138" t="s">
        <v>432</v>
      </c>
      <c r="O48" s="138" t="s">
        <v>432</v>
      </c>
      <c r="P48" s="138" t="s">
        <v>432</v>
      </c>
      <c r="Q48" s="138" t="s">
        <v>432</v>
      </c>
      <c r="R48" s="138" t="s">
        <v>432</v>
      </c>
      <c r="S48" s="138" t="s">
        <v>432</v>
      </c>
      <c r="T48" s="138" t="s">
        <v>432</v>
      </c>
      <c r="U48" s="138" t="s">
        <v>432</v>
      </c>
      <c r="V48" s="138" t="s">
        <v>432</v>
      </c>
      <c r="W48" s="138" t="s">
        <v>429</v>
      </c>
      <c r="X48" s="138" t="s">
        <v>429</v>
      </c>
      <c r="Y48" s="138" t="s">
        <v>429</v>
      </c>
      <c r="Z48" s="138" t="s">
        <v>429</v>
      </c>
      <c r="AA48" s="138" t="s">
        <v>429</v>
      </c>
      <c r="AB48" s="138" t="s">
        <v>429</v>
      </c>
      <c r="AC48" s="138" t="s">
        <v>429</v>
      </c>
      <c r="AD48" s="138" t="s">
        <v>429</v>
      </c>
      <c r="AE48" s="55"/>
      <c r="AF48" s="147" t="s">
        <v>429</v>
      </c>
      <c r="AG48" s="147" t="s">
        <v>429</v>
      </c>
      <c r="AH48" s="147" t="s">
        <v>429</v>
      </c>
      <c r="AI48" s="147" t="s">
        <v>429</v>
      </c>
      <c r="AJ48" s="147" t="s">
        <v>429</v>
      </c>
      <c r="AK48" s="147" t="s">
        <v>432</v>
      </c>
      <c r="AL48" s="45" t="s">
        <v>123</v>
      </c>
    </row>
    <row r="49" spans="1:38" s="2" customFormat="1" ht="26.25" customHeight="1" thickBot="1" x14ac:dyDescent="0.25">
      <c r="A49" s="65" t="s">
        <v>120</v>
      </c>
      <c r="B49" s="65" t="s">
        <v>124</v>
      </c>
      <c r="C49" s="66" t="s">
        <v>125</v>
      </c>
      <c r="D49" s="67"/>
      <c r="E49" s="138" t="s">
        <v>432</v>
      </c>
      <c r="F49" s="138" t="s">
        <v>432</v>
      </c>
      <c r="G49" s="138" t="s">
        <v>432</v>
      </c>
      <c r="H49" s="138" t="s">
        <v>432</v>
      </c>
      <c r="I49" s="138" t="s">
        <v>432</v>
      </c>
      <c r="J49" s="138" t="s">
        <v>432</v>
      </c>
      <c r="K49" s="138" t="s">
        <v>432</v>
      </c>
      <c r="L49" s="138" t="s">
        <v>432</v>
      </c>
      <c r="M49" s="138" t="s">
        <v>432</v>
      </c>
      <c r="N49" s="138" t="s">
        <v>432</v>
      </c>
      <c r="O49" s="138" t="s">
        <v>432</v>
      </c>
      <c r="P49" s="138" t="s">
        <v>432</v>
      </c>
      <c r="Q49" s="138" t="s">
        <v>432</v>
      </c>
      <c r="R49" s="138" t="s">
        <v>432</v>
      </c>
      <c r="S49" s="138" t="s">
        <v>432</v>
      </c>
      <c r="T49" s="138" t="s">
        <v>432</v>
      </c>
      <c r="U49" s="138" t="s">
        <v>432</v>
      </c>
      <c r="V49" s="138" t="s">
        <v>432</v>
      </c>
      <c r="W49" s="138" t="s">
        <v>429</v>
      </c>
      <c r="X49" s="138" t="s">
        <v>432</v>
      </c>
      <c r="Y49" s="138" t="s">
        <v>432</v>
      </c>
      <c r="Z49" s="138" t="s">
        <v>432</v>
      </c>
      <c r="AA49" s="138" t="s">
        <v>432</v>
      </c>
      <c r="AB49" s="138" t="s">
        <v>432</v>
      </c>
      <c r="AC49" s="138" t="s">
        <v>429</v>
      </c>
      <c r="AD49" s="138" t="s">
        <v>429</v>
      </c>
      <c r="AE49" s="55"/>
      <c r="AF49" s="147" t="s">
        <v>429</v>
      </c>
      <c r="AG49" s="147" t="s">
        <v>429</v>
      </c>
      <c r="AH49" s="147" t="s">
        <v>429</v>
      </c>
      <c r="AI49" s="147" t="s">
        <v>429</v>
      </c>
      <c r="AJ49" s="147" t="s">
        <v>429</v>
      </c>
      <c r="AK49" s="147" t="s">
        <v>432</v>
      </c>
      <c r="AL49" s="45" t="s">
        <v>126</v>
      </c>
    </row>
    <row r="50" spans="1:38" s="2" customFormat="1" ht="26.25" customHeight="1" thickBot="1" x14ac:dyDescent="0.25">
      <c r="A50" s="65" t="s">
        <v>120</v>
      </c>
      <c r="B50" s="65" t="s">
        <v>127</v>
      </c>
      <c r="C50" s="66" t="s">
        <v>128</v>
      </c>
      <c r="D50" s="67"/>
      <c r="E50" s="138" t="s">
        <v>432</v>
      </c>
      <c r="F50" s="138" t="s">
        <v>432</v>
      </c>
      <c r="G50" s="138" t="s">
        <v>432</v>
      </c>
      <c r="H50" s="138" t="s">
        <v>432</v>
      </c>
      <c r="I50" s="138" t="s">
        <v>432</v>
      </c>
      <c r="J50" s="138" t="s">
        <v>432</v>
      </c>
      <c r="K50" s="138" t="s">
        <v>432</v>
      </c>
      <c r="L50" s="138" t="s">
        <v>432</v>
      </c>
      <c r="M50" s="138" t="s">
        <v>432</v>
      </c>
      <c r="N50" s="138" t="s">
        <v>432</v>
      </c>
      <c r="O50" s="138" t="s">
        <v>432</v>
      </c>
      <c r="P50" s="138" t="s">
        <v>432</v>
      </c>
      <c r="Q50" s="138" t="s">
        <v>432</v>
      </c>
      <c r="R50" s="138" t="s">
        <v>432</v>
      </c>
      <c r="S50" s="138" t="s">
        <v>432</v>
      </c>
      <c r="T50" s="138" t="s">
        <v>432</v>
      </c>
      <c r="U50" s="138" t="s">
        <v>432</v>
      </c>
      <c r="V50" s="138" t="s">
        <v>432</v>
      </c>
      <c r="W50" s="138" t="s">
        <v>432</v>
      </c>
      <c r="X50" s="138" t="s">
        <v>429</v>
      </c>
      <c r="Y50" s="138" t="s">
        <v>429</v>
      </c>
      <c r="Z50" s="138" t="s">
        <v>429</v>
      </c>
      <c r="AA50" s="138" t="s">
        <v>429</v>
      </c>
      <c r="AB50" s="138" t="s">
        <v>429</v>
      </c>
      <c r="AC50" s="138" t="s">
        <v>429</v>
      </c>
      <c r="AD50" s="138" t="s">
        <v>429</v>
      </c>
      <c r="AE50" s="55"/>
      <c r="AF50" s="147" t="s">
        <v>429</v>
      </c>
      <c r="AG50" s="147" t="s">
        <v>429</v>
      </c>
      <c r="AH50" s="147" t="s">
        <v>429</v>
      </c>
      <c r="AI50" s="147" t="s">
        <v>429</v>
      </c>
      <c r="AJ50" s="147" t="s">
        <v>429</v>
      </c>
      <c r="AK50" s="147" t="s">
        <v>429</v>
      </c>
      <c r="AL50" s="45" t="s">
        <v>413</v>
      </c>
    </row>
    <row r="51" spans="1:38" s="2" customFormat="1" ht="26.25" customHeight="1" thickBot="1" x14ac:dyDescent="0.25">
      <c r="A51" s="65" t="s">
        <v>120</v>
      </c>
      <c r="B51" s="69" t="s">
        <v>129</v>
      </c>
      <c r="C51" s="66" t="s">
        <v>130</v>
      </c>
      <c r="D51" s="67"/>
      <c r="E51" s="138" t="s">
        <v>429</v>
      </c>
      <c r="F51" s="138" t="s">
        <v>443</v>
      </c>
      <c r="G51" s="138" t="s">
        <v>443</v>
      </c>
      <c r="H51" s="138" t="s">
        <v>429</v>
      </c>
      <c r="I51" s="138" t="s">
        <v>429</v>
      </c>
      <c r="J51" s="138" t="s">
        <v>429</v>
      </c>
      <c r="K51" s="138" t="s">
        <v>429</v>
      </c>
      <c r="L51" s="138" t="s">
        <v>429</v>
      </c>
      <c r="M51" s="138" t="s">
        <v>429</v>
      </c>
      <c r="N51" s="138" t="s">
        <v>429</v>
      </c>
      <c r="O51" s="138" t="s">
        <v>429</v>
      </c>
      <c r="P51" s="138" t="s">
        <v>429</v>
      </c>
      <c r="Q51" s="138" t="s">
        <v>429</v>
      </c>
      <c r="R51" s="138" t="s">
        <v>429</v>
      </c>
      <c r="S51" s="138" t="s">
        <v>429</v>
      </c>
      <c r="T51" s="138" t="s">
        <v>429</v>
      </c>
      <c r="U51" s="138" t="s">
        <v>429</v>
      </c>
      <c r="V51" s="138" t="s">
        <v>429</v>
      </c>
      <c r="W51" s="138" t="s">
        <v>432</v>
      </c>
      <c r="X51" s="138" t="s">
        <v>429</v>
      </c>
      <c r="Y51" s="138" t="s">
        <v>429</v>
      </c>
      <c r="Z51" s="138" t="s">
        <v>429</v>
      </c>
      <c r="AA51" s="138" t="s">
        <v>429</v>
      </c>
      <c r="AB51" s="138" t="s">
        <v>429</v>
      </c>
      <c r="AC51" s="138" t="s">
        <v>429</v>
      </c>
      <c r="AD51" s="138" t="s">
        <v>429</v>
      </c>
      <c r="AE51" s="55"/>
      <c r="AF51" s="147" t="s">
        <v>429</v>
      </c>
      <c r="AG51" s="147" t="s">
        <v>429</v>
      </c>
      <c r="AH51" s="147" t="s">
        <v>429</v>
      </c>
      <c r="AI51" s="147" t="s">
        <v>429</v>
      </c>
      <c r="AJ51" s="147" t="s">
        <v>429</v>
      </c>
      <c r="AK51" s="147" t="s">
        <v>429</v>
      </c>
      <c r="AL51" s="45" t="s">
        <v>131</v>
      </c>
    </row>
    <row r="52" spans="1:38" s="2" customFormat="1" ht="26.25" customHeight="1" thickBot="1" x14ac:dyDescent="0.25">
      <c r="A52" s="65" t="s">
        <v>120</v>
      </c>
      <c r="B52" s="69" t="s">
        <v>132</v>
      </c>
      <c r="C52" s="71" t="s">
        <v>393</v>
      </c>
      <c r="D52" s="68"/>
      <c r="E52" s="138" t="s">
        <v>430</v>
      </c>
      <c r="F52" s="138">
        <v>2.5512790081338785</v>
      </c>
      <c r="G52" s="138" t="s">
        <v>430</v>
      </c>
      <c r="H52" s="138" t="s">
        <v>430</v>
      </c>
      <c r="I52" s="138" t="s">
        <v>430</v>
      </c>
      <c r="J52" s="138" t="s">
        <v>430</v>
      </c>
      <c r="K52" s="138" t="s">
        <v>430</v>
      </c>
      <c r="L52" s="138" t="s">
        <v>443</v>
      </c>
      <c r="M52" s="138" t="s">
        <v>430</v>
      </c>
      <c r="N52" s="138" t="s">
        <v>430</v>
      </c>
      <c r="O52" s="138" t="s">
        <v>430</v>
      </c>
      <c r="P52" s="138" t="s">
        <v>430</v>
      </c>
      <c r="Q52" s="138" t="s">
        <v>429</v>
      </c>
      <c r="R52" s="138" t="s">
        <v>429</v>
      </c>
      <c r="S52" s="138" t="s">
        <v>429</v>
      </c>
      <c r="T52" s="138" t="s">
        <v>429</v>
      </c>
      <c r="U52" s="138" t="s">
        <v>429</v>
      </c>
      <c r="V52" s="138" t="s">
        <v>429</v>
      </c>
      <c r="W52" s="138" t="s">
        <v>430</v>
      </c>
      <c r="X52" s="138" t="s">
        <v>429</v>
      </c>
      <c r="Y52" s="138" t="s">
        <v>430</v>
      </c>
      <c r="Z52" s="138" t="s">
        <v>430</v>
      </c>
      <c r="AA52" s="138" t="s">
        <v>430</v>
      </c>
      <c r="AB52" s="138" t="s">
        <v>430</v>
      </c>
      <c r="AC52" s="138" t="s">
        <v>429</v>
      </c>
      <c r="AD52" s="138" t="s">
        <v>429</v>
      </c>
      <c r="AE52" s="55"/>
      <c r="AF52" s="147" t="s">
        <v>429</v>
      </c>
      <c r="AG52" s="147" t="s">
        <v>429</v>
      </c>
      <c r="AH52" s="147" t="s">
        <v>429</v>
      </c>
      <c r="AI52" s="147" t="s">
        <v>429</v>
      </c>
      <c r="AJ52" s="147" t="s">
        <v>429</v>
      </c>
      <c r="AK52" s="147">
        <v>2.8952976059999997</v>
      </c>
      <c r="AL52" s="45" t="s">
        <v>133</v>
      </c>
    </row>
    <row r="53" spans="1:38" s="2" customFormat="1" ht="26.25" customHeight="1" thickBot="1" x14ac:dyDescent="0.25">
      <c r="A53" s="65" t="s">
        <v>120</v>
      </c>
      <c r="B53" s="69" t="s">
        <v>134</v>
      </c>
      <c r="C53" s="71" t="s">
        <v>135</v>
      </c>
      <c r="D53" s="68"/>
      <c r="E53" s="138" t="s">
        <v>429</v>
      </c>
      <c r="F53" s="138">
        <v>2.3990314874494199</v>
      </c>
      <c r="G53" s="138" t="s">
        <v>443</v>
      </c>
      <c r="H53" s="138" t="s">
        <v>429</v>
      </c>
      <c r="I53" s="138" t="s">
        <v>429</v>
      </c>
      <c r="J53" s="138" t="s">
        <v>429</v>
      </c>
      <c r="K53" s="138" t="s">
        <v>429</v>
      </c>
      <c r="L53" s="138" t="s">
        <v>429</v>
      </c>
      <c r="M53" s="138" t="s">
        <v>429</v>
      </c>
      <c r="N53" s="138" t="s">
        <v>429</v>
      </c>
      <c r="O53" s="138" t="s">
        <v>429</v>
      </c>
      <c r="P53" s="138" t="s">
        <v>429</v>
      </c>
      <c r="Q53" s="138" t="s">
        <v>429</v>
      </c>
      <c r="R53" s="138" t="s">
        <v>429</v>
      </c>
      <c r="S53" s="138" t="s">
        <v>429</v>
      </c>
      <c r="T53" s="138" t="s">
        <v>429</v>
      </c>
      <c r="U53" s="138" t="s">
        <v>429</v>
      </c>
      <c r="V53" s="138" t="s">
        <v>429</v>
      </c>
      <c r="W53" s="138" t="s">
        <v>429</v>
      </c>
      <c r="X53" s="138" t="s">
        <v>429</v>
      </c>
      <c r="Y53" s="138" t="s">
        <v>429</v>
      </c>
      <c r="Z53" s="138" t="s">
        <v>429</v>
      </c>
      <c r="AA53" s="138" t="s">
        <v>429</v>
      </c>
      <c r="AB53" s="138" t="s">
        <v>429</v>
      </c>
      <c r="AC53" s="138" t="s">
        <v>429</v>
      </c>
      <c r="AD53" s="138" t="s">
        <v>429</v>
      </c>
      <c r="AE53" s="55"/>
      <c r="AF53" s="147" t="s">
        <v>429</v>
      </c>
      <c r="AG53" s="147" t="s">
        <v>429</v>
      </c>
      <c r="AH53" s="147" t="s">
        <v>429</v>
      </c>
      <c r="AI53" s="147" t="s">
        <v>429</v>
      </c>
      <c r="AJ53" s="147" t="s">
        <v>429</v>
      </c>
      <c r="AK53" s="147">
        <v>1.1749795568074526</v>
      </c>
      <c r="AL53" s="45" t="s">
        <v>136</v>
      </c>
    </row>
    <row r="54" spans="1:38" s="2" customFormat="1" ht="37.5" customHeight="1" thickBot="1" x14ac:dyDescent="0.25">
      <c r="A54" s="65" t="s">
        <v>120</v>
      </c>
      <c r="B54" s="69" t="s">
        <v>137</v>
      </c>
      <c r="C54" s="71" t="s">
        <v>138</v>
      </c>
      <c r="D54" s="68"/>
      <c r="E54" s="138" t="s">
        <v>429</v>
      </c>
      <c r="F54" s="138">
        <v>8.2022084966117709E-2</v>
      </c>
      <c r="G54" s="138" t="s">
        <v>443</v>
      </c>
      <c r="H54" s="138" t="s">
        <v>429</v>
      </c>
      <c r="I54" s="138" t="s">
        <v>429</v>
      </c>
      <c r="J54" s="138" t="s">
        <v>429</v>
      </c>
      <c r="K54" s="138" t="s">
        <v>429</v>
      </c>
      <c r="L54" s="138" t="s">
        <v>429</v>
      </c>
      <c r="M54" s="138" t="s">
        <v>429</v>
      </c>
      <c r="N54" s="138" t="s">
        <v>429</v>
      </c>
      <c r="O54" s="138" t="s">
        <v>429</v>
      </c>
      <c r="P54" s="138" t="s">
        <v>429</v>
      </c>
      <c r="Q54" s="138" t="s">
        <v>429</v>
      </c>
      <c r="R54" s="138" t="s">
        <v>429</v>
      </c>
      <c r="S54" s="138" t="s">
        <v>429</v>
      </c>
      <c r="T54" s="138" t="s">
        <v>429</v>
      </c>
      <c r="U54" s="138" t="s">
        <v>429</v>
      </c>
      <c r="V54" s="138" t="s">
        <v>429</v>
      </c>
      <c r="W54" s="138" t="s">
        <v>429</v>
      </c>
      <c r="X54" s="138" t="s">
        <v>429</v>
      </c>
      <c r="Y54" s="138" t="s">
        <v>429</v>
      </c>
      <c r="Z54" s="138" t="s">
        <v>429</v>
      </c>
      <c r="AA54" s="138" t="s">
        <v>429</v>
      </c>
      <c r="AB54" s="138" t="s">
        <v>429</v>
      </c>
      <c r="AC54" s="138" t="s">
        <v>429</v>
      </c>
      <c r="AD54" s="138" t="s">
        <v>429</v>
      </c>
      <c r="AE54" s="55"/>
      <c r="AF54" s="147" t="s">
        <v>429</v>
      </c>
      <c r="AG54" s="147" t="s">
        <v>429</v>
      </c>
      <c r="AH54" s="147" t="s">
        <v>429</v>
      </c>
      <c r="AI54" s="147" t="s">
        <v>429</v>
      </c>
      <c r="AJ54" s="147" t="s">
        <v>429</v>
      </c>
      <c r="AK54" s="147" t="s">
        <v>429</v>
      </c>
      <c r="AL54" s="45" t="s">
        <v>420</v>
      </c>
    </row>
    <row r="55" spans="1:38" s="2" customFormat="1" ht="26.25" customHeight="1" thickBot="1" x14ac:dyDescent="0.25">
      <c r="A55" s="65" t="s">
        <v>120</v>
      </c>
      <c r="B55" s="69" t="s">
        <v>139</v>
      </c>
      <c r="C55" s="71" t="s">
        <v>140</v>
      </c>
      <c r="D55" s="68"/>
      <c r="E55" s="138" t="s">
        <v>443</v>
      </c>
      <c r="F55" s="138" t="s">
        <v>443</v>
      </c>
      <c r="G55" s="138" t="s">
        <v>443</v>
      </c>
      <c r="H55" s="138" t="s">
        <v>443</v>
      </c>
      <c r="I55" s="138" t="s">
        <v>443</v>
      </c>
      <c r="J55" s="138" t="s">
        <v>443</v>
      </c>
      <c r="K55" s="138" t="s">
        <v>443</v>
      </c>
      <c r="L55" s="138" t="s">
        <v>443</v>
      </c>
      <c r="M55" s="138" t="s">
        <v>443</v>
      </c>
      <c r="N55" s="138" t="s">
        <v>443</v>
      </c>
      <c r="O55" s="138" t="s">
        <v>443</v>
      </c>
      <c r="P55" s="138" t="s">
        <v>443</v>
      </c>
      <c r="Q55" s="138" t="s">
        <v>443</v>
      </c>
      <c r="R55" s="138" t="s">
        <v>443</v>
      </c>
      <c r="S55" s="138" t="s">
        <v>443</v>
      </c>
      <c r="T55" s="138" t="s">
        <v>443</v>
      </c>
      <c r="U55" s="138" t="s">
        <v>443</v>
      </c>
      <c r="V55" s="138" t="s">
        <v>443</v>
      </c>
      <c r="W55" s="138" t="s">
        <v>443</v>
      </c>
      <c r="X55" s="138" t="s">
        <v>443</v>
      </c>
      <c r="Y55" s="138" t="s">
        <v>443</v>
      </c>
      <c r="Z55" s="138" t="s">
        <v>443</v>
      </c>
      <c r="AA55" s="138" t="s">
        <v>443</v>
      </c>
      <c r="AB55" s="138" t="s">
        <v>443</v>
      </c>
      <c r="AC55" s="138" t="s">
        <v>429</v>
      </c>
      <c r="AD55" s="138" t="s">
        <v>429</v>
      </c>
      <c r="AE55" s="55"/>
      <c r="AF55" s="147" t="s">
        <v>429</v>
      </c>
      <c r="AG55" s="147" t="s">
        <v>429</v>
      </c>
      <c r="AH55" s="147" t="s">
        <v>429</v>
      </c>
      <c r="AI55" s="147" t="s">
        <v>429</v>
      </c>
      <c r="AJ55" s="147" t="s">
        <v>429</v>
      </c>
      <c r="AK55" s="147" t="s">
        <v>429</v>
      </c>
      <c r="AL55" s="45" t="s">
        <v>141</v>
      </c>
    </row>
    <row r="56" spans="1:38" s="2" customFormat="1" ht="26.25" customHeight="1" thickBot="1" x14ac:dyDescent="0.25">
      <c r="A56" s="69" t="s">
        <v>120</v>
      </c>
      <c r="B56" s="69" t="s">
        <v>142</v>
      </c>
      <c r="C56" s="71" t="s">
        <v>402</v>
      </c>
      <c r="D56" s="68"/>
      <c r="E56" s="138" t="s">
        <v>443</v>
      </c>
      <c r="F56" s="138" t="s">
        <v>443</v>
      </c>
      <c r="G56" s="138" t="s">
        <v>443</v>
      </c>
      <c r="H56" s="138" t="s">
        <v>443</v>
      </c>
      <c r="I56" s="138" t="s">
        <v>432</v>
      </c>
      <c r="J56" s="138" t="s">
        <v>432</v>
      </c>
      <c r="K56" s="138" t="s">
        <v>432</v>
      </c>
      <c r="L56" s="138" t="s">
        <v>432</v>
      </c>
      <c r="M56" s="138" t="s">
        <v>443</v>
      </c>
      <c r="N56" s="138" t="s">
        <v>432</v>
      </c>
      <c r="O56" s="138" t="s">
        <v>432</v>
      </c>
      <c r="P56" s="138" t="s">
        <v>432</v>
      </c>
      <c r="Q56" s="138" t="s">
        <v>432</v>
      </c>
      <c r="R56" s="138" t="s">
        <v>432</v>
      </c>
      <c r="S56" s="138" t="s">
        <v>432</v>
      </c>
      <c r="T56" s="138" t="s">
        <v>432</v>
      </c>
      <c r="U56" s="138" t="s">
        <v>432</v>
      </c>
      <c r="V56" s="138" t="s">
        <v>432</v>
      </c>
      <c r="W56" s="138" t="s">
        <v>429</v>
      </c>
      <c r="X56" s="138" t="s">
        <v>429</v>
      </c>
      <c r="Y56" s="138" t="s">
        <v>429</v>
      </c>
      <c r="Z56" s="138" t="s">
        <v>429</v>
      </c>
      <c r="AA56" s="138" t="s">
        <v>429</v>
      </c>
      <c r="AB56" s="138" t="s">
        <v>429</v>
      </c>
      <c r="AC56" s="138" t="s">
        <v>429</v>
      </c>
      <c r="AD56" s="138" t="s">
        <v>429</v>
      </c>
      <c r="AE56" s="55"/>
      <c r="AF56" s="147" t="s">
        <v>429</v>
      </c>
      <c r="AG56" s="147" t="s">
        <v>429</v>
      </c>
      <c r="AH56" s="147" t="s">
        <v>429</v>
      </c>
      <c r="AI56" s="147" t="s">
        <v>429</v>
      </c>
      <c r="AJ56" s="147" t="s">
        <v>429</v>
      </c>
      <c r="AK56" s="147" t="s">
        <v>429</v>
      </c>
      <c r="AL56" s="45" t="s">
        <v>413</v>
      </c>
    </row>
    <row r="57" spans="1:38" s="2" customFormat="1" ht="26.25" customHeight="1" thickBot="1" x14ac:dyDescent="0.25">
      <c r="A57" s="65" t="s">
        <v>54</v>
      </c>
      <c r="B57" s="65" t="s">
        <v>144</v>
      </c>
      <c r="C57" s="66" t="s">
        <v>145</v>
      </c>
      <c r="D57" s="67"/>
      <c r="E57" s="138" t="s">
        <v>430</v>
      </c>
      <c r="F57" s="138" t="s">
        <v>430</v>
      </c>
      <c r="G57" s="138" t="s">
        <v>430</v>
      </c>
      <c r="H57" s="138" t="s">
        <v>429</v>
      </c>
      <c r="I57" s="138" t="s">
        <v>430</v>
      </c>
      <c r="J57" s="138" t="s">
        <v>443</v>
      </c>
      <c r="K57" s="138" t="s">
        <v>443</v>
      </c>
      <c r="L57" s="138" t="s">
        <v>443</v>
      </c>
      <c r="M57" s="138" t="s">
        <v>430</v>
      </c>
      <c r="N57" s="138" t="s">
        <v>430</v>
      </c>
      <c r="O57" s="138" t="s">
        <v>430</v>
      </c>
      <c r="P57" s="138" t="s">
        <v>430</v>
      </c>
      <c r="Q57" s="138" t="s">
        <v>430</v>
      </c>
      <c r="R57" s="138" t="s">
        <v>430</v>
      </c>
      <c r="S57" s="138" t="s">
        <v>430</v>
      </c>
      <c r="T57" s="138" t="s">
        <v>430</v>
      </c>
      <c r="U57" s="138" t="s">
        <v>430</v>
      </c>
      <c r="V57" s="138" t="s">
        <v>430</v>
      </c>
      <c r="W57" s="138" t="s">
        <v>429</v>
      </c>
      <c r="X57" s="138" t="s">
        <v>429</v>
      </c>
      <c r="Y57" s="138" t="s">
        <v>429</v>
      </c>
      <c r="Z57" s="138" t="s">
        <v>429</v>
      </c>
      <c r="AA57" s="138" t="s">
        <v>429</v>
      </c>
      <c r="AB57" s="138" t="s">
        <v>429</v>
      </c>
      <c r="AC57" s="138" t="s">
        <v>429</v>
      </c>
      <c r="AD57" s="138" t="s">
        <v>429</v>
      </c>
      <c r="AE57" s="55"/>
      <c r="AF57" s="147" t="s">
        <v>429</v>
      </c>
      <c r="AG57" s="147" t="s">
        <v>429</v>
      </c>
      <c r="AH57" s="147" t="s">
        <v>429</v>
      </c>
      <c r="AI57" s="147" t="s">
        <v>429</v>
      </c>
      <c r="AJ57" s="147" t="s">
        <v>429</v>
      </c>
      <c r="AK57" s="147">
        <v>2087.1933973199793</v>
      </c>
      <c r="AL57" s="45" t="s">
        <v>146</v>
      </c>
    </row>
    <row r="58" spans="1:38" s="2" customFormat="1" ht="26.25" customHeight="1" thickBot="1" x14ac:dyDescent="0.25">
      <c r="A58" s="65" t="s">
        <v>54</v>
      </c>
      <c r="B58" s="65" t="s">
        <v>147</v>
      </c>
      <c r="C58" s="66" t="s">
        <v>148</v>
      </c>
      <c r="D58" s="67"/>
      <c r="E58" s="138" t="s">
        <v>430</v>
      </c>
      <c r="F58" s="138" t="s">
        <v>430</v>
      </c>
      <c r="G58" s="138" t="s">
        <v>430</v>
      </c>
      <c r="H58" s="138" t="s">
        <v>429</v>
      </c>
      <c r="I58" s="138" t="s">
        <v>430</v>
      </c>
      <c r="J58" s="138" t="s">
        <v>429</v>
      </c>
      <c r="K58" s="138" t="s">
        <v>429</v>
      </c>
      <c r="L58" s="138" t="s">
        <v>429</v>
      </c>
      <c r="M58" s="138" t="s">
        <v>430</v>
      </c>
      <c r="N58" s="138" t="s">
        <v>429</v>
      </c>
      <c r="O58" s="138" t="s">
        <v>429</v>
      </c>
      <c r="P58" s="138" t="s">
        <v>429</v>
      </c>
      <c r="Q58" s="138" t="s">
        <v>429</v>
      </c>
      <c r="R58" s="138" t="s">
        <v>429</v>
      </c>
      <c r="S58" s="138" t="s">
        <v>429</v>
      </c>
      <c r="T58" s="138" t="s">
        <v>429</v>
      </c>
      <c r="U58" s="138" t="s">
        <v>429</v>
      </c>
      <c r="V58" s="138" t="s">
        <v>429</v>
      </c>
      <c r="W58" s="138" t="s">
        <v>430</v>
      </c>
      <c r="X58" s="138" t="s">
        <v>429</v>
      </c>
      <c r="Y58" s="138" t="s">
        <v>429</v>
      </c>
      <c r="Z58" s="138" t="s">
        <v>429</v>
      </c>
      <c r="AA58" s="138" t="s">
        <v>429</v>
      </c>
      <c r="AB58" s="138" t="s">
        <v>429</v>
      </c>
      <c r="AC58" s="138" t="s">
        <v>429</v>
      </c>
      <c r="AD58" s="138" t="s">
        <v>430</v>
      </c>
      <c r="AE58" s="55"/>
      <c r="AF58" s="147" t="s">
        <v>429</v>
      </c>
      <c r="AG58" s="147" t="s">
        <v>429</v>
      </c>
      <c r="AH58" s="147" t="s">
        <v>429</v>
      </c>
      <c r="AI58" s="147" t="s">
        <v>429</v>
      </c>
      <c r="AJ58" s="147" t="s">
        <v>429</v>
      </c>
      <c r="AK58" s="147">
        <v>253.02950000000001</v>
      </c>
      <c r="AL58" s="45" t="s">
        <v>149</v>
      </c>
    </row>
    <row r="59" spans="1:38" s="2" customFormat="1" ht="26.25" customHeight="1" thickBot="1" x14ac:dyDescent="0.25">
      <c r="A59" s="65" t="s">
        <v>54</v>
      </c>
      <c r="B59" s="73" t="s">
        <v>150</v>
      </c>
      <c r="C59" s="66" t="s">
        <v>403</v>
      </c>
      <c r="D59" s="67"/>
      <c r="E59" s="138" t="s">
        <v>430</v>
      </c>
      <c r="F59" s="138" t="s">
        <v>430</v>
      </c>
      <c r="G59" s="138" t="s">
        <v>430</v>
      </c>
      <c r="H59" s="138" t="s">
        <v>429</v>
      </c>
      <c r="I59" s="138">
        <v>1.7676000000000001E-2</v>
      </c>
      <c r="J59" s="138">
        <v>2.0077500000000002E-2</v>
      </c>
      <c r="K59" s="138">
        <v>2.2563E-2</v>
      </c>
      <c r="L59" s="138">
        <v>9.5610959999999987E-5</v>
      </c>
      <c r="M59" s="138" t="s">
        <v>430</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0.35551341341018078</v>
      </c>
      <c r="X59" s="138" t="s">
        <v>443</v>
      </c>
      <c r="Y59" s="138" t="s">
        <v>443</v>
      </c>
      <c r="Z59" s="138" t="s">
        <v>443</v>
      </c>
      <c r="AA59" s="138" t="s">
        <v>443</v>
      </c>
      <c r="AB59" s="138" t="s">
        <v>443</v>
      </c>
      <c r="AC59" s="138" t="s">
        <v>430</v>
      </c>
      <c r="AD59" s="138" t="s">
        <v>429</v>
      </c>
      <c r="AE59" s="55"/>
      <c r="AF59" s="147" t="s">
        <v>429</v>
      </c>
      <c r="AG59" s="147" t="s">
        <v>429</v>
      </c>
      <c r="AH59" s="147" t="s">
        <v>429</v>
      </c>
      <c r="AI59" s="147" t="s">
        <v>429</v>
      </c>
      <c r="AJ59" s="147" t="s">
        <v>429</v>
      </c>
      <c r="AK59" s="147">
        <v>63.793917183879898</v>
      </c>
      <c r="AL59" s="45" t="s">
        <v>421</v>
      </c>
    </row>
    <row r="60" spans="1:38" s="2" customFormat="1" ht="26.25" customHeight="1" thickBot="1" x14ac:dyDescent="0.25">
      <c r="A60" s="65" t="s">
        <v>54</v>
      </c>
      <c r="B60" s="73" t="s">
        <v>151</v>
      </c>
      <c r="C60" s="66" t="s">
        <v>152</v>
      </c>
      <c r="D60" s="112"/>
      <c r="E60" s="138" t="s">
        <v>429</v>
      </c>
      <c r="F60" s="138" t="s">
        <v>429</v>
      </c>
      <c r="G60" s="138" t="s">
        <v>429</v>
      </c>
      <c r="H60" s="138" t="s">
        <v>429</v>
      </c>
      <c r="I60" s="138">
        <v>0.20114169088235292</v>
      </c>
      <c r="J60" s="138">
        <v>2.011416908823529</v>
      </c>
      <c r="K60" s="138">
        <v>4.1032904939999995</v>
      </c>
      <c r="L60" s="138" t="s">
        <v>443</v>
      </c>
      <c r="M60" s="138" t="s">
        <v>429</v>
      </c>
      <c r="N60" s="138" t="s">
        <v>429</v>
      </c>
      <c r="O60" s="138" t="s">
        <v>429</v>
      </c>
      <c r="P60" s="138" t="s">
        <v>429</v>
      </c>
      <c r="Q60" s="138" t="s">
        <v>429</v>
      </c>
      <c r="R60" s="138" t="s">
        <v>429</v>
      </c>
      <c r="S60" s="138" t="s">
        <v>429</v>
      </c>
      <c r="T60" s="138" t="s">
        <v>429</v>
      </c>
      <c r="U60" s="138" t="s">
        <v>429</v>
      </c>
      <c r="V60" s="138" t="s">
        <v>429</v>
      </c>
      <c r="W60" s="138" t="s">
        <v>429</v>
      </c>
      <c r="X60" s="138" t="s">
        <v>429</v>
      </c>
      <c r="Y60" s="138" t="s">
        <v>429</v>
      </c>
      <c r="Z60" s="138" t="s">
        <v>429</v>
      </c>
      <c r="AA60" s="138" t="s">
        <v>429</v>
      </c>
      <c r="AB60" s="138" t="s">
        <v>429</v>
      </c>
      <c r="AC60" s="138" t="s">
        <v>429</v>
      </c>
      <c r="AD60" s="138" t="s">
        <v>429</v>
      </c>
      <c r="AE60" s="55"/>
      <c r="AF60" s="147" t="s">
        <v>429</v>
      </c>
      <c r="AG60" s="147" t="s">
        <v>429</v>
      </c>
      <c r="AH60" s="147" t="s">
        <v>429</v>
      </c>
      <c r="AI60" s="147" t="s">
        <v>429</v>
      </c>
      <c r="AJ60" s="147" t="s">
        <v>429</v>
      </c>
      <c r="AK60" s="147">
        <v>40.228338176470587</v>
      </c>
      <c r="AL60" s="45" t="s">
        <v>422</v>
      </c>
    </row>
    <row r="61" spans="1:38" s="2" customFormat="1" ht="26.25" customHeight="1" thickBot="1" x14ac:dyDescent="0.25">
      <c r="A61" s="65" t="s">
        <v>54</v>
      </c>
      <c r="B61" s="73" t="s">
        <v>153</v>
      </c>
      <c r="C61" s="66" t="s">
        <v>154</v>
      </c>
      <c r="D61" s="67"/>
      <c r="E61" s="138" t="s">
        <v>429</v>
      </c>
      <c r="F61" s="138" t="s">
        <v>429</v>
      </c>
      <c r="G61" s="138" t="s">
        <v>429</v>
      </c>
      <c r="H61" s="138" t="s">
        <v>429</v>
      </c>
      <c r="I61" s="138">
        <v>6.2467258011081633E-2</v>
      </c>
      <c r="J61" s="138">
        <v>0.62467258011081639</v>
      </c>
      <c r="K61" s="138">
        <v>2.0843005014298601</v>
      </c>
      <c r="L61" s="138" t="s">
        <v>443</v>
      </c>
      <c r="M61" s="138" t="s">
        <v>429</v>
      </c>
      <c r="N61" s="138" t="s">
        <v>429</v>
      </c>
      <c r="O61" s="138" t="s">
        <v>429</v>
      </c>
      <c r="P61" s="138" t="s">
        <v>429</v>
      </c>
      <c r="Q61" s="138" t="s">
        <v>429</v>
      </c>
      <c r="R61" s="138" t="s">
        <v>429</v>
      </c>
      <c r="S61" s="138" t="s">
        <v>429</v>
      </c>
      <c r="T61" s="138" t="s">
        <v>429</v>
      </c>
      <c r="U61" s="138" t="s">
        <v>429</v>
      </c>
      <c r="V61" s="138" t="s">
        <v>429</v>
      </c>
      <c r="W61" s="138" t="s">
        <v>429</v>
      </c>
      <c r="X61" s="138" t="s">
        <v>429</v>
      </c>
      <c r="Y61" s="138" t="s">
        <v>429</v>
      </c>
      <c r="Z61" s="138" t="s">
        <v>429</v>
      </c>
      <c r="AA61" s="138" t="s">
        <v>429</v>
      </c>
      <c r="AB61" s="138" t="s">
        <v>429</v>
      </c>
      <c r="AC61" s="138" t="s">
        <v>429</v>
      </c>
      <c r="AD61" s="138" t="s">
        <v>429</v>
      </c>
      <c r="AE61" s="55"/>
      <c r="AF61" s="147" t="s">
        <v>429</v>
      </c>
      <c r="AG61" s="147" t="s">
        <v>429</v>
      </c>
      <c r="AH61" s="147" t="s">
        <v>429</v>
      </c>
      <c r="AI61" s="147" t="s">
        <v>429</v>
      </c>
      <c r="AJ61" s="147" t="s">
        <v>429</v>
      </c>
      <c r="AK61" s="147">
        <v>8674775.0924769789</v>
      </c>
      <c r="AL61" s="45" t="s">
        <v>423</v>
      </c>
    </row>
    <row r="62" spans="1:38" s="2" customFormat="1" ht="26.25" customHeight="1" thickBot="1" x14ac:dyDescent="0.25">
      <c r="A62" s="65" t="s">
        <v>54</v>
      </c>
      <c r="B62" s="73" t="s">
        <v>155</v>
      </c>
      <c r="C62" s="66" t="s">
        <v>156</v>
      </c>
      <c r="D62" s="67"/>
      <c r="E62" s="138" t="s">
        <v>429</v>
      </c>
      <c r="F62" s="138" t="s">
        <v>429</v>
      </c>
      <c r="G62" s="138" t="s">
        <v>429</v>
      </c>
      <c r="H62" s="138" t="s">
        <v>429</v>
      </c>
      <c r="I62" s="138">
        <v>2.4137002905882352E-8</v>
      </c>
      <c r="J62" s="138" t="s">
        <v>443</v>
      </c>
      <c r="K62" s="138" t="s">
        <v>443</v>
      </c>
      <c r="L62" s="138" t="s">
        <v>443</v>
      </c>
      <c r="M62" s="138" t="s">
        <v>429</v>
      </c>
      <c r="N62" s="138" t="s">
        <v>429</v>
      </c>
      <c r="O62" s="138" t="s">
        <v>429</v>
      </c>
      <c r="P62" s="138" t="s">
        <v>429</v>
      </c>
      <c r="Q62" s="138" t="s">
        <v>429</v>
      </c>
      <c r="R62" s="138" t="s">
        <v>429</v>
      </c>
      <c r="S62" s="138" t="s">
        <v>429</v>
      </c>
      <c r="T62" s="138" t="s">
        <v>429</v>
      </c>
      <c r="U62" s="138" t="s">
        <v>429</v>
      </c>
      <c r="V62" s="138" t="s">
        <v>429</v>
      </c>
      <c r="W62" s="138" t="s">
        <v>429</v>
      </c>
      <c r="X62" s="138" t="s">
        <v>429</v>
      </c>
      <c r="Y62" s="138" t="s">
        <v>429</v>
      </c>
      <c r="Z62" s="138" t="s">
        <v>429</v>
      </c>
      <c r="AA62" s="138" t="s">
        <v>429</v>
      </c>
      <c r="AB62" s="138" t="s">
        <v>429</v>
      </c>
      <c r="AC62" s="138" t="s">
        <v>429</v>
      </c>
      <c r="AD62" s="138" t="s">
        <v>429</v>
      </c>
      <c r="AE62" s="55"/>
      <c r="AF62" s="147" t="s">
        <v>429</v>
      </c>
      <c r="AG62" s="147" t="s">
        <v>429</v>
      </c>
      <c r="AH62" s="147" t="s">
        <v>429</v>
      </c>
      <c r="AI62" s="147" t="s">
        <v>429</v>
      </c>
      <c r="AJ62" s="147" t="s">
        <v>429</v>
      </c>
      <c r="AK62" s="147">
        <v>40.228338176470587</v>
      </c>
      <c r="AL62" s="45" t="s">
        <v>424</v>
      </c>
    </row>
    <row r="63" spans="1:38" s="2" customFormat="1" ht="26.25" customHeight="1" thickBot="1" x14ac:dyDescent="0.25">
      <c r="A63" s="65" t="s">
        <v>54</v>
      </c>
      <c r="B63" s="73" t="s">
        <v>157</v>
      </c>
      <c r="C63" s="71" t="s">
        <v>158</v>
      </c>
      <c r="D63" s="74"/>
      <c r="E63" s="138" t="s">
        <v>429</v>
      </c>
      <c r="F63" s="138" t="s">
        <v>429</v>
      </c>
      <c r="G63" s="138" t="s">
        <v>429</v>
      </c>
      <c r="H63" s="138" t="s">
        <v>429</v>
      </c>
      <c r="I63" s="138" t="s">
        <v>432</v>
      </c>
      <c r="J63" s="138" t="s">
        <v>432</v>
      </c>
      <c r="K63" s="138" t="s">
        <v>432</v>
      </c>
      <c r="L63" s="138" t="s">
        <v>432</v>
      </c>
      <c r="M63" s="138" t="s">
        <v>429</v>
      </c>
      <c r="N63" s="138" t="s">
        <v>429</v>
      </c>
      <c r="O63" s="138" t="s">
        <v>429</v>
      </c>
      <c r="P63" s="138" t="s">
        <v>429</v>
      </c>
      <c r="Q63" s="138" t="s">
        <v>429</v>
      </c>
      <c r="R63" s="138" t="s">
        <v>429</v>
      </c>
      <c r="S63" s="138" t="s">
        <v>429</v>
      </c>
      <c r="T63" s="138" t="s">
        <v>429</v>
      </c>
      <c r="U63" s="138" t="s">
        <v>429</v>
      </c>
      <c r="V63" s="138" t="s">
        <v>429</v>
      </c>
      <c r="W63" s="138">
        <v>0.12983924387539095</v>
      </c>
      <c r="X63" s="138">
        <v>1.3262399999999999E-2</v>
      </c>
      <c r="Y63" s="138" t="s">
        <v>429</v>
      </c>
      <c r="Z63" s="138">
        <v>2.2055999999999998E-3</v>
      </c>
      <c r="AA63" s="138" t="s">
        <v>429</v>
      </c>
      <c r="AB63" s="138">
        <v>1.5467999999999999E-2</v>
      </c>
      <c r="AC63" s="138" t="s">
        <v>429</v>
      </c>
      <c r="AD63" s="138" t="s">
        <v>429</v>
      </c>
      <c r="AE63" s="55"/>
      <c r="AF63" s="147" t="s">
        <v>429</v>
      </c>
      <c r="AG63" s="147" t="s">
        <v>429</v>
      </c>
      <c r="AH63" s="147" t="s">
        <v>429</v>
      </c>
      <c r="AI63" s="147" t="s">
        <v>429</v>
      </c>
      <c r="AJ63" s="147" t="s">
        <v>429</v>
      </c>
      <c r="AK63" s="147" t="s">
        <v>432</v>
      </c>
      <c r="AL63" s="45" t="s">
        <v>413</v>
      </c>
    </row>
    <row r="64" spans="1:38" s="2" customFormat="1" ht="26.25" customHeight="1" thickBot="1" x14ac:dyDescent="0.25">
      <c r="A64" s="65" t="s">
        <v>54</v>
      </c>
      <c r="B64" s="73" t="s">
        <v>159</v>
      </c>
      <c r="C64" s="66" t="s">
        <v>160</v>
      </c>
      <c r="D64" s="67"/>
      <c r="E64" s="138" t="s">
        <v>432</v>
      </c>
      <c r="F64" s="138" t="s">
        <v>432</v>
      </c>
      <c r="G64" s="138" t="s">
        <v>432</v>
      </c>
      <c r="H64" s="138" t="s">
        <v>432</v>
      </c>
      <c r="I64" s="138" t="s">
        <v>432</v>
      </c>
      <c r="J64" s="138" t="s">
        <v>432</v>
      </c>
      <c r="K64" s="138" t="s">
        <v>432</v>
      </c>
      <c r="L64" s="138" t="s">
        <v>432</v>
      </c>
      <c r="M64" s="138" t="s">
        <v>432</v>
      </c>
      <c r="N64" s="138" t="s">
        <v>429</v>
      </c>
      <c r="O64" s="138" t="s">
        <v>429</v>
      </c>
      <c r="P64" s="138" t="s">
        <v>429</v>
      </c>
      <c r="Q64" s="138" t="s">
        <v>429</v>
      </c>
      <c r="R64" s="138" t="s">
        <v>429</v>
      </c>
      <c r="S64" s="138" t="s">
        <v>429</v>
      </c>
      <c r="T64" s="138" t="s">
        <v>429</v>
      </c>
      <c r="U64" s="138" t="s">
        <v>429</v>
      </c>
      <c r="V64" s="138" t="s">
        <v>429</v>
      </c>
      <c r="W64" s="138" t="s">
        <v>429</v>
      </c>
      <c r="X64" s="138" t="s">
        <v>429</v>
      </c>
      <c r="Y64" s="138" t="s">
        <v>429</v>
      </c>
      <c r="Z64" s="138" t="s">
        <v>429</v>
      </c>
      <c r="AA64" s="138" t="s">
        <v>429</v>
      </c>
      <c r="AB64" s="138" t="s">
        <v>429</v>
      </c>
      <c r="AC64" s="138" t="s">
        <v>429</v>
      </c>
      <c r="AD64" s="138" t="s">
        <v>429</v>
      </c>
      <c r="AE64" s="55"/>
      <c r="AF64" s="147" t="s">
        <v>429</v>
      </c>
      <c r="AG64" s="147" t="s">
        <v>429</v>
      </c>
      <c r="AH64" s="147" t="s">
        <v>429</v>
      </c>
      <c r="AI64" s="147" t="s">
        <v>429</v>
      </c>
      <c r="AJ64" s="147" t="s">
        <v>429</v>
      </c>
      <c r="AK64" s="147" t="s">
        <v>429</v>
      </c>
      <c r="AL64" s="45" t="s">
        <v>161</v>
      </c>
    </row>
    <row r="65" spans="1:38" s="2" customFormat="1" ht="26.25" customHeight="1" thickBot="1" x14ac:dyDescent="0.25">
      <c r="A65" s="65" t="s">
        <v>54</v>
      </c>
      <c r="B65" s="69" t="s">
        <v>162</v>
      </c>
      <c r="C65" s="66" t="s">
        <v>163</v>
      </c>
      <c r="D65" s="67"/>
      <c r="E65" s="138">
        <v>0.28000000000000003</v>
      </c>
      <c r="F65" s="138" t="s">
        <v>429</v>
      </c>
      <c r="G65" s="138" t="s">
        <v>429</v>
      </c>
      <c r="H65" s="138" t="s">
        <v>443</v>
      </c>
      <c r="I65" s="138" t="s">
        <v>443</v>
      </c>
      <c r="J65" s="138" t="s">
        <v>443</v>
      </c>
      <c r="K65" s="138" t="s">
        <v>443</v>
      </c>
      <c r="L65" s="138" t="s">
        <v>443</v>
      </c>
      <c r="M65" s="138" t="s">
        <v>429</v>
      </c>
      <c r="N65" s="138" t="s">
        <v>429</v>
      </c>
      <c r="O65" s="138" t="s">
        <v>429</v>
      </c>
      <c r="P65" s="138" t="s">
        <v>429</v>
      </c>
      <c r="Q65" s="138" t="s">
        <v>429</v>
      </c>
      <c r="R65" s="138" t="s">
        <v>429</v>
      </c>
      <c r="S65" s="138" t="s">
        <v>429</v>
      </c>
      <c r="T65" s="138" t="s">
        <v>429</v>
      </c>
      <c r="U65" s="138" t="s">
        <v>429</v>
      </c>
      <c r="V65" s="138" t="s">
        <v>429</v>
      </c>
      <c r="W65" s="138" t="s">
        <v>429</v>
      </c>
      <c r="X65" s="138" t="s">
        <v>429</v>
      </c>
      <c r="Y65" s="138" t="s">
        <v>429</v>
      </c>
      <c r="Z65" s="138" t="s">
        <v>429</v>
      </c>
      <c r="AA65" s="138" t="s">
        <v>429</v>
      </c>
      <c r="AB65" s="138" t="s">
        <v>429</v>
      </c>
      <c r="AC65" s="138" t="s">
        <v>429</v>
      </c>
      <c r="AD65" s="138" t="s">
        <v>429</v>
      </c>
      <c r="AE65" s="55"/>
      <c r="AF65" s="147" t="s">
        <v>429</v>
      </c>
      <c r="AG65" s="147" t="s">
        <v>429</v>
      </c>
      <c r="AH65" s="147" t="s">
        <v>429</v>
      </c>
      <c r="AI65" s="147" t="s">
        <v>429</v>
      </c>
      <c r="AJ65" s="147" t="s">
        <v>429</v>
      </c>
      <c r="AK65" s="147">
        <v>260</v>
      </c>
      <c r="AL65" s="45" t="s">
        <v>164</v>
      </c>
    </row>
    <row r="66" spans="1:38" s="2" customFormat="1" ht="26.25" customHeight="1" thickBot="1" x14ac:dyDescent="0.25">
      <c r="A66" s="65" t="s">
        <v>54</v>
      </c>
      <c r="B66" s="69" t="s">
        <v>165</v>
      </c>
      <c r="C66" s="66" t="s">
        <v>166</v>
      </c>
      <c r="D66" s="67"/>
      <c r="E66" s="138" t="s">
        <v>432</v>
      </c>
      <c r="F66" s="138" t="s">
        <v>429</v>
      </c>
      <c r="G66" s="138" t="s">
        <v>429</v>
      </c>
      <c r="H66" s="138" t="s">
        <v>429</v>
      </c>
      <c r="I66" s="138" t="s">
        <v>432</v>
      </c>
      <c r="J66" s="138" t="s">
        <v>432</v>
      </c>
      <c r="K66" s="138" t="s">
        <v>432</v>
      </c>
      <c r="L66" s="138" t="s">
        <v>432</v>
      </c>
      <c r="M66" s="138" t="s">
        <v>432</v>
      </c>
      <c r="N66" s="138" t="s">
        <v>429</v>
      </c>
      <c r="O66" s="138" t="s">
        <v>429</v>
      </c>
      <c r="P66" s="138" t="s">
        <v>429</v>
      </c>
      <c r="Q66" s="138" t="s">
        <v>429</v>
      </c>
      <c r="R66" s="138" t="s">
        <v>429</v>
      </c>
      <c r="S66" s="138" t="s">
        <v>429</v>
      </c>
      <c r="T66" s="138" t="s">
        <v>429</v>
      </c>
      <c r="U66" s="138" t="s">
        <v>429</v>
      </c>
      <c r="V66" s="138" t="s">
        <v>429</v>
      </c>
      <c r="W66" s="138" t="s">
        <v>429</v>
      </c>
      <c r="X66" s="138" t="s">
        <v>429</v>
      </c>
      <c r="Y66" s="138" t="s">
        <v>429</v>
      </c>
      <c r="Z66" s="138" t="s">
        <v>429</v>
      </c>
      <c r="AA66" s="138" t="s">
        <v>429</v>
      </c>
      <c r="AB66" s="138" t="s">
        <v>429</v>
      </c>
      <c r="AC66" s="138" t="s">
        <v>429</v>
      </c>
      <c r="AD66" s="138" t="s">
        <v>429</v>
      </c>
      <c r="AE66" s="55"/>
      <c r="AF66" s="147" t="s">
        <v>429</v>
      </c>
      <c r="AG66" s="147" t="s">
        <v>429</v>
      </c>
      <c r="AH66" s="147" t="s">
        <v>429</v>
      </c>
      <c r="AI66" s="147" t="s">
        <v>429</v>
      </c>
      <c r="AJ66" s="147" t="s">
        <v>429</v>
      </c>
      <c r="AK66" s="147" t="s">
        <v>432</v>
      </c>
      <c r="AL66" s="45" t="s">
        <v>167</v>
      </c>
    </row>
    <row r="67" spans="1:38" s="2" customFormat="1" ht="26.25" customHeight="1" thickBot="1" x14ac:dyDescent="0.25">
      <c r="A67" s="65" t="s">
        <v>54</v>
      </c>
      <c r="B67" s="69" t="s">
        <v>168</v>
      </c>
      <c r="C67" s="66" t="s">
        <v>169</v>
      </c>
      <c r="D67" s="67"/>
      <c r="E67" s="138" t="s">
        <v>432</v>
      </c>
      <c r="F67" s="138" t="s">
        <v>432</v>
      </c>
      <c r="G67" s="138" t="s">
        <v>432</v>
      </c>
      <c r="H67" s="138" t="s">
        <v>429</v>
      </c>
      <c r="I67" s="138" t="s">
        <v>432</v>
      </c>
      <c r="J67" s="138" t="s">
        <v>432</v>
      </c>
      <c r="K67" s="138" t="s">
        <v>432</v>
      </c>
      <c r="L67" s="138" t="s">
        <v>432</v>
      </c>
      <c r="M67" s="138" t="s">
        <v>432</v>
      </c>
      <c r="N67" s="138" t="s">
        <v>432</v>
      </c>
      <c r="O67" s="138" t="s">
        <v>432</v>
      </c>
      <c r="P67" s="138" t="s">
        <v>432</v>
      </c>
      <c r="Q67" s="138" t="s">
        <v>432</v>
      </c>
      <c r="R67" s="138" t="s">
        <v>432</v>
      </c>
      <c r="S67" s="138" t="s">
        <v>432</v>
      </c>
      <c r="T67" s="138" t="s">
        <v>432</v>
      </c>
      <c r="U67" s="138" t="s">
        <v>432</v>
      </c>
      <c r="V67" s="138" t="s">
        <v>432</v>
      </c>
      <c r="W67" s="138" t="s">
        <v>443</v>
      </c>
      <c r="X67" s="138" t="s">
        <v>443</v>
      </c>
      <c r="Y67" s="138" t="s">
        <v>443</v>
      </c>
      <c r="Z67" s="138" t="s">
        <v>443</v>
      </c>
      <c r="AA67" s="138" t="s">
        <v>443</v>
      </c>
      <c r="AB67" s="138" t="s">
        <v>443</v>
      </c>
      <c r="AC67" s="138" t="s">
        <v>443</v>
      </c>
      <c r="AD67" s="138" t="s">
        <v>429</v>
      </c>
      <c r="AE67" s="55"/>
      <c r="AF67" s="147" t="s">
        <v>429</v>
      </c>
      <c r="AG67" s="147" t="s">
        <v>429</v>
      </c>
      <c r="AH67" s="147" t="s">
        <v>429</v>
      </c>
      <c r="AI67" s="147" t="s">
        <v>429</v>
      </c>
      <c r="AJ67" s="147" t="s">
        <v>429</v>
      </c>
      <c r="AK67" s="147" t="s">
        <v>432</v>
      </c>
      <c r="AL67" s="45" t="s">
        <v>170</v>
      </c>
    </row>
    <row r="68" spans="1:38" s="2" customFormat="1" ht="26.25" customHeight="1" thickBot="1" x14ac:dyDescent="0.25">
      <c r="A68" s="65" t="s">
        <v>54</v>
      </c>
      <c r="B68" s="69" t="s">
        <v>171</v>
      </c>
      <c r="C68" s="66" t="s">
        <v>172</v>
      </c>
      <c r="D68" s="67"/>
      <c r="E68" s="138" t="s">
        <v>432</v>
      </c>
      <c r="F68" s="138" t="s">
        <v>432</v>
      </c>
      <c r="G68" s="138" t="s">
        <v>432</v>
      </c>
      <c r="H68" s="138" t="s">
        <v>429</v>
      </c>
      <c r="I68" s="138" t="s">
        <v>432</v>
      </c>
      <c r="J68" s="138" t="s">
        <v>432</v>
      </c>
      <c r="K68" s="138" t="s">
        <v>432</v>
      </c>
      <c r="L68" s="138" t="s">
        <v>432</v>
      </c>
      <c r="M68" s="138" t="s">
        <v>432</v>
      </c>
      <c r="N68" s="138" t="s">
        <v>432</v>
      </c>
      <c r="O68" s="138" t="s">
        <v>432</v>
      </c>
      <c r="P68" s="138" t="s">
        <v>432</v>
      </c>
      <c r="Q68" s="138" t="s">
        <v>432</v>
      </c>
      <c r="R68" s="138" t="s">
        <v>432</v>
      </c>
      <c r="S68" s="138" t="s">
        <v>432</v>
      </c>
      <c r="T68" s="138" t="s">
        <v>432</v>
      </c>
      <c r="U68" s="138" t="s">
        <v>432</v>
      </c>
      <c r="V68" s="138" t="s">
        <v>432</v>
      </c>
      <c r="W68" s="138" t="s">
        <v>429</v>
      </c>
      <c r="X68" s="138" t="s">
        <v>429</v>
      </c>
      <c r="Y68" s="138" t="s">
        <v>429</v>
      </c>
      <c r="Z68" s="138" t="s">
        <v>429</v>
      </c>
      <c r="AA68" s="138" t="s">
        <v>429</v>
      </c>
      <c r="AB68" s="138" t="s">
        <v>429</v>
      </c>
      <c r="AC68" s="138" t="s">
        <v>429</v>
      </c>
      <c r="AD68" s="138" t="s">
        <v>429</v>
      </c>
      <c r="AE68" s="55"/>
      <c r="AF68" s="147" t="s">
        <v>429</v>
      </c>
      <c r="AG68" s="147" t="s">
        <v>429</v>
      </c>
      <c r="AH68" s="147" t="s">
        <v>429</v>
      </c>
      <c r="AI68" s="147" t="s">
        <v>429</v>
      </c>
      <c r="AJ68" s="147" t="s">
        <v>429</v>
      </c>
      <c r="AK68" s="147" t="s">
        <v>432</v>
      </c>
      <c r="AL68" s="45" t="s">
        <v>173</v>
      </c>
    </row>
    <row r="69" spans="1:38" s="2" customFormat="1" ht="26.25" customHeight="1" thickBot="1" x14ac:dyDescent="0.25">
      <c r="A69" s="65" t="s">
        <v>54</v>
      </c>
      <c r="B69" s="65" t="s">
        <v>174</v>
      </c>
      <c r="C69" s="66" t="s">
        <v>175</v>
      </c>
      <c r="D69" s="72"/>
      <c r="E69" s="138" t="s">
        <v>432</v>
      </c>
      <c r="F69" s="138" t="s">
        <v>432</v>
      </c>
      <c r="G69" s="138" t="s">
        <v>432</v>
      </c>
      <c r="H69" s="138" t="s">
        <v>429</v>
      </c>
      <c r="I69" s="138" t="s">
        <v>432</v>
      </c>
      <c r="J69" s="138" t="s">
        <v>432</v>
      </c>
      <c r="K69" s="138" t="s">
        <v>432</v>
      </c>
      <c r="L69" s="138" t="s">
        <v>432</v>
      </c>
      <c r="M69" s="138" t="s">
        <v>432</v>
      </c>
      <c r="N69" s="138" t="s">
        <v>429</v>
      </c>
      <c r="O69" s="138" t="s">
        <v>429</v>
      </c>
      <c r="P69" s="138" t="s">
        <v>429</v>
      </c>
      <c r="Q69" s="138" t="s">
        <v>429</v>
      </c>
      <c r="R69" s="138" t="s">
        <v>429</v>
      </c>
      <c r="S69" s="138" t="s">
        <v>429</v>
      </c>
      <c r="T69" s="138" t="s">
        <v>429</v>
      </c>
      <c r="U69" s="138" t="s">
        <v>429</v>
      </c>
      <c r="V69" s="138" t="s">
        <v>429</v>
      </c>
      <c r="W69" s="138" t="s">
        <v>429</v>
      </c>
      <c r="X69" s="138" t="s">
        <v>429</v>
      </c>
      <c r="Y69" s="138" t="s">
        <v>429</v>
      </c>
      <c r="Z69" s="138" t="s">
        <v>429</v>
      </c>
      <c r="AA69" s="138" t="s">
        <v>429</v>
      </c>
      <c r="AB69" s="138" t="s">
        <v>429</v>
      </c>
      <c r="AC69" s="138" t="s">
        <v>429</v>
      </c>
      <c r="AD69" s="138" t="s">
        <v>429</v>
      </c>
      <c r="AE69" s="55"/>
      <c r="AF69" s="147" t="s">
        <v>429</v>
      </c>
      <c r="AG69" s="147" t="s">
        <v>429</v>
      </c>
      <c r="AH69" s="147" t="s">
        <v>429</v>
      </c>
      <c r="AI69" s="147" t="s">
        <v>429</v>
      </c>
      <c r="AJ69" s="147" t="s">
        <v>429</v>
      </c>
      <c r="AK69" s="149">
        <v>0.24299999999999999</v>
      </c>
      <c r="AL69" s="45" t="s">
        <v>176</v>
      </c>
    </row>
    <row r="70" spans="1:38" s="2" customFormat="1" ht="26.25" customHeight="1" thickBot="1" x14ac:dyDescent="0.25">
      <c r="A70" s="65" t="s">
        <v>54</v>
      </c>
      <c r="B70" s="65" t="s">
        <v>177</v>
      </c>
      <c r="C70" s="66" t="s">
        <v>386</v>
      </c>
      <c r="D70" s="72"/>
      <c r="E70" s="138" t="s">
        <v>432</v>
      </c>
      <c r="F70" s="138" t="s">
        <v>432</v>
      </c>
      <c r="G70" s="138" t="s">
        <v>432</v>
      </c>
      <c r="H70" s="138" t="s">
        <v>432</v>
      </c>
      <c r="I70" s="138" t="s">
        <v>432</v>
      </c>
      <c r="J70" s="138" t="s">
        <v>432</v>
      </c>
      <c r="K70" s="138" t="s">
        <v>432</v>
      </c>
      <c r="L70" s="138" t="s">
        <v>432</v>
      </c>
      <c r="M70" s="138" t="s">
        <v>432</v>
      </c>
      <c r="N70" s="138" t="s">
        <v>432</v>
      </c>
      <c r="O70" s="138" t="s">
        <v>432</v>
      </c>
      <c r="P70" s="138" t="s">
        <v>432</v>
      </c>
      <c r="Q70" s="138" t="s">
        <v>432</v>
      </c>
      <c r="R70" s="138" t="s">
        <v>432</v>
      </c>
      <c r="S70" s="138" t="s">
        <v>432</v>
      </c>
      <c r="T70" s="138" t="s">
        <v>432</v>
      </c>
      <c r="U70" s="138" t="s">
        <v>432</v>
      </c>
      <c r="V70" s="138" t="s">
        <v>432</v>
      </c>
      <c r="W70" s="138" t="s">
        <v>443</v>
      </c>
      <c r="X70" s="138" t="s">
        <v>443</v>
      </c>
      <c r="Y70" s="138" t="s">
        <v>443</v>
      </c>
      <c r="Z70" s="138" t="s">
        <v>443</v>
      </c>
      <c r="AA70" s="138" t="s">
        <v>443</v>
      </c>
      <c r="AB70" s="138" t="s">
        <v>443</v>
      </c>
      <c r="AC70" s="138" t="s">
        <v>443</v>
      </c>
      <c r="AD70" s="138" t="s">
        <v>443</v>
      </c>
      <c r="AE70" s="55"/>
      <c r="AF70" s="147" t="s">
        <v>429</v>
      </c>
      <c r="AG70" s="147" t="s">
        <v>429</v>
      </c>
      <c r="AH70" s="147" t="s">
        <v>429</v>
      </c>
      <c r="AI70" s="147" t="s">
        <v>429</v>
      </c>
      <c r="AJ70" s="147" t="s">
        <v>429</v>
      </c>
      <c r="AK70" s="147" t="s">
        <v>432</v>
      </c>
      <c r="AL70" s="45" t="s">
        <v>413</v>
      </c>
    </row>
    <row r="71" spans="1:38" s="2" customFormat="1" ht="26.25" customHeight="1" thickBot="1" x14ac:dyDescent="0.25">
      <c r="A71" s="65" t="s">
        <v>54</v>
      </c>
      <c r="B71" s="65" t="s">
        <v>178</v>
      </c>
      <c r="C71" s="66" t="s">
        <v>179</v>
      </c>
      <c r="D71" s="72"/>
      <c r="E71" s="138" t="s">
        <v>443</v>
      </c>
      <c r="F71" s="138" t="s">
        <v>443</v>
      </c>
      <c r="G71" s="138" t="s">
        <v>443</v>
      </c>
      <c r="H71" s="138" t="s">
        <v>443</v>
      </c>
      <c r="I71" s="138" t="s">
        <v>432</v>
      </c>
      <c r="J71" s="138" t="s">
        <v>432</v>
      </c>
      <c r="K71" s="138" t="s">
        <v>432</v>
      </c>
      <c r="L71" s="138" t="s">
        <v>443</v>
      </c>
      <c r="M71" s="138" t="s">
        <v>443</v>
      </c>
      <c r="N71" s="138" t="s">
        <v>432</v>
      </c>
      <c r="O71" s="138" t="s">
        <v>432</v>
      </c>
      <c r="P71" s="138" t="s">
        <v>432</v>
      </c>
      <c r="Q71" s="138" t="s">
        <v>432</v>
      </c>
      <c r="R71" s="138" t="s">
        <v>432</v>
      </c>
      <c r="S71" s="138" t="s">
        <v>432</v>
      </c>
      <c r="T71" s="138" t="s">
        <v>432</v>
      </c>
      <c r="U71" s="138" t="s">
        <v>432</v>
      </c>
      <c r="V71" s="138" t="s">
        <v>432</v>
      </c>
      <c r="W71" s="138" t="s">
        <v>443</v>
      </c>
      <c r="X71" s="138" t="s">
        <v>443</v>
      </c>
      <c r="Y71" s="138" t="s">
        <v>443</v>
      </c>
      <c r="Z71" s="138" t="s">
        <v>443</v>
      </c>
      <c r="AA71" s="138" t="s">
        <v>443</v>
      </c>
      <c r="AB71" s="138" t="s">
        <v>443</v>
      </c>
      <c r="AC71" s="138" t="s">
        <v>443</v>
      </c>
      <c r="AD71" s="138" t="s">
        <v>443</v>
      </c>
      <c r="AE71" s="55"/>
      <c r="AF71" s="147" t="s">
        <v>429</v>
      </c>
      <c r="AG71" s="147" t="s">
        <v>429</v>
      </c>
      <c r="AH71" s="147" t="s">
        <v>429</v>
      </c>
      <c r="AI71" s="147" t="s">
        <v>429</v>
      </c>
      <c r="AJ71" s="147" t="s">
        <v>429</v>
      </c>
      <c r="AK71" s="147" t="s">
        <v>432</v>
      </c>
      <c r="AL71" s="45" t="s">
        <v>413</v>
      </c>
    </row>
    <row r="72" spans="1:38" s="2" customFormat="1" ht="26.25" customHeight="1" thickBot="1" x14ac:dyDescent="0.25">
      <c r="A72" s="65" t="s">
        <v>54</v>
      </c>
      <c r="B72" s="65" t="s">
        <v>180</v>
      </c>
      <c r="C72" s="66" t="s">
        <v>181</v>
      </c>
      <c r="D72" s="67"/>
      <c r="E72" s="138" t="s">
        <v>432</v>
      </c>
      <c r="F72" s="138" t="s">
        <v>432</v>
      </c>
      <c r="G72" s="138" t="s">
        <v>432</v>
      </c>
      <c r="H72" s="138" t="s">
        <v>432</v>
      </c>
      <c r="I72" s="138" t="s">
        <v>432</v>
      </c>
      <c r="J72" s="138" t="s">
        <v>432</v>
      </c>
      <c r="K72" s="138" t="s">
        <v>432</v>
      </c>
      <c r="L72" s="138" t="s">
        <v>432</v>
      </c>
      <c r="M72" s="138" t="s">
        <v>432</v>
      </c>
      <c r="N72" s="138">
        <v>1.8123111111111112</v>
      </c>
      <c r="O72" s="138">
        <v>0.2232625</v>
      </c>
      <c r="P72" s="138">
        <v>3.3700000000000001E-2</v>
      </c>
      <c r="Q72" s="138">
        <v>0.1348</v>
      </c>
      <c r="R72" s="138">
        <v>1.4762472222222223</v>
      </c>
      <c r="S72" s="138">
        <v>2.3590000000000003E-2</v>
      </c>
      <c r="T72" s="138">
        <v>2.7849305555555559</v>
      </c>
      <c r="U72" s="138">
        <v>6.7400000000000003E-3</v>
      </c>
      <c r="V72" s="138">
        <v>28.682444444444442</v>
      </c>
      <c r="W72" s="138">
        <v>1.0232199469234009</v>
      </c>
      <c r="X72" s="138" t="s">
        <v>443</v>
      </c>
      <c r="Y72" s="138" t="s">
        <v>443</v>
      </c>
      <c r="Z72" s="138" t="s">
        <v>443</v>
      </c>
      <c r="AA72" s="138" t="s">
        <v>443</v>
      </c>
      <c r="AB72" s="138" t="s">
        <v>443</v>
      </c>
      <c r="AC72" s="138" t="s">
        <v>430</v>
      </c>
      <c r="AD72" s="138" t="s">
        <v>430</v>
      </c>
      <c r="AE72" s="55"/>
      <c r="AF72" s="147" t="s">
        <v>429</v>
      </c>
      <c r="AG72" s="147" t="s">
        <v>429</v>
      </c>
      <c r="AH72" s="147" t="s">
        <v>429</v>
      </c>
      <c r="AI72" s="147" t="s">
        <v>429</v>
      </c>
      <c r="AJ72" s="147" t="s">
        <v>429</v>
      </c>
      <c r="AK72" s="147" t="s">
        <v>443</v>
      </c>
      <c r="AL72" s="45" t="s">
        <v>182</v>
      </c>
    </row>
    <row r="73" spans="1:38" s="2" customFormat="1" ht="26.25" customHeight="1" thickBot="1" x14ac:dyDescent="0.25">
      <c r="A73" s="65" t="s">
        <v>54</v>
      </c>
      <c r="B73" s="65" t="s">
        <v>183</v>
      </c>
      <c r="C73" s="66" t="s">
        <v>184</v>
      </c>
      <c r="D73" s="67"/>
      <c r="E73" s="138" t="s">
        <v>432</v>
      </c>
      <c r="F73" s="138" t="s">
        <v>432</v>
      </c>
      <c r="G73" s="138" t="s">
        <v>432</v>
      </c>
      <c r="H73" s="138" t="s">
        <v>432</v>
      </c>
      <c r="I73" s="138">
        <v>4.23442095E-2</v>
      </c>
      <c r="J73" s="138">
        <v>5.9987630124999997E-2</v>
      </c>
      <c r="K73" s="138">
        <v>7.0573682499999998E-2</v>
      </c>
      <c r="L73" s="138" t="s">
        <v>443</v>
      </c>
      <c r="M73" s="138" t="s">
        <v>432</v>
      </c>
      <c r="N73" s="138">
        <v>1.7121436803069052</v>
      </c>
      <c r="O73" s="138">
        <v>3.2541018421426544E-2</v>
      </c>
      <c r="P73" s="138" t="s">
        <v>432</v>
      </c>
      <c r="Q73" s="138">
        <v>6.8796747549019599E-2</v>
      </c>
      <c r="R73" s="138">
        <v>0.25225474101307188</v>
      </c>
      <c r="S73" s="138" t="s">
        <v>432</v>
      </c>
      <c r="T73" s="138">
        <v>0.11466124591503268</v>
      </c>
      <c r="U73" s="138" t="s">
        <v>432</v>
      </c>
      <c r="V73" s="138">
        <v>1.4069107047643621</v>
      </c>
      <c r="W73" s="138" t="s">
        <v>430</v>
      </c>
      <c r="X73" s="138" t="s">
        <v>430</v>
      </c>
      <c r="Y73" s="138" t="s">
        <v>430</v>
      </c>
      <c r="Z73" s="138" t="s">
        <v>430</v>
      </c>
      <c r="AA73" s="138" t="s">
        <v>430</v>
      </c>
      <c r="AB73" s="138" t="s">
        <v>430</v>
      </c>
      <c r="AC73" s="138" t="s">
        <v>432</v>
      </c>
      <c r="AD73" s="138" t="s">
        <v>429</v>
      </c>
      <c r="AE73" s="55"/>
      <c r="AF73" s="147" t="s">
        <v>429</v>
      </c>
      <c r="AG73" s="147" t="s">
        <v>429</v>
      </c>
      <c r="AH73" s="147" t="s">
        <v>429</v>
      </c>
      <c r="AI73" s="147" t="s">
        <v>429</v>
      </c>
      <c r="AJ73" s="147" t="s">
        <v>429</v>
      </c>
      <c r="AK73" s="147" t="s">
        <v>443</v>
      </c>
      <c r="AL73" s="45" t="s">
        <v>185</v>
      </c>
    </row>
    <row r="74" spans="1:38" s="2" customFormat="1" ht="26.25" customHeight="1" thickBot="1" x14ac:dyDescent="0.25">
      <c r="A74" s="65" t="s">
        <v>54</v>
      </c>
      <c r="B74" s="65" t="s">
        <v>186</v>
      </c>
      <c r="C74" s="66" t="s">
        <v>187</v>
      </c>
      <c r="D74" s="67"/>
      <c r="E74" s="138" t="s">
        <v>432</v>
      </c>
      <c r="F74" s="138" t="s">
        <v>432</v>
      </c>
      <c r="G74" s="138" t="s">
        <v>432</v>
      </c>
      <c r="H74" s="138" t="s">
        <v>432</v>
      </c>
      <c r="I74" s="138" t="s">
        <v>432</v>
      </c>
      <c r="J74" s="138" t="s">
        <v>432</v>
      </c>
      <c r="K74" s="138" t="s">
        <v>432</v>
      </c>
      <c r="L74" s="138" t="s">
        <v>432</v>
      </c>
      <c r="M74" s="138" t="s">
        <v>432</v>
      </c>
      <c r="N74" s="138" t="s">
        <v>432</v>
      </c>
      <c r="O74" s="138" t="s">
        <v>432</v>
      </c>
      <c r="P74" s="138" t="s">
        <v>432</v>
      </c>
      <c r="Q74" s="138" t="s">
        <v>432</v>
      </c>
      <c r="R74" s="138" t="s">
        <v>432</v>
      </c>
      <c r="S74" s="138" t="s">
        <v>432</v>
      </c>
      <c r="T74" s="138" t="s">
        <v>432</v>
      </c>
      <c r="U74" s="138" t="s">
        <v>432</v>
      </c>
      <c r="V74" s="138">
        <v>2.9177883631222857E-2</v>
      </c>
      <c r="W74" s="138" t="s">
        <v>432</v>
      </c>
      <c r="X74" s="138" t="s">
        <v>432</v>
      </c>
      <c r="Y74" s="138" t="s">
        <v>432</v>
      </c>
      <c r="Z74" s="138" t="s">
        <v>432</v>
      </c>
      <c r="AA74" s="138" t="s">
        <v>432</v>
      </c>
      <c r="AB74" s="138" t="s">
        <v>432</v>
      </c>
      <c r="AC74" s="138" t="s">
        <v>432</v>
      </c>
      <c r="AD74" s="138" t="s">
        <v>429</v>
      </c>
      <c r="AE74" s="55"/>
      <c r="AF74" s="147" t="s">
        <v>429</v>
      </c>
      <c r="AG74" s="147" t="s">
        <v>429</v>
      </c>
      <c r="AH74" s="147" t="s">
        <v>429</v>
      </c>
      <c r="AI74" s="147" t="s">
        <v>429</v>
      </c>
      <c r="AJ74" s="147" t="s">
        <v>429</v>
      </c>
      <c r="AK74" s="147" t="s">
        <v>432</v>
      </c>
      <c r="AL74" s="45" t="s">
        <v>188</v>
      </c>
    </row>
    <row r="75" spans="1:38" s="2" customFormat="1" ht="26.25" customHeight="1" thickBot="1" x14ac:dyDescent="0.25">
      <c r="A75" s="65" t="s">
        <v>54</v>
      </c>
      <c r="B75" s="65" t="s">
        <v>189</v>
      </c>
      <c r="C75" s="66" t="s">
        <v>190</v>
      </c>
      <c r="D75" s="72"/>
      <c r="E75" s="138" t="s">
        <v>432</v>
      </c>
      <c r="F75" s="138" t="s">
        <v>432</v>
      </c>
      <c r="G75" s="138" t="s">
        <v>432</v>
      </c>
      <c r="H75" s="138" t="s">
        <v>432</v>
      </c>
      <c r="I75" s="138" t="s">
        <v>432</v>
      </c>
      <c r="J75" s="138" t="s">
        <v>432</v>
      </c>
      <c r="K75" s="138" t="s">
        <v>432</v>
      </c>
      <c r="L75" s="138" t="s">
        <v>432</v>
      </c>
      <c r="M75" s="138" t="s">
        <v>432</v>
      </c>
      <c r="N75" s="138" t="s">
        <v>432</v>
      </c>
      <c r="O75" s="138" t="s">
        <v>432</v>
      </c>
      <c r="P75" s="138" t="s">
        <v>432</v>
      </c>
      <c r="Q75" s="138" t="s">
        <v>432</v>
      </c>
      <c r="R75" s="138" t="s">
        <v>432</v>
      </c>
      <c r="S75" s="138" t="s">
        <v>432</v>
      </c>
      <c r="T75" s="138" t="s">
        <v>432</v>
      </c>
      <c r="U75" s="138" t="s">
        <v>432</v>
      </c>
      <c r="V75" s="138" t="s">
        <v>432</v>
      </c>
      <c r="W75" s="138" t="s">
        <v>432</v>
      </c>
      <c r="X75" s="138" t="s">
        <v>432</v>
      </c>
      <c r="Y75" s="138" t="s">
        <v>432</v>
      </c>
      <c r="Z75" s="138" t="s">
        <v>432</v>
      </c>
      <c r="AA75" s="138" t="s">
        <v>432</v>
      </c>
      <c r="AB75" s="138" t="s">
        <v>432</v>
      </c>
      <c r="AC75" s="138" t="s">
        <v>432</v>
      </c>
      <c r="AD75" s="138" t="s">
        <v>432</v>
      </c>
      <c r="AE75" s="55"/>
      <c r="AF75" s="147" t="s">
        <v>429</v>
      </c>
      <c r="AG75" s="147" t="s">
        <v>429</v>
      </c>
      <c r="AH75" s="147" t="s">
        <v>429</v>
      </c>
      <c r="AI75" s="147" t="s">
        <v>429</v>
      </c>
      <c r="AJ75" s="147" t="s">
        <v>429</v>
      </c>
      <c r="AK75" s="147" t="s">
        <v>432</v>
      </c>
      <c r="AL75" s="45" t="s">
        <v>191</v>
      </c>
    </row>
    <row r="76" spans="1:38" s="2" customFormat="1" ht="26.25" customHeight="1" thickBot="1" x14ac:dyDescent="0.25">
      <c r="A76" s="65" t="s">
        <v>54</v>
      </c>
      <c r="B76" s="65" t="s">
        <v>192</v>
      </c>
      <c r="C76" s="66" t="s">
        <v>193</v>
      </c>
      <c r="D76" s="67"/>
      <c r="E76" s="138" t="s">
        <v>432</v>
      </c>
      <c r="F76" s="138" t="s">
        <v>432</v>
      </c>
      <c r="G76" s="138" t="s">
        <v>432</v>
      </c>
      <c r="H76" s="138" t="s">
        <v>432</v>
      </c>
      <c r="I76" s="138" t="s">
        <v>432</v>
      </c>
      <c r="J76" s="138" t="s">
        <v>432</v>
      </c>
      <c r="K76" s="138" t="s">
        <v>432</v>
      </c>
      <c r="L76" s="138" t="s">
        <v>432</v>
      </c>
      <c r="M76" s="138" t="s">
        <v>432</v>
      </c>
      <c r="N76" s="138">
        <v>7.8453276047261E-3</v>
      </c>
      <c r="O76" s="138" t="s">
        <v>432</v>
      </c>
      <c r="P76" s="138" t="s">
        <v>432</v>
      </c>
      <c r="Q76" s="138" t="s">
        <v>432</v>
      </c>
      <c r="R76" s="138" t="s">
        <v>432</v>
      </c>
      <c r="S76" s="138" t="s">
        <v>432</v>
      </c>
      <c r="T76" s="138" t="s">
        <v>432</v>
      </c>
      <c r="U76" s="138" t="s">
        <v>432</v>
      </c>
      <c r="V76" s="138" t="s">
        <v>432</v>
      </c>
      <c r="W76" s="138" t="s">
        <v>430</v>
      </c>
      <c r="X76" s="138" t="s">
        <v>443</v>
      </c>
      <c r="Y76" s="138" t="s">
        <v>443</v>
      </c>
      <c r="Z76" s="138" t="s">
        <v>443</v>
      </c>
      <c r="AA76" s="138" t="s">
        <v>443</v>
      </c>
      <c r="AB76" s="138" t="s">
        <v>443</v>
      </c>
      <c r="AC76" s="138" t="s">
        <v>432</v>
      </c>
      <c r="AD76" s="138" t="s">
        <v>430</v>
      </c>
      <c r="AE76" s="55"/>
      <c r="AF76" s="147" t="s">
        <v>429</v>
      </c>
      <c r="AG76" s="147" t="s">
        <v>429</v>
      </c>
      <c r="AH76" s="147" t="s">
        <v>429</v>
      </c>
      <c r="AI76" s="147" t="s">
        <v>429</v>
      </c>
      <c r="AJ76" s="147" t="s">
        <v>429</v>
      </c>
      <c r="AK76" s="147" t="s">
        <v>443</v>
      </c>
      <c r="AL76" s="45" t="s">
        <v>194</v>
      </c>
    </row>
    <row r="77" spans="1:38" s="2" customFormat="1" ht="26.25" customHeight="1" thickBot="1" x14ac:dyDescent="0.25">
      <c r="A77" s="65" t="s">
        <v>54</v>
      </c>
      <c r="B77" s="65" t="s">
        <v>195</v>
      </c>
      <c r="C77" s="66" t="s">
        <v>196</v>
      </c>
      <c r="D77" s="67"/>
      <c r="E77" s="138" t="s">
        <v>432</v>
      </c>
      <c r="F77" s="138" t="s">
        <v>432</v>
      </c>
      <c r="G77" s="138" t="s">
        <v>432</v>
      </c>
      <c r="H77" s="138" t="s">
        <v>432</v>
      </c>
      <c r="I77" s="138" t="s">
        <v>432</v>
      </c>
      <c r="J77" s="138" t="s">
        <v>432</v>
      </c>
      <c r="K77" s="138" t="s">
        <v>432</v>
      </c>
      <c r="L77" s="138" t="s">
        <v>432</v>
      </c>
      <c r="M77" s="138" t="s">
        <v>432</v>
      </c>
      <c r="N77" s="138" t="s">
        <v>432</v>
      </c>
      <c r="O77" s="138" t="s">
        <v>432</v>
      </c>
      <c r="P77" s="138" t="s">
        <v>432</v>
      </c>
      <c r="Q77" s="138" t="s">
        <v>432</v>
      </c>
      <c r="R77" s="138" t="s">
        <v>432</v>
      </c>
      <c r="S77" s="138" t="s">
        <v>432</v>
      </c>
      <c r="T77" s="138" t="s">
        <v>432</v>
      </c>
      <c r="U77" s="138" t="s">
        <v>432</v>
      </c>
      <c r="V77" s="138" t="s">
        <v>432</v>
      </c>
      <c r="W77" s="138" t="s">
        <v>432</v>
      </c>
      <c r="X77" s="138" t="s">
        <v>432</v>
      </c>
      <c r="Y77" s="138" t="s">
        <v>432</v>
      </c>
      <c r="Z77" s="138" t="s">
        <v>432</v>
      </c>
      <c r="AA77" s="138" t="s">
        <v>432</v>
      </c>
      <c r="AB77" s="138" t="s">
        <v>432</v>
      </c>
      <c r="AC77" s="138" t="s">
        <v>432</v>
      </c>
      <c r="AD77" s="138" t="s">
        <v>432</v>
      </c>
      <c r="AE77" s="55"/>
      <c r="AF77" s="147" t="s">
        <v>429</v>
      </c>
      <c r="AG77" s="147" t="s">
        <v>429</v>
      </c>
      <c r="AH77" s="147" t="s">
        <v>429</v>
      </c>
      <c r="AI77" s="147" t="s">
        <v>429</v>
      </c>
      <c r="AJ77" s="147" t="s">
        <v>429</v>
      </c>
      <c r="AK77" s="147" t="s">
        <v>432</v>
      </c>
      <c r="AL77" s="45" t="s">
        <v>197</v>
      </c>
    </row>
    <row r="78" spans="1:38" s="2" customFormat="1" ht="26.25" customHeight="1" thickBot="1" x14ac:dyDescent="0.25">
      <c r="A78" s="65" t="s">
        <v>54</v>
      </c>
      <c r="B78" s="65" t="s">
        <v>198</v>
      </c>
      <c r="C78" s="66" t="s">
        <v>199</v>
      </c>
      <c r="D78" s="67"/>
      <c r="E78" s="138" t="s">
        <v>432</v>
      </c>
      <c r="F78" s="138" t="s">
        <v>432</v>
      </c>
      <c r="G78" s="138" t="s">
        <v>432</v>
      </c>
      <c r="H78" s="138" t="s">
        <v>432</v>
      </c>
      <c r="I78" s="138" t="s">
        <v>432</v>
      </c>
      <c r="J78" s="138" t="s">
        <v>432</v>
      </c>
      <c r="K78" s="138" t="s">
        <v>432</v>
      </c>
      <c r="L78" s="138" t="s">
        <v>432</v>
      </c>
      <c r="M78" s="138" t="s">
        <v>432</v>
      </c>
      <c r="N78" s="138" t="s">
        <v>432</v>
      </c>
      <c r="O78" s="138" t="s">
        <v>432</v>
      </c>
      <c r="P78" s="138" t="s">
        <v>432</v>
      </c>
      <c r="Q78" s="138" t="s">
        <v>432</v>
      </c>
      <c r="R78" s="138" t="s">
        <v>432</v>
      </c>
      <c r="S78" s="138">
        <v>3.0000000000000001E-3</v>
      </c>
      <c r="T78" s="138" t="s">
        <v>432</v>
      </c>
      <c r="U78" s="138" t="s">
        <v>432</v>
      </c>
      <c r="V78" s="138" t="s">
        <v>432</v>
      </c>
      <c r="W78" s="138" t="s">
        <v>432</v>
      </c>
      <c r="X78" s="138" t="s">
        <v>432</v>
      </c>
      <c r="Y78" s="138" t="s">
        <v>432</v>
      </c>
      <c r="Z78" s="138" t="s">
        <v>432</v>
      </c>
      <c r="AA78" s="138" t="s">
        <v>432</v>
      </c>
      <c r="AB78" s="138" t="s">
        <v>432</v>
      </c>
      <c r="AC78" s="138" t="s">
        <v>432</v>
      </c>
      <c r="AD78" s="138" t="s">
        <v>432</v>
      </c>
      <c r="AE78" s="55"/>
      <c r="AF78" s="147" t="s">
        <v>429</v>
      </c>
      <c r="AG78" s="147" t="s">
        <v>429</v>
      </c>
      <c r="AH78" s="147" t="s">
        <v>429</v>
      </c>
      <c r="AI78" s="147" t="s">
        <v>429</v>
      </c>
      <c r="AJ78" s="147" t="s">
        <v>429</v>
      </c>
      <c r="AK78" s="147" t="s">
        <v>432</v>
      </c>
      <c r="AL78" s="45" t="s">
        <v>200</v>
      </c>
    </row>
    <row r="79" spans="1:38" s="2" customFormat="1" ht="26.25" customHeight="1" thickBot="1" x14ac:dyDescent="0.25">
      <c r="A79" s="65" t="s">
        <v>54</v>
      </c>
      <c r="B79" s="65" t="s">
        <v>201</v>
      </c>
      <c r="C79" s="66" t="s">
        <v>202</v>
      </c>
      <c r="D79" s="67"/>
      <c r="E79" s="138" t="s">
        <v>432</v>
      </c>
      <c r="F79" s="138" t="s">
        <v>432</v>
      </c>
      <c r="G79" s="138" t="s">
        <v>432</v>
      </c>
      <c r="H79" s="138" t="s">
        <v>432</v>
      </c>
      <c r="I79" s="138" t="s">
        <v>432</v>
      </c>
      <c r="J79" s="138" t="s">
        <v>432</v>
      </c>
      <c r="K79" s="138" t="s">
        <v>432</v>
      </c>
      <c r="L79" s="138" t="s">
        <v>432</v>
      </c>
      <c r="M79" s="138" t="s">
        <v>432</v>
      </c>
      <c r="N79" s="138" t="s">
        <v>432</v>
      </c>
      <c r="O79" s="138" t="s">
        <v>432</v>
      </c>
      <c r="P79" s="138" t="s">
        <v>432</v>
      </c>
      <c r="Q79" s="138" t="s">
        <v>432</v>
      </c>
      <c r="R79" s="138" t="s">
        <v>432</v>
      </c>
      <c r="S79" s="138" t="s">
        <v>432</v>
      </c>
      <c r="T79" s="138" t="s">
        <v>432</v>
      </c>
      <c r="U79" s="138" t="s">
        <v>432</v>
      </c>
      <c r="V79" s="138" t="s">
        <v>432</v>
      </c>
      <c r="W79" s="138" t="s">
        <v>432</v>
      </c>
      <c r="X79" s="138" t="s">
        <v>432</v>
      </c>
      <c r="Y79" s="138" t="s">
        <v>432</v>
      </c>
      <c r="Z79" s="138" t="s">
        <v>432</v>
      </c>
      <c r="AA79" s="138" t="s">
        <v>432</v>
      </c>
      <c r="AB79" s="138" t="s">
        <v>432</v>
      </c>
      <c r="AC79" s="138" t="s">
        <v>432</v>
      </c>
      <c r="AD79" s="138" t="s">
        <v>432</v>
      </c>
      <c r="AE79" s="55"/>
      <c r="AF79" s="147" t="s">
        <v>429</v>
      </c>
      <c r="AG79" s="147" t="s">
        <v>429</v>
      </c>
      <c r="AH79" s="147" t="s">
        <v>429</v>
      </c>
      <c r="AI79" s="147" t="s">
        <v>429</v>
      </c>
      <c r="AJ79" s="147" t="s">
        <v>429</v>
      </c>
      <c r="AK79" s="147" t="s">
        <v>432</v>
      </c>
      <c r="AL79" s="45" t="s">
        <v>203</v>
      </c>
    </row>
    <row r="80" spans="1:38" s="2" customFormat="1" ht="26.25" customHeight="1" thickBot="1" x14ac:dyDescent="0.25">
      <c r="A80" s="65" t="s">
        <v>54</v>
      </c>
      <c r="B80" s="69" t="s">
        <v>204</v>
      </c>
      <c r="C80" s="71" t="s">
        <v>205</v>
      </c>
      <c r="D80" s="67"/>
      <c r="E80" s="138" t="s">
        <v>432</v>
      </c>
      <c r="F80" s="138" t="s">
        <v>432</v>
      </c>
      <c r="G80" s="138" t="s">
        <v>432</v>
      </c>
      <c r="H80" s="138" t="s">
        <v>432</v>
      </c>
      <c r="I80" s="138" t="s">
        <v>432</v>
      </c>
      <c r="J80" s="138" t="s">
        <v>432</v>
      </c>
      <c r="K80" s="138" t="s">
        <v>432</v>
      </c>
      <c r="L80" s="138" t="s">
        <v>432</v>
      </c>
      <c r="M80" s="138" t="s">
        <v>432</v>
      </c>
      <c r="N80" s="138">
        <v>1.5467239527389899E-4</v>
      </c>
      <c r="O80" s="138">
        <v>2.0000000000000002E-5</v>
      </c>
      <c r="P80" s="138" t="s">
        <v>432</v>
      </c>
      <c r="Q80" s="138" t="s">
        <v>432</v>
      </c>
      <c r="R80" s="138">
        <v>0.21099999999999999</v>
      </c>
      <c r="S80" s="138">
        <v>1.84E-4</v>
      </c>
      <c r="T80" s="138">
        <v>8.2000000000000003E-2</v>
      </c>
      <c r="U80" s="138" t="s">
        <v>432</v>
      </c>
      <c r="V80" s="138">
        <v>0.23300000000000001</v>
      </c>
      <c r="W80" s="138" t="s">
        <v>430</v>
      </c>
      <c r="X80" s="138" t="s">
        <v>430</v>
      </c>
      <c r="Y80" s="138" t="s">
        <v>430</v>
      </c>
      <c r="Z80" s="138" t="s">
        <v>430</v>
      </c>
      <c r="AA80" s="138" t="s">
        <v>430</v>
      </c>
      <c r="AB80" s="138" t="s">
        <v>430</v>
      </c>
      <c r="AC80" s="138" t="s">
        <v>432</v>
      </c>
      <c r="AD80" s="138" t="s">
        <v>430</v>
      </c>
      <c r="AE80" s="55"/>
      <c r="AF80" s="147" t="s">
        <v>429</v>
      </c>
      <c r="AG80" s="147" t="s">
        <v>429</v>
      </c>
      <c r="AH80" s="147" t="s">
        <v>429</v>
      </c>
      <c r="AI80" s="147" t="s">
        <v>429</v>
      </c>
      <c r="AJ80" s="147" t="s">
        <v>429</v>
      </c>
      <c r="AK80" s="147" t="s">
        <v>432</v>
      </c>
      <c r="AL80" s="45" t="s">
        <v>413</v>
      </c>
    </row>
    <row r="81" spans="1:38" s="2" customFormat="1" ht="26.25" customHeight="1" thickBot="1" x14ac:dyDescent="0.25">
      <c r="A81" s="65" t="s">
        <v>54</v>
      </c>
      <c r="B81" s="69" t="s">
        <v>206</v>
      </c>
      <c r="C81" s="71" t="s">
        <v>207</v>
      </c>
      <c r="D81" s="67"/>
      <c r="E81" s="138" t="s">
        <v>443</v>
      </c>
      <c r="F81" s="138" t="s">
        <v>443</v>
      </c>
      <c r="G81" s="138" t="s">
        <v>443</v>
      </c>
      <c r="H81" s="138" t="s">
        <v>443</v>
      </c>
      <c r="I81" s="138" t="s">
        <v>443</v>
      </c>
      <c r="J81" s="138" t="s">
        <v>443</v>
      </c>
      <c r="K81" s="138" t="s">
        <v>443</v>
      </c>
      <c r="L81" s="138" t="s">
        <v>443</v>
      </c>
      <c r="M81" s="138" t="s">
        <v>443</v>
      </c>
      <c r="N81" s="138" t="s">
        <v>430</v>
      </c>
      <c r="O81" s="138" t="s">
        <v>430</v>
      </c>
      <c r="P81" s="138" t="s">
        <v>430</v>
      </c>
      <c r="Q81" s="138" t="s">
        <v>430</v>
      </c>
      <c r="R81" s="138" t="s">
        <v>430</v>
      </c>
      <c r="S81" s="138" t="s">
        <v>430</v>
      </c>
      <c r="T81" s="138" t="s">
        <v>430</v>
      </c>
      <c r="U81" s="138" t="s">
        <v>430</v>
      </c>
      <c r="V81" s="138" t="s">
        <v>430</v>
      </c>
      <c r="W81" s="138" t="s">
        <v>430</v>
      </c>
      <c r="X81" s="138" t="s">
        <v>430</v>
      </c>
      <c r="Y81" s="138" t="s">
        <v>430</v>
      </c>
      <c r="Z81" s="138" t="s">
        <v>430</v>
      </c>
      <c r="AA81" s="138" t="s">
        <v>430</v>
      </c>
      <c r="AB81" s="138" t="s">
        <v>430</v>
      </c>
      <c r="AC81" s="138" t="s">
        <v>430</v>
      </c>
      <c r="AD81" s="138" t="s">
        <v>430</v>
      </c>
      <c r="AE81" s="55"/>
      <c r="AF81" s="147" t="s">
        <v>429</v>
      </c>
      <c r="AG81" s="147" t="s">
        <v>429</v>
      </c>
      <c r="AH81" s="147" t="s">
        <v>429</v>
      </c>
      <c r="AI81" s="147" t="s">
        <v>429</v>
      </c>
      <c r="AJ81" s="147" t="s">
        <v>429</v>
      </c>
      <c r="AK81" s="147" t="s">
        <v>443</v>
      </c>
      <c r="AL81" s="45" t="s">
        <v>208</v>
      </c>
    </row>
    <row r="82" spans="1:38" s="2" customFormat="1" ht="26.25" customHeight="1" thickBot="1" x14ac:dyDescent="0.25">
      <c r="A82" s="65" t="s">
        <v>209</v>
      </c>
      <c r="B82" s="69" t="s">
        <v>210</v>
      </c>
      <c r="C82" s="75" t="s">
        <v>211</v>
      </c>
      <c r="D82" s="67"/>
      <c r="E82" s="138" t="s">
        <v>429</v>
      </c>
      <c r="F82" s="138">
        <v>8.2849823000000011</v>
      </c>
      <c r="G82" s="138" t="s">
        <v>429</v>
      </c>
      <c r="H82" s="138" t="s">
        <v>429</v>
      </c>
      <c r="I82" s="138" t="s">
        <v>443</v>
      </c>
      <c r="J82" s="138" t="s">
        <v>443</v>
      </c>
      <c r="K82" s="138" t="s">
        <v>443</v>
      </c>
      <c r="L82" s="138" t="s">
        <v>443</v>
      </c>
      <c r="M82" s="138" t="s">
        <v>429</v>
      </c>
      <c r="N82" s="138" t="s">
        <v>429</v>
      </c>
      <c r="O82" s="138" t="s">
        <v>429</v>
      </c>
      <c r="P82" s="138" t="s">
        <v>443</v>
      </c>
      <c r="Q82" s="138" t="s">
        <v>429</v>
      </c>
      <c r="R82" s="138" t="s">
        <v>429</v>
      </c>
      <c r="S82" s="138" t="s">
        <v>429</v>
      </c>
      <c r="T82" s="138" t="s">
        <v>429</v>
      </c>
      <c r="U82" s="138" t="s">
        <v>429</v>
      </c>
      <c r="V82" s="138" t="s">
        <v>429</v>
      </c>
      <c r="W82" s="138" t="s">
        <v>429</v>
      </c>
      <c r="X82" s="138" t="s">
        <v>429</v>
      </c>
      <c r="Y82" s="138" t="s">
        <v>429</v>
      </c>
      <c r="Z82" s="138" t="s">
        <v>429</v>
      </c>
      <c r="AA82" s="138" t="s">
        <v>429</v>
      </c>
      <c r="AB82" s="138" t="s">
        <v>429</v>
      </c>
      <c r="AC82" s="138" t="s">
        <v>429</v>
      </c>
      <c r="AD82" s="138" t="s">
        <v>429</v>
      </c>
      <c r="AE82" s="55"/>
      <c r="AF82" s="147" t="s">
        <v>429</v>
      </c>
      <c r="AG82" s="147" t="s">
        <v>429</v>
      </c>
      <c r="AH82" s="147" t="s">
        <v>429</v>
      </c>
      <c r="AI82" s="147" t="s">
        <v>429</v>
      </c>
      <c r="AJ82" s="147" t="s">
        <v>429</v>
      </c>
      <c r="AK82" s="147" t="s">
        <v>443</v>
      </c>
      <c r="AL82" s="45" t="s">
        <v>220</v>
      </c>
    </row>
    <row r="83" spans="1:38" s="2" customFormat="1" ht="26.25" customHeight="1" thickBot="1" x14ac:dyDescent="0.25">
      <c r="A83" s="65" t="s">
        <v>54</v>
      </c>
      <c r="B83" s="76" t="s">
        <v>212</v>
      </c>
      <c r="C83" s="77" t="s">
        <v>213</v>
      </c>
      <c r="D83" s="67"/>
      <c r="E83" s="138" t="s">
        <v>443</v>
      </c>
      <c r="F83" s="138">
        <v>3.8399999999999997E-2</v>
      </c>
      <c r="G83" s="138" t="s">
        <v>443</v>
      </c>
      <c r="H83" s="138" t="s">
        <v>429</v>
      </c>
      <c r="I83" s="138">
        <v>0.24</v>
      </c>
      <c r="J83" s="138">
        <v>4.8</v>
      </c>
      <c r="K83" s="138">
        <v>36</v>
      </c>
      <c r="L83" s="138">
        <v>1.3679999999999999E-2</v>
      </c>
      <c r="M83" s="138" t="s">
        <v>443</v>
      </c>
      <c r="N83" s="138" t="s">
        <v>429</v>
      </c>
      <c r="O83" s="138" t="s">
        <v>429</v>
      </c>
      <c r="P83" s="138" t="s">
        <v>429</v>
      </c>
      <c r="Q83" s="138" t="s">
        <v>429</v>
      </c>
      <c r="R83" s="138" t="s">
        <v>429</v>
      </c>
      <c r="S83" s="138" t="s">
        <v>429</v>
      </c>
      <c r="T83" s="138" t="s">
        <v>429</v>
      </c>
      <c r="U83" s="138" t="s">
        <v>429</v>
      </c>
      <c r="V83" s="138" t="s">
        <v>429</v>
      </c>
      <c r="W83" s="138" t="s">
        <v>443</v>
      </c>
      <c r="X83" s="138" t="s">
        <v>443</v>
      </c>
      <c r="Y83" s="138" t="s">
        <v>430</v>
      </c>
      <c r="Z83" s="138" t="s">
        <v>443</v>
      </c>
      <c r="AA83" s="138" t="s">
        <v>430</v>
      </c>
      <c r="AB83" s="138" t="s">
        <v>430</v>
      </c>
      <c r="AC83" s="138" t="s">
        <v>443</v>
      </c>
      <c r="AD83" s="138" t="s">
        <v>429</v>
      </c>
      <c r="AE83" s="55"/>
      <c r="AF83" s="147" t="s">
        <v>429</v>
      </c>
      <c r="AG83" s="147" t="s">
        <v>429</v>
      </c>
      <c r="AH83" s="147" t="s">
        <v>429</v>
      </c>
      <c r="AI83" s="147" t="s">
        <v>429</v>
      </c>
      <c r="AJ83" s="147" t="s">
        <v>429</v>
      </c>
      <c r="AK83" s="147">
        <v>2.4</v>
      </c>
      <c r="AL83" s="148" t="s">
        <v>440</v>
      </c>
    </row>
    <row r="84" spans="1:38" s="2" customFormat="1" ht="26.25" customHeight="1" thickBot="1" x14ac:dyDescent="0.25">
      <c r="A84" s="65" t="s">
        <v>54</v>
      </c>
      <c r="B84" s="76" t="s">
        <v>214</v>
      </c>
      <c r="C84" s="77" t="s">
        <v>215</v>
      </c>
      <c r="D84" s="67"/>
      <c r="E84" s="138" t="s">
        <v>429</v>
      </c>
      <c r="F84" s="138" t="s">
        <v>432</v>
      </c>
      <c r="G84" s="138" t="s">
        <v>429</v>
      </c>
      <c r="H84" s="138" t="s">
        <v>432</v>
      </c>
      <c r="I84" s="138" t="s">
        <v>432</v>
      </c>
      <c r="J84" s="138" t="s">
        <v>432</v>
      </c>
      <c r="K84" s="138" t="s">
        <v>432</v>
      </c>
      <c r="L84" s="138" t="s">
        <v>432</v>
      </c>
      <c r="M84" s="138" t="s">
        <v>432</v>
      </c>
      <c r="N84" s="138" t="s">
        <v>432</v>
      </c>
      <c r="O84" s="138" t="s">
        <v>432</v>
      </c>
      <c r="P84" s="138" t="s">
        <v>432</v>
      </c>
      <c r="Q84" s="138" t="s">
        <v>432</v>
      </c>
      <c r="R84" s="138" t="s">
        <v>429</v>
      </c>
      <c r="S84" s="138" t="s">
        <v>429</v>
      </c>
      <c r="T84" s="138" t="s">
        <v>429</v>
      </c>
      <c r="U84" s="138" t="s">
        <v>429</v>
      </c>
      <c r="V84" s="138" t="s">
        <v>429</v>
      </c>
      <c r="W84" s="138" t="s">
        <v>432</v>
      </c>
      <c r="X84" s="138" t="s">
        <v>432</v>
      </c>
      <c r="Y84" s="138" t="s">
        <v>432</v>
      </c>
      <c r="Z84" s="138" t="s">
        <v>432</v>
      </c>
      <c r="AA84" s="138" t="s">
        <v>432</v>
      </c>
      <c r="AB84" s="138" t="s">
        <v>432</v>
      </c>
      <c r="AC84" s="138" t="s">
        <v>432</v>
      </c>
      <c r="AD84" s="138" t="s">
        <v>429</v>
      </c>
      <c r="AE84" s="55"/>
      <c r="AF84" s="147" t="s">
        <v>429</v>
      </c>
      <c r="AG84" s="147" t="s">
        <v>429</v>
      </c>
      <c r="AH84" s="147" t="s">
        <v>429</v>
      </c>
      <c r="AI84" s="147" t="s">
        <v>429</v>
      </c>
      <c r="AJ84" s="147" t="s">
        <v>429</v>
      </c>
      <c r="AK84" s="147" t="s">
        <v>443</v>
      </c>
      <c r="AL84" s="45" t="s">
        <v>413</v>
      </c>
    </row>
    <row r="85" spans="1:38" s="2" customFormat="1" ht="26.25" customHeight="1" thickBot="1" x14ac:dyDescent="0.25">
      <c r="A85" s="65" t="s">
        <v>209</v>
      </c>
      <c r="B85" s="71" t="s">
        <v>216</v>
      </c>
      <c r="C85" s="77" t="s">
        <v>404</v>
      </c>
      <c r="D85" s="67"/>
      <c r="E85" s="138" t="s">
        <v>429</v>
      </c>
      <c r="F85" s="138">
        <v>6.703903669595582</v>
      </c>
      <c r="G85" s="138" t="s">
        <v>429</v>
      </c>
      <c r="H85" s="138" t="s">
        <v>429</v>
      </c>
      <c r="I85" s="138" t="s">
        <v>429</v>
      </c>
      <c r="J85" s="138" t="s">
        <v>429</v>
      </c>
      <c r="K85" s="138" t="s">
        <v>429</v>
      </c>
      <c r="L85" s="138" t="s">
        <v>429</v>
      </c>
      <c r="M85" s="138" t="s">
        <v>429</v>
      </c>
      <c r="N85" s="138" t="s">
        <v>429</v>
      </c>
      <c r="O85" s="138" t="s">
        <v>429</v>
      </c>
      <c r="P85" s="138" t="s">
        <v>429</v>
      </c>
      <c r="Q85" s="138" t="s">
        <v>429</v>
      </c>
      <c r="R85" s="138" t="s">
        <v>429</v>
      </c>
      <c r="S85" s="138" t="s">
        <v>429</v>
      </c>
      <c r="T85" s="138" t="s">
        <v>429</v>
      </c>
      <c r="U85" s="138" t="s">
        <v>429</v>
      </c>
      <c r="V85" s="138" t="s">
        <v>429</v>
      </c>
      <c r="W85" s="138" t="s">
        <v>429</v>
      </c>
      <c r="X85" s="138" t="s">
        <v>429</v>
      </c>
      <c r="Y85" s="138" t="s">
        <v>429</v>
      </c>
      <c r="Z85" s="138" t="s">
        <v>429</v>
      </c>
      <c r="AA85" s="138" t="s">
        <v>429</v>
      </c>
      <c r="AB85" s="138" t="s">
        <v>429</v>
      </c>
      <c r="AC85" s="138" t="s">
        <v>429</v>
      </c>
      <c r="AD85" s="138" t="s">
        <v>429</v>
      </c>
      <c r="AE85" s="55"/>
      <c r="AF85" s="147" t="s">
        <v>429</v>
      </c>
      <c r="AG85" s="147" t="s">
        <v>429</v>
      </c>
      <c r="AH85" s="147" t="s">
        <v>429</v>
      </c>
      <c r="AI85" s="147" t="s">
        <v>429</v>
      </c>
      <c r="AJ85" s="147" t="s">
        <v>429</v>
      </c>
      <c r="AK85" s="147" t="s">
        <v>443</v>
      </c>
      <c r="AL85" s="45" t="s">
        <v>217</v>
      </c>
    </row>
    <row r="86" spans="1:38" s="2" customFormat="1" ht="26.25" customHeight="1" thickBot="1" x14ac:dyDescent="0.25">
      <c r="A86" s="65" t="s">
        <v>209</v>
      </c>
      <c r="B86" s="71" t="s">
        <v>218</v>
      </c>
      <c r="C86" s="75" t="s">
        <v>219</v>
      </c>
      <c r="D86" s="67"/>
      <c r="E86" s="138" t="s">
        <v>429</v>
      </c>
      <c r="F86" s="138">
        <v>2.2382220843835063</v>
      </c>
      <c r="G86" s="138" t="s">
        <v>429</v>
      </c>
      <c r="H86" s="138" t="s">
        <v>429</v>
      </c>
      <c r="I86" s="138" t="s">
        <v>443</v>
      </c>
      <c r="J86" s="138" t="s">
        <v>443</v>
      </c>
      <c r="K86" s="138" t="s">
        <v>443</v>
      </c>
      <c r="L86" s="138" t="s">
        <v>443</v>
      </c>
      <c r="M86" s="138" t="s">
        <v>429</v>
      </c>
      <c r="N86" s="138" t="s">
        <v>429</v>
      </c>
      <c r="O86" s="138" t="s">
        <v>429</v>
      </c>
      <c r="P86" s="138" t="s">
        <v>429</v>
      </c>
      <c r="Q86" s="138" t="s">
        <v>429</v>
      </c>
      <c r="R86" s="138" t="s">
        <v>429</v>
      </c>
      <c r="S86" s="138" t="s">
        <v>429</v>
      </c>
      <c r="T86" s="138" t="s">
        <v>429</v>
      </c>
      <c r="U86" s="138" t="s">
        <v>429</v>
      </c>
      <c r="V86" s="138" t="s">
        <v>429</v>
      </c>
      <c r="W86" s="138" t="s">
        <v>429</v>
      </c>
      <c r="X86" s="138" t="s">
        <v>429</v>
      </c>
      <c r="Y86" s="138" t="s">
        <v>429</v>
      </c>
      <c r="Z86" s="138" t="s">
        <v>429</v>
      </c>
      <c r="AA86" s="138" t="s">
        <v>429</v>
      </c>
      <c r="AB86" s="138" t="s">
        <v>429</v>
      </c>
      <c r="AC86" s="138" t="s">
        <v>429</v>
      </c>
      <c r="AD86" s="138" t="s">
        <v>429</v>
      </c>
      <c r="AE86" s="55"/>
      <c r="AF86" s="147" t="s">
        <v>429</v>
      </c>
      <c r="AG86" s="147" t="s">
        <v>429</v>
      </c>
      <c r="AH86" s="147" t="s">
        <v>429</v>
      </c>
      <c r="AI86" s="147" t="s">
        <v>429</v>
      </c>
      <c r="AJ86" s="147" t="s">
        <v>429</v>
      </c>
      <c r="AK86" s="147">
        <v>4.4304500000000004</v>
      </c>
      <c r="AL86" s="45" t="s">
        <v>220</v>
      </c>
    </row>
    <row r="87" spans="1:38" s="2" customFormat="1" ht="26.25" customHeight="1" thickBot="1" x14ac:dyDescent="0.25">
      <c r="A87" s="65" t="s">
        <v>209</v>
      </c>
      <c r="B87" s="71" t="s">
        <v>221</v>
      </c>
      <c r="C87" s="75" t="s">
        <v>222</v>
      </c>
      <c r="D87" s="67"/>
      <c r="E87" s="138" t="s">
        <v>429</v>
      </c>
      <c r="F87" s="138">
        <v>0.17873745849869035</v>
      </c>
      <c r="G87" s="138" t="s">
        <v>429</v>
      </c>
      <c r="H87" s="138" t="s">
        <v>429</v>
      </c>
      <c r="I87" s="138" t="s">
        <v>443</v>
      </c>
      <c r="J87" s="138" t="s">
        <v>443</v>
      </c>
      <c r="K87" s="138" t="s">
        <v>443</v>
      </c>
      <c r="L87" s="138" t="s">
        <v>443</v>
      </c>
      <c r="M87" s="138" t="s">
        <v>429</v>
      </c>
      <c r="N87" s="138" t="s">
        <v>429</v>
      </c>
      <c r="O87" s="138" t="s">
        <v>429</v>
      </c>
      <c r="P87" s="138" t="s">
        <v>429</v>
      </c>
      <c r="Q87" s="138" t="s">
        <v>429</v>
      </c>
      <c r="R87" s="138" t="s">
        <v>429</v>
      </c>
      <c r="S87" s="138" t="s">
        <v>429</v>
      </c>
      <c r="T87" s="138" t="s">
        <v>429</v>
      </c>
      <c r="U87" s="138" t="s">
        <v>429</v>
      </c>
      <c r="V87" s="138" t="s">
        <v>429</v>
      </c>
      <c r="W87" s="138" t="s">
        <v>429</v>
      </c>
      <c r="X87" s="138" t="s">
        <v>429</v>
      </c>
      <c r="Y87" s="138" t="s">
        <v>429</v>
      </c>
      <c r="Z87" s="138" t="s">
        <v>429</v>
      </c>
      <c r="AA87" s="138" t="s">
        <v>429</v>
      </c>
      <c r="AB87" s="138" t="s">
        <v>429</v>
      </c>
      <c r="AC87" s="138" t="s">
        <v>429</v>
      </c>
      <c r="AD87" s="138" t="s">
        <v>429</v>
      </c>
      <c r="AE87" s="55"/>
      <c r="AF87" s="147" t="s">
        <v>429</v>
      </c>
      <c r="AG87" s="147" t="s">
        <v>429</v>
      </c>
      <c r="AH87" s="147" t="s">
        <v>429</v>
      </c>
      <c r="AI87" s="147" t="s">
        <v>429</v>
      </c>
      <c r="AJ87" s="147" t="s">
        <v>429</v>
      </c>
      <c r="AK87" s="147">
        <v>0.57156000000000007</v>
      </c>
      <c r="AL87" s="45" t="s">
        <v>220</v>
      </c>
    </row>
    <row r="88" spans="1:38" s="2" customFormat="1" ht="26.25" customHeight="1" thickBot="1" x14ac:dyDescent="0.25">
      <c r="A88" s="65" t="s">
        <v>209</v>
      </c>
      <c r="B88" s="71" t="s">
        <v>223</v>
      </c>
      <c r="C88" s="75" t="s">
        <v>224</v>
      </c>
      <c r="D88" s="67"/>
      <c r="E88" s="138" t="s">
        <v>443</v>
      </c>
      <c r="F88" s="138">
        <v>3.0243837200000003</v>
      </c>
      <c r="G88" s="138" t="s">
        <v>443</v>
      </c>
      <c r="H88" s="138" t="s">
        <v>443</v>
      </c>
      <c r="I88" s="138" t="s">
        <v>443</v>
      </c>
      <c r="J88" s="138" t="s">
        <v>443</v>
      </c>
      <c r="K88" s="138" t="s">
        <v>443</v>
      </c>
      <c r="L88" s="138" t="s">
        <v>443</v>
      </c>
      <c r="M88" s="138" t="s">
        <v>443</v>
      </c>
      <c r="N88" s="138" t="s">
        <v>443</v>
      </c>
      <c r="O88" s="138" t="s">
        <v>443</v>
      </c>
      <c r="P88" s="138" t="s">
        <v>443</v>
      </c>
      <c r="Q88" s="138" t="s">
        <v>443</v>
      </c>
      <c r="R88" s="138" t="s">
        <v>443</v>
      </c>
      <c r="S88" s="138" t="s">
        <v>443</v>
      </c>
      <c r="T88" s="138" t="s">
        <v>443</v>
      </c>
      <c r="U88" s="138" t="s">
        <v>443</v>
      </c>
      <c r="V88" s="138" t="s">
        <v>443</v>
      </c>
      <c r="W88" s="138" t="s">
        <v>443</v>
      </c>
      <c r="X88" s="138" t="s">
        <v>432</v>
      </c>
      <c r="Y88" s="138" t="s">
        <v>432</v>
      </c>
      <c r="Z88" s="138" t="s">
        <v>432</v>
      </c>
      <c r="AA88" s="138" t="s">
        <v>432</v>
      </c>
      <c r="AB88" s="138" t="s">
        <v>432</v>
      </c>
      <c r="AC88" s="138" t="s">
        <v>443</v>
      </c>
      <c r="AD88" s="138" t="s">
        <v>443</v>
      </c>
      <c r="AE88" s="55"/>
      <c r="AF88" s="147" t="s">
        <v>429</v>
      </c>
      <c r="AG88" s="147" t="s">
        <v>429</v>
      </c>
      <c r="AH88" s="147" t="s">
        <v>429</v>
      </c>
      <c r="AI88" s="147" t="s">
        <v>429</v>
      </c>
      <c r="AJ88" s="147" t="s">
        <v>429</v>
      </c>
      <c r="AK88" s="147" t="s">
        <v>443</v>
      </c>
      <c r="AL88" s="45" t="s">
        <v>413</v>
      </c>
    </row>
    <row r="89" spans="1:38" s="2" customFormat="1" ht="26.25" customHeight="1" thickBot="1" x14ac:dyDescent="0.25">
      <c r="A89" s="65" t="s">
        <v>209</v>
      </c>
      <c r="B89" s="71" t="s">
        <v>225</v>
      </c>
      <c r="C89" s="75" t="s">
        <v>226</v>
      </c>
      <c r="D89" s="67"/>
      <c r="E89" s="138" t="s">
        <v>429</v>
      </c>
      <c r="F89" s="138">
        <v>2.9119999999999999</v>
      </c>
      <c r="G89" s="138" t="s">
        <v>429</v>
      </c>
      <c r="H89" s="138" t="s">
        <v>429</v>
      </c>
      <c r="I89" s="138" t="s">
        <v>443</v>
      </c>
      <c r="J89" s="138" t="s">
        <v>443</v>
      </c>
      <c r="K89" s="138" t="s">
        <v>443</v>
      </c>
      <c r="L89" s="138" t="s">
        <v>443</v>
      </c>
      <c r="M89" s="138" t="s">
        <v>429</v>
      </c>
      <c r="N89" s="138" t="s">
        <v>429</v>
      </c>
      <c r="O89" s="138" t="s">
        <v>429</v>
      </c>
      <c r="P89" s="138" t="s">
        <v>429</v>
      </c>
      <c r="Q89" s="138" t="s">
        <v>429</v>
      </c>
      <c r="R89" s="138" t="s">
        <v>429</v>
      </c>
      <c r="S89" s="138" t="s">
        <v>429</v>
      </c>
      <c r="T89" s="138" t="s">
        <v>429</v>
      </c>
      <c r="U89" s="138" t="s">
        <v>429</v>
      </c>
      <c r="V89" s="138" t="s">
        <v>429</v>
      </c>
      <c r="W89" s="138" t="s">
        <v>429</v>
      </c>
      <c r="X89" s="138" t="s">
        <v>429</v>
      </c>
      <c r="Y89" s="138" t="s">
        <v>429</v>
      </c>
      <c r="Z89" s="138" t="s">
        <v>429</v>
      </c>
      <c r="AA89" s="138" t="s">
        <v>429</v>
      </c>
      <c r="AB89" s="138" t="s">
        <v>429</v>
      </c>
      <c r="AC89" s="138" t="s">
        <v>429</v>
      </c>
      <c r="AD89" s="138" t="s">
        <v>429</v>
      </c>
      <c r="AE89" s="55"/>
      <c r="AF89" s="147" t="s">
        <v>429</v>
      </c>
      <c r="AG89" s="147" t="s">
        <v>429</v>
      </c>
      <c r="AH89" s="147" t="s">
        <v>429</v>
      </c>
      <c r="AI89" s="147" t="s">
        <v>429</v>
      </c>
      <c r="AJ89" s="147" t="s">
        <v>429</v>
      </c>
      <c r="AK89" s="147" t="s">
        <v>443</v>
      </c>
      <c r="AL89" s="45" t="s">
        <v>413</v>
      </c>
    </row>
    <row r="90" spans="1:38" s="7" customFormat="1" ht="26.25" customHeight="1" thickBot="1" x14ac:dyDescent="0.25">
      <c r="A90" s="65" t="s">
        <v>209</v>
      </c>
      <c r="B90" s="71" t="s">
        <v>227</v>
      </c>
      <c r="C90" s="75" t="s">
        <v>228</v>
      </c>
      <c r="D90" s="67"/>
      <c r="E90" s="138" t="s">
        <v>429</v>
      </c>
      <c r="F90" s="138">
        <v>1.6339334000000001</v>
      </c>
      <c r="G90" s="138" t="s">
        <v>429</v>
      </c>
      <c r="H90" s="138" t="s">
        <v>429</v>
      </c>
      <c r="I90" s="138">
        <v>7.1999999999999998E-3</v>
      </c>
      <c r="J90" s="138">
        <v>1.0800000000000001E-2</v>
      </c>
      <c r="K90" s="138">
        <v>1.3200000000000002E-2</v>
      </c>
      <c r="L90" s="138" t="s">
        <v>429</v>
      </c>
      <c r="M90" s="138" t="s">
        <v>429</v>
      </c>
      <c r="N90" s="138">
        <v>1.5609570548804391E-4</v>
      </c>
      <c r="O90" s="138">
        <v>2.1439651115225302E-2</v>
      </c>
      <c r="P90" s="138" t="s">
        <v>432</v>
      </c>
      <c r="Q90" s="138" t="s">
        <v>432</v>
      </c>
      <c r="R90" s="138">
        <v>9.0272215222001295E-2</v>
      </c>
      <c r="S90" s="138">
        <v>3.6579053876415109</v>
      </c>
      <c r="T90" s="138">
        <v>0.1499365074702928</v>
      </c>
      <c r="U90" s="138">
        <v>2.1345617557702395E-2</v>
      </c>
      <c r="V90" s="138">
        <v>2.1166953798408841</v>
      </c>
      <c r="W90" s="138" t="s">
        <v>429</v>
      </c>
      <c r="X90" s="138" t="s">
        <v>429</v>
      </c>
      <c r="Y90" s="138" t="s">
        <v>429</v>
      </c>
      <c r="Z90" s="138" t="s">
        <v>429</v>
      </c>
      <c r="AA90" s="138" t="s">
        <v>429</v>
      </c>
      <c r="AB90" s="138" t="s">
        <v>429</v>
      </c>
      <c r="AC90" s="138" t="s">
        <v>429</v>
      </c>
      <c r="AD90" s="138" t="s">
        <v>429</v>
      </c>
      <c r="AE90" s="55"/>
      <c r="AF90" s="147" t="s">
        <v>429</v>
      </c>
      <c r="AG90" s="147" t="s">
        <v>429</v>
      </c>
      <c r="AH90" s="147" t="s">
        <v>429</v>
      </c>
      <c r="AI90" s="147" t="s">
        <v>429</v>
      </c>
      <c r="AJ90" s="147" t="s">
        <v>429</v>
      </c>
      <c r="AK90" s="147">
        <v>12</v>
      </c>
      <c r="AL90" s="148" t="s">
        <v>441</v>
      </c>
    </row>
    <row r="91" spans="1:38" s="2" customFormat="1" ht="26.25" customHeight="1" thickBot="1" x14ac:dyDescent="0.25">
      <c r="A91" s="65" t="s">
        <v>209</v>
      </c>
      <c r="B91" s="69" t="s">
        <v>405</v>
      </c>
      <c r="C91" s="71" t="s">
        <v>229</v>
      </c>
      <c r="D91" s="67"/>
      <c r="E91" s="138">
        <v>1.3462905389420028E-2</v>
      </c>
      <c r="F91" s="138">
        <v>3.6167055847999993E-2</v>
      </c>
      <c r="G91" s="138">
        <v>1.4342014172492033E-4</v>
      </c>
      <c r="H91" s="138">
        <v>3.1011008630000003E-2</v>
      </c>
      <c r="I91" s="138">
        <v>0.20422500587721604</v>
      </c>
      <c r="J91" s="138">
        <v>0.20650358150634243</v>
      </c>
      <c r="K91" s="138">
        <v>0.20697420852769804</v>
      </c>
      <c r="L91" s="138">
        <v>8.0703347760000002E-2</v>
      </c>
      <c r="M91" s="138">
        <v>0.41207607852905076</v>
      </c>
      <c r="N91" s="138">
        <v>3.7232248712694545E-2</v>
      </c>
      <c r="O91" s="138">
        <v>4.0421959247467852E-2</v>
      </c>
      <c r="P91" s="138">
        <v>2.7069364497749859E-6</v>
      </c>
      <c r="Q91" s="138">
        <v>6.3161850494749673E-5</v>
      </c>
      <c r="R91" s="138">
        <v>7.4084576520157513E-4</v>
      </c>
      <c r="S91" s="138">
        <v>6.1437284120352528E-2</v>
      </c>
      <c r="T91" s="138">
        <v>2.1600540334618418E-2</v>
      </c>
      <c r="U91" s="138" t="s">
        <v>443</v>
      </c>
      <c r="V91" s="138">
        <v>3.2523266360026254E-2</v>
      </c>
      <c r="W91" s="138">
        <v>7.4725322000000012E-4</v>
      </c>
      <c r="X91" s="138">
        <v>1.3794620742E-3</v>
      </c>
      <c r="Y91" s="138">
        <v>6.1388854900000002E-4</v>
      </c>
      <c r="Z91" s="138">
        <v>6.1388854900000002E-4</v>
      </c>
      <c r="AA91" s="138">
        <v>6.1388854900000002E-4</v>
      </c>
      <c r="AB91" s="138">
        <v>3.2211277211999997E-3</v>
      </c>
      <c r="AC91" s="138" t="s">
        <v>443</v>
      </c>
      <c r="AD91" s="138" t="s">
        <v>443</v>
      </c>
      <c r="AE91" s="55"/>
      <c r="AF91" s="147" t="s">
        <v>429</v>
      </c>
      <c r="AG91" s="147" t="s">
        <v>429</v>
      </c>
      <c r="AH91" s="147" t="s">
        <v>429</v>
      </c>
      <c r="AI91" s="147" t="s">
        <v>429</v>
      </c>
      <c r="AJ91" s="147" t="s">
        <v>429</v>
      </c>
      <c r="AK91" s="147">
        <v>7472.5322000000006</v>
      </c>
      <c r="AL91" s="148" t="s">
        <v>442</v>
      </c>
    </row>
    <row r="92" spans="1:38" s="2" customFormat="1" ht="26.25" customHeight="1" thickBot="1" x14ac:dyDescent="0.25">
      <c r="A92" s="65" t="s">
        <v>54</v>
      </c>
      <c r="B92" s="65" t="s">
        <v>230</v>
      </c>
      <c r="C92" s="66" t="s">
        <v>231</v>
      </c>
      <c r="D92" s="72"/>
      <c r="E92" s="138" t="s">
        <v>432</v>
      </c>
      <c r="F92" s="138" t="s">
        <v>432</v>
      </c>
      <c r="G92" s="138" t="s">
        <v>432</v>
      </c>
      <c r="H92" s="138" t="s">
        <v>432</v>
      </c>
      <c r="I92" s="138" t="s">
        <v>432</v>
      </c>
      <c r="J92" s="138" t="s">
        <v>432</v>
      </c>
      <c r="K92" s="138" t="s">
        <v>432</v>
      </c>
      <c r="L92" s="138" t="s">
        <v>432</v>
      </c>
      <c r="M92" s="138" t="s">
        <v>432</v>
      </c>
      <c r="N92" s="138" t="s">
        <v>429</v>
      </c>
      <c r="O92" s="138" t="s">
        <v>429</v>
      </c>
      <c r="P92" s="138" t="s">
        <v>429</v>
      </c>
      <c r="Q92" s="138" t="s">
        <v>429</v>
      </c>
      <c r="R92" s="138" t="s">
        <v>429</v>
      </c>
      <c r="S92" s="138" t="s">
        <v>429</v>
      </c>
      <c r="T92" s="138" t="s">
        <v>429</v>
      </c>
      <c r="U92" s="138" t="s">
        <v>429</v>
      </c>
      <c r="V92" s="138" t="s">
        <v>429</v>
      </c>
      <c r="W92" s="138" t="s">
        <v>429</v>
      </c>
      <c r="X92" s="138" t="s">
        <v>443</v>
      </c>
      <c r="Y92" s="138" t="s">
        <v>443</v>
      </c>
      <c r="Z92" s="138" t="s">
        <v>443</v>
      </c>
      <c r="AA92" s="138" t="s">
        <v>443</v>
      </c>
      <c r="AB92" s="138" t="s">
        <v>443</v>
      </c>
      <c r="AC92" s="138" t="s">
        <v>443</v>
      </c>
      <c r="AD92" s="138" t="s">
        <v>429</v>
      </c>
      <c r="AE92" s="55"/>
      <c r="AF92" s="147" t="s">
        <v>429</v>
      </c>
      <c r="AG92" s="147" t="s">
        <v>429</v>
      </c>
      <c r="AH92" s="147" t="s">
        <v>429</v>
      </c>
      <c r="AI92" s="147" t="s">
        <v>429</v>
      </c>
      <c r="AJ92" s="147" t="s">
        <v>429</v>
      </c>
      <c r="AK92" s="147" t="s">
        <v>429</v>
      </c>
      <c r="AL92" s="45" t="s">
        <v>232</v>
      </c>
    </row>
    <row r="93" spans="1:38" s="2" customFormat="1" ht="26.25" customHeight="1" thickBot="1" x14ac:dyDescent="0.25">
      <c r="A93" s="65" t="s">
        <v>54</v>
      </c>
      <c r="B93" s="69" t="s">
        <v>233</v>
      </c>
      <c r="C93" s="66" t="s">
        <v>406</v>
      </c>
      <c r="D93" s="72"/>
      <c r="E93" s="138" t="s">
        <v>429</v>
      </c>
      <c r="F93" s="138">
        <v>9.3927941530146022</v>
      </c>
      <c r="G93" s="138" t="s">
        <v>429</v>
      </c>
      <c r="H93" s="138" t="s">
        <v>429</v>
      </c>
      <c r="I93" s="138" t="s">
        <v>432</v>
      </c>
      <c r="J93" s="138" t="s">
        <v>432</v>
      </c>
      <c r="K93" s="138" t="s">
        <v>432</v>
      </c>
      <c r="L93" s="138" t="s">
        <v>432</v>
      </c>
      <c r="M93" s="138" t="s">
        <v>429</v>
      </c>
      <c r="N93" s="138" t="s">
        <v>429</v>
      </c>
      <c r="O93" s="138" t="s">
        <v>429</v>
      </c>
      <c r="P93" s="138" t="s">
        <v>429</v>
      </c>
      <c r="Q93" s="138" t="s">
        <v>429</v>
      </c>
      <c r="R93" s="138" t="s">
        <v>429</v>
      </c>
      <c r="S93" s="138" t="s">
        <v>429</v>
      </c>
      <c r="T93" s="138" t="s">
        <v>429</v>
      </c>
      <c r="U93" s="138" t="s">
        <v>429</v>
      </c>
      <c r="V93" s="138" t="s">
        <v>429</v>
      </c>
      <c r="W93" s="138" t="s">
        <v>429</v>
      </c>
      <c r="X93" s="138" t="s">
        <v>429</v>
      </c>
      <c r="Y93" s="138" t="s">
        <v>429</v>
      </c>
      <c r="Z93" s="138" t="s">
        <v>429</v>
      </c>
      <c r="AA93" s="138" t="s">
        <v>429</v>
      </c>
      <c r="AB93" s="138" t="s">
        <v>429</v>
      </c>
      <c r="AC93" s="138" t="s">
        <v>429</v>
      </c>
      <c r="AD93" s="138" t="s">
        <v>429</v>
      </c>
      <c r="AE93" s="55"/>
      <c r="AF93" s="147" t="s">
        <v>429</v>
      </c>
      <c r="AG93" s="147" t="s">
        <v>429</v>
      </c>
      <c r="AH93" s="147" t="s">
        <v>429</v>
      </c>
      <c r="AI93" s="147" t="s">
        <v>429</v>
      </c>
      <c r="AJ93" s="147" t="s">
        <v>429</v>
      </c>
      <c r="AK93" s="147" t="s">
        <v>443</v>
      </c>
      <c r="AL93" s="45" t="s">
        <v>234</v>
      </c>
    </row>
    <row r="94" spans="1:38" s="2" customFormat="1" ht="26.25" customHeight="1" thickBot="1" x14ac:dyDescent="0.25">
      <c r="A94" s="65" t="s">
        <v>54</v>
      </c>
      <c r="B94" s="78" t="s">
        <v>407</v>
      </c>
      <c r="C94" s="66" t="s">
        <v>235</v>
      </c>
      <c r="D94" s="67"/>
      <c r="E94" s="138" t="s">
        <v>429</v>
      </c>
      <c r="F94" s="138" t="s">
        <v>443</v>
      </c>
      <c r="G94" s="138" t="s">
        <v>429</v>
      </c>
      <c r="H94" s="138" t="s">
        <v>429</v>
      </c>
      <c r="I94" s="138" t="s">
        <v>429</v>
      </c>
      <c r="J94" s="138" t="s">
        <v>429</v>
      </c>
      <c r="K94" s="138" t="s">
        <v>429</v>
      </c>
      <c r="L94" s="138" t="s">
        <v>429</v>
      </c>
      <c r="M94" s="138" t="s">
        <v>429</v>
      </c>
      <c r="N94" s="138" t="s">
        <v>429</v>
      </c>
      <c r="O94" s="138" t="s">
        <v>429</v>
      </c>
      <c r="P94" s="138" t="s">
        <v>429</v>
      </c>
      <c r="Q94" s="138" t="s">
        <v>429</v>
      </c>
      <c r="R94" s="138" t="s">
        <v>429</v>
      </c>
      <c r="S94" s="138" t="s">
        <v>429</v>
      </c>
      <c r="T94" s="138" t="s">
        <v>429</v>
      </c>
      <c r="U94" s="138" t="s">
        <v>429</v>
      </c>
      <c r="V94" s="138" t="s">
        <v>429</v>
      </c>
      <c r="W94" s="138" t="s">
        <v>429</v>
      </c>
      <c r="X94" s="138" t="s">
        <v>429</v>
      </c>
      <c r="Y94" s="138" t="s">
        <v>429</v>
      </c>
      <c r="Z94" s="138" t="s">
        <v>429</v>
      </c>
      <c r="AA94" s="138" t="s">
        <v>429</v>
      </c>
      <c r="AB94" s="138" t="s">
        <v>429</v>
      </c>
      <c r="AC94" s="138" t="s">
        <v>429</v>
      </c>
      <c r="AD94" s="138" t="s">
        <v>429</v>
      </c>
      <c r="AE94" s="55"/>
      <c r="AF94" s="147" t="s">
        <v>429</v>
      </c>
      <c r="AG94" s="147" t="s">
        <v>429</v>
      </c>
      <c r="AH94" s="147" t="s">
        <v>429</v>
      </c>
      <c r="AI94" s="147" t="s">
        <v>429</v>
      </c>
      <c r="AJ94" s="147" t="s">
        <v>429</v>
      </c>
      <c r="AK94" s="147" t="s">
        <v>429</v>
      </c>
      <c r="AL94" s="45" t="s">
        <v>413</v>
      </c>
    </row>
    <row r="95" spans="1:38" s="2" customFormat="1" ht="26.25" customHeight="1" thickBot="1" x14ac:dyDescent="0.25">
      <c r="A95" s="65" t="s">
        <v>54</v>
      </c>
      <c r="B95" s="78" t="s">
        <v>236</v>
      </c>
      <c r="C95" s="66" t="s">
        <v>237</v>
      </c>
      <c r="D95" s="72"/>
      <c r="E95" s="138" t="s">
        <v>443</v>
      </c>
      <c r="F95" s="138" t="s">
        <v>443</v>
      </c>
      <c r="G95" s="138" t="s">
        <v>443</v>
      </c>
      <c r="H95" s="138" t="s">
        <v>443</v>
      </c>
      <c r="I95" s="138" t="s">
        <v>443</v>
      </c>
      <c r="J95" s="138" t="s">
        <v>443</v>
      </c>
      <c r="K95" s="138" t="s">
        <v>443</v>
      </c>
      <c r="L95" s="138" t="s">
        <v>443</v>
      </c>
      <c r="M95" s="138" t="s">
        <v>443</v>
      </c>
      <c r="N95" s="138" t="s">
        <v>429</v>
      </c>
      <c r="O95" s="138" t="s">
        <v>429</v>
      </c>
      <c r="P95" s="138" t="s">
        <v>429</v>
      </c>
      <c r="Q95" s="138" t="s">
        <v>443</v>
      </c>
      <c r="R95" s="138" t="s">
        <v>429</v>
      </c>
      <c r="S95" s="138" t="s">
        <v>443</v>
      </c>
      <c r="T95" s="138" t="s">
        <v>429</v>
      </c>
      <c r="U95" s="138" t="s">
        <v>429</v>
      </c>
      <c r="V95" s="138" t="s">
        <v>429</v>
      </c>
      <c r="W95" s="138" t="s">
        <v>429</v>
      </c>
      <c r="X95" s="138" t="s">
        <v>429</v>
      </c>
      <c r="Y95" s="138" t="s">
        <v>429</v>
      </c>
      <c r="Z95" s="138" t="s">
        <v>429</v>
      </c>
      <c r="AA95" s="138" t="s">
        <v>429</v>
      </c>
      <c r="AB95" s="138" t="s">
        <v>429</v>
      </c>
      <c r="AC95" s="138" t="s">
        <v>429</v>
      </c>
      <c r="AD95" s="138" t="s">
        <v>429</v>
      </c>
      <c r="AE95" s="55"/>
      <c r="AF95" s="147" t="s">
        <v>429</v>
      </c>
      <c r="AG95" s="147" t="s">
        <v>429</v>
      </c>
      <c r="AH95" s="147" t="s">
        <v>429</v>
      </c>
      <c r="AI95" s="147" t="s">
        <v>429</v>
      </c>
      <c r="AJ95" s="147" t="s">
        <v>429</v>
      </c>
      <c r="AK95" s="147" t="s">
        <v>443</v>
      </c>
      <c r="AL95" s="45" t="s">
        <v>413</v>
      </c>
    </row>
    <row r="96" spans="1:38" s="2" customFormat="1" ht="26.25" customHeight="1" thickBot="1" x14ac:dyDescent="0.25">
      <c r="A96" s="65" t="s">
        <v>54</v>
      </c>
      <c r="B96" s="69" t="s">
        <v>238</v>
      </c>
      <c r="C96" s="66" t="s">
        <v>239</v>
      </c>
      <c r="D96" s="79"/>
      <c r="E96" s="138" t="s">
        <v>443</v>
      </c>
      <c r="F96" s="138" t="s">
        <v>443</v>
      </c>
      <c r="G96" s="138" t="s">
        <v>443</v>
      </c>
      <c r="H96" s="138" t="s">
        <v>443</v>
      </c>
      <c r="I96" s="138" t="s">
        <v>432</v>
      </c>
      <c r="J96" s="138" t="s">
        <v>432</v>
      </c>
      <c r="K96" s="138" t="s">
        <v>432</v>
      </c>
      <c r="L96" s="138" t="s">
        <v>432</v>
      </c>
      <c r="M96" s="138" t="s">
        <v>443</v>
      </c>
      <c r="N96" s="138" t="s">
        <v>429</v>
      </c>
      <c r="O96" s="138" t="s">
        <v>429</v>
      </c>
      <c r="P96" s="138" t="s">
        <v>429</v>
      </c>
      <c r="Q96" s="138" t="s">
        <v>429</v>
      </c>
      <c r="R96" s="138" t="s">
        <v>429</v>
      </c>
      <c r="S96" s="138" t="s">
        <v>429</v>
      </c>
      <c r="T96" s="138" t="s">
        <v>429</v>
      </c>
      <c r="U96" s="138" t="s">
        <v>429</v>
      </c>
      <c r="V96" s="138" t="s">
        <v>429</v>
      </c>
      <c r="W96" s="138" t="s">
        <v>429</v>
      </c>
      <c r="X96" s="138" t="s">
        <v>429</v>
      </c>
      <c r="Y96" s="138" t="s">
        <v>429</v>
      </c>
      <c r="Z96" s="138" t="s">
        <v>429</v>
      </c>
      <c r="AA96" s="138" t="s">
        <v>429</v>
      </c>
      <c r="AB96" s="138" t="s">
        <v>429</v>
      </c>
      <c r="AC96" s="138" t="s">
        <v>443</v>
      </c>
      <c r="AD96" s="138" t="s">
        <v>432</v>
      </c>
      <c r="AE96" s="55"/>
      <c r="AF96" s="147" t="s">
        <v>429</v>
      </c>
      <c r="AG96" s="147" t="s">
        <v>429</v>
      </c>
      <c r="AH96" s="147" t="s">
        <v>429</v>
      </c>
      <c r="AI96" s="147" t="s">
        <v>429</v>
      </c>
      <c r="AJ96" s="147" t="s">
        <v>429</v>
      </c>
      <c r="AK96" s="147" t="s">
        <v>432</v>
      </c>
      <c r="AL96" s="45" t="s">
        <v>413</v>
      </c>
    </row>
    <row r="97" spans="1:38" s="2" customFormat="1" ht="26.25" customHeight="1" thickBot="1" x14ac:dyDescent="0.25">
      <c r="A97" s="65" t="s">
        <v>54</v>
      </c>
      <c r="B97" s="69" t="s">
        <v>240</v>
      </c>
      <c r="C97" s="66" t="s">
        <v>241</v>
      </c>
      <c r="D97" s="79"/>
      <c r="E97" s="138" t="s">
        <v>429</v>
      </c>
      <c r="F97" s="138" t="s">
        <v>429</v>
      </c>
      <c r="G97" s="138" t="s">
        <v>429</v>
      </c>
      <c r="H97" s="138" t="s">
        <v>429</v>
      </c>
      <c r="I97" s="138" t="s">
        <v>429</v>
      </c>
      <c r="J97" s="138" t="s">
        <v>429</v>
      </c>
      <c r="K97" s="138" t="s">
        <v>429</v>
      </c>
      <c r="L97" s="138" t="s">
        <v>429</v>
      </c>
      <c r="M97" s="138" t="s">
        <v>429</v>
      </c>
      <c r="N97" s="138" t="s">
        <v>443</v>
      </c>
      <c r="O97" s="138" t="s">
        <v>443</v>
      </c>
      <c r="P97" s="138" t="s">
        <v>443</v>
      </c>
      <c r="Q97" s="138" t="s">
        <v>443</v>
      </c>
      <c r="R97" s="138" t="s">
        <v>443</v>
      </c>
      <c r="S97" s="138" t="s">
        <v>443</v>
      </c>
      <c r="T97" s="138" t="s">
        <v>443</v>
      </c>
      <c r="U97" s="138" t="s">
        <v>443</v>
      </c>
      <c r="V97" s="138" t="s">
        <v>443</v>
      </c>
      <c r="W97" s="138" t="s">
        <v>429</v>
      </c>
      <c r="X97" s="138" t="s">
        <v>429</v>
      </c>
      <c r="Y97" s="138" t="s">
        <v>429</v>
      </c>
      <c r="Z97" s="138" t="s">
        <v>429</v>
      </c>
      <c r="AA97" s="138" t="s">
        <v>429</v>
      </c>
      <c r="AB97" s="138" t="s">
        <v>429</v>
      </c>
      <c r="AC97" s="138" t="s">
        <v>443</v>
      </c>
      <c r="AD97" s="138" t="s">
        <v>432</v>
      </c>
      <c r="AE97" s="55"/>
      <c r="AF97" s="147" t="s">
        <v>429</v>
      </c>
      <c r="AG97" s="147" t="s">
        <v>429</v>
      </c>
      <c r="AH97" s="147" t="s">
        <v>429</v>
      </c>
      <c r="AI97" s="147" t="s">
        <v>429</v>
      </c>
      <c r="AJ97" s="147" t="s">
        <v>429</v>
      </c>
      <c r="AK97" s="147" t="s">
        <v>443</v>
      </c>
      <c r="AL97" s="45" t="s">
        <v>413</v>
      </c>
    </row>
    <row r="98" spans="1:38" s="2" customFormat="1" ht="26.25" customHeight="1" thickBot="1" x14ac:dyDescent="0.25">
      <c r="A98" s="65" t="s">
        <v>54</v>
      </c>
      <c r="B98" s="69" t="s">
        <v>242</v>
      </c>
      <c r="C98" s="71" t="s">
        <v>243</v>
      </c>
      <c r="D98" s="79"/>
      <c r="E98" s="138" t="s">
        <v>432</v>
      </c>
      <c r="F98" s="138" t="s">
        <v>432</v>
      </c>
      <c r="G98" s="138" t="s">
        <v>432</v>
      </c>
      <c r="H98" s="138" t="s">
        <v>432</v>
      </c>
      <c r="I98" s="138" t="s">
        <v>432</v>
      </c>
      <c r="J98" s="138" t="s">
        <v>432</v>
      </c>
      <c r="K98" s="138" t="s">
        <v>432</v>
      </c>
      <c r="L98" s="138" t="s">
        <v>432</v>
      </c>
      <c r="M98" s="138" t="s">
        <v>432</v>
      </c>
      <c r="N98" s="138" t="s">
        <v>432</v>
      </c>
      <c r="O98" s="138" t="s">
        <v>432</v>
      </c>
      <c r="P98" s="138" t="s">
        <v>432</v>
      </c>
      <c r="Q98" s="138" t="s">
        <v>432</v>
      </c>
      <c r="R98" s="138" t="s">
        <v>432</v>
      </c>
      <c r="S98" s="138" t="s">
        <v>432</v>
      </c>
      <c r="T98" s="138" t="s">
        <v>432</v>
      </c>
      <c r="U98" s="138" t="s">
        <v>432</v>
      </c>
      <c r="V98" s="138" t="s">
        <v>432</v>
      </c>
      <c r="W98" s="138">
        <v>9.8178278864636544E-7</v>
      </c>
      <c r="X98" s="138" t="s">
        <v>443</v>
      </c>
      <c r="Y98" s="138" t="s">
        <v>443</v>
      </c>
      <c r="Z98" s="138" t="s">
        <v>443</v>
      </c>
      <c r="AA98" s="138" t="s">
        <v>443</v>
      </c>
      <c r="AB98" s="138" t="s">
        <v>443</v>
      </c>
      <c r="AC98" s="138" t="s">
        <v>443</v>
      </c>
      <c r="AD98" s="138">
        <v>7.3403578777083389</v>
      </c>
      <c r="AE98" s="55"/>
      <c r="AF98" s="147" t="s">
        <v>429</v>
      </c>
      <c r="AG98" s="147" t="s">
        <v>429</v>
      </c>
      <c r="AH98" s="147" t="s">
        <v>429</v>
      </c>
      <c r="AI98" s="147" t="s">
        <v>429</v>
      </c>
      <c r="AJ98" s="147" t="s">
        <v>429</v>
      </c>
      <c r="AK98" s="147" t="s">
        <v>429</v>
      </c>
      <c r="AL98" s="45" t="s">
        <v>413</v>
      </c>
    </row>
    <row r="99" spans="1:38" s="2" customFormat="1" ht="26.25" customHeight="1" thickBot="1" x14ac:dyDescent="0.25">
      <c r="A99" s="65" t="s">
        <v>244</v>
      </c>
      <c r="B99" s="65" t="s">
        <v>245</v>
      </c>
      <c r="C99" s="66" t="s">
        <v>408</v>
      </c>
      <c r="D99" s="79"/>
      <c r="E99" s="138">
        <v>5.0493963468392369E-2</v>
      </c>
      <c r="F99" s="138">
        <v>9.5797015804105978</v>
      </c>
      <c r="G99" s="138" t="s">
        <v>429</v>
      </c>
      <c r="H99" s="138">
        <v>12.937919074021167</v>
      </c>
      <c r="I99" s="138">
        <v>0.19126887972432011</v>
      </c>
      <c r="J99" s="138">
        <v>0.29215013412394703</v>
      </c>
      <c r="K99" s="138">
        <v>0.64232026624457084</v>
      </c>
      <c r="L99" s="138" t="s">
        <v>443</v>
      </c>
      <c r="M99" s="138" t="s">
        <v>429</v>
      </c>
      <c r="N99" s="138" t="s">
        <v>429</v>
      </c>
      <c r="O99" s="138" t="s">
        <v>429</v>
      </c>
      <c r="P99" s="138" t="s">
        <v>429</v>
      </c>
      <c r="Q99" s="138" t="s">
        <v>429</v>
      </c>
      <c r="R99" s="138" t="s">
        <v>429</v>
      </c>
      <c r="S99" s="138" t="s">
        <v>429</v>
      </c>
      <c r="T99" s="138" t="s">
        <v>429</v>
      </c>
      <c r="U99" s="138" t="s">
        <v>429</v>
      </c>
      <c r="V99" s="138" t="s">
        <v>429</v>
      </c>
      <c r="W99" s="138" t="s">
        <v>429</v>
      </c>
      <c r="X99" s="138" t="s">
        <v>429</v>
      </c>
      <c r="Y99" s="138" t="s">
        <v>429</v>
      </c>
      <c r="Z99" s="138" t="s">
        <v>429</v>
      </c>
      <c r="AA99" s="138" t="s">
        <v>429</v>
      </c>
      <c r="AB99" s="138" t="s">
        <v>429</v>
      </c>
      <c r="AC99" s="138" t="s">
        <v>429</v>
      </c>
      <c r="AD99" s="138" t="s">
        <v>429</v>
      </c>
      <c r="AE99" s="55"/>
      <c r="AF99" s="147" t="s">
        <v>429</v>
      </c>
      <c r="AG99" s="147" t="s">
        <v>429</v>
      </c>
      <c r="AH99" s="147" t="s">
        <v>429</v>
      </c>
      <c r="AI99" s="147" t="s">
        <v>429</v>
      </c>
      <c r="AJ99" s="147" t="s">
        <v>429</v>
      </c>
      <c r="AK99" s="147">
        <v>1226.5500000000002</v>
      </c>
      <c r="AL99" s="45" t="s">
        <v>246</v>
      </c>
    </row>
    <row r="100" spans="1:38" s="2" customFormat="1" ht="26.25" customHeight="1" thickBot="1" x14ac:dyDescent="0.25">
      <c r="A100" s="65" t="s">
        <v>244</v>
      </c>
      <c r="B100" s="65" t="s">
        <v>247</v>
      </c>
      <c r="C100" s="66" t="s">
        <v>409</v>
      </c>
      <c r="D100" s="79"/>
      <c r="E100" s="138">
        <v>0.63363265416720982</v>
      </c>
      <c r="F100" s="138">
        <v>25.947823315092965</v>
      </c>
      <c r="G100" s="138" t="s">
        <v>429</v>
      </c>
      <c r="H100" s="138">
        <v>32.940857293958466</v>
      </c>
      <c r="I100" s="138">
        <v>0.32226803699782974</v>
      </c>
      <c r="J100" s="138">
        <v>0.47862948399695748</v>
      </c>
      <c r="K100" s="138">
        <v>1.0651398766494162</v>
      </c>
      <c r="L100" s="138" t="s">
        <v>443</v>
      </c>
      <c r="M100" s="138" t="s">
        <v>429</v>
      </c>
      <c r="N100" s="138" t="s">
        <v>429</v>
      </c>
      <c r="O100" s="138" t="s">
        <v>429</v>
      </c>
      <c r="P100" s="138" t="s">
        <v>429</v>
      </c>
      <c r="Q100" s="138" t="s">
        <v>429</v>
      </c>
      <c r="R100" s="138" t="s">
        <v>429</v>
      </c>
      <c r="S100" s="138" t="s">
        <v>429</v>
      </c>
      <c r="T100" s="138" t="s">
        <v>429</v>
      </c>
      <c r="U100" s="138" t="s">
        <v>429</v>
      </c>
      <c r="V100" s="138" t="s">
        <v>429</v>
      </c>
      <c r="W100" s="138" t="s">
        <v>429</v>
      </c>
      <c r="X100" s="138" t="s">
        <v>429</v>
      </c>
      <c r="Y100" s="138" t="s">
        <v>429</v>
      </c>
      <c r="Z100" s="138" t="s">
        <v>429</v>
      </c>
      <c r="AA100" s="138" t="s">
        <v>429</v>
      </c>
      <c r="AB100" s="138" t="s">
        <v>429</v>
      </c>
      <c r="AC100" s="138" t="s">
        <v>429</v>
      </c>
      <c r="AD100" s="138" t="s">
        <v>429</v>
      </c>
      <c r="AE100" s="55"/>
      <c r="AF100" s="147" t="s">
        <v>429</v>
      </c>
      <c r="AG100" s="147" t="s">
        <v>429</v>
      </c>
      <c r="AH100" s="147" t="s">
        <v>429</v>
      </c>
      <c r="AI100" s="147" t="s">
        <v>429</v>
      </c>
      <c r="AJ100" s="147" t="s">
        <v>429</v>
      </c>
      <c r="AK100" s="147">
        <v>6264.4000000000015</v>
      </c>
      <c r="AL100" s="45" t="s">
        <v>246</v>
      </c>
    </row>
    <row r="101" spans="1:38" s="2" customFormat="1" ht="26.25" customHeight="1" thickBot="1" x14ac:dyDescent="0.25">
      <c r="A101" s="65" t="s">
        <v>244</v>
      </c>
      <c r="B101" s="65" t="s">
        <v>248</v>
      </c>
      <c r="C101" s="66" t="s">
        <v>249</v>
      </c>
      <c r="D101" s="79"/>
      <c r="E101" s="138">
        <v>7.4158000486345313E-2</v>
      </c>
      <c r="F101" s="138">
        <v>0.57967903472388604</v>
      </c>
      <c r="G101" s="138" t="s">
        <v>429</v>
      </c>
      <c r="H101" s="138">
        <v>1.480945869455834</v>
      </c>
      <c r="I101" s="138">
        <v>1.453463932591781E-2</v>
      </c>
      <c r="J101" s="138">
        <v>4.3603917977753426E-2</v>
      </c>
      <c r="K101" s="138">
        <v>0.10174247528142467</v>
      </c>
      <c r="L101" s="138" t="s">
        <v>443</v>
      </c>
      <c r="M101" s="138" t="s">
        <v>429</v>
      </c>
      <c r="N101" s="138" t="s">
        <v>429</v>
      </c>
      <c r="O101" s="138" t="s">
        <v>429</v>
      </c>
      <c r="P101" s="138" t="s">
        <v>429</v>
      </c>
      <c r="Q101" s="138" t="s">
        <v>429</v>
      </c>
      <c r="R101" s="138" t="s">
        <v>429</v>
      </c>
      <c r="S101" s="138" t="s">
        <v>429</v>
      </c>
      <c r="T101" s="138" t="s">
        <v>429</v>
      </c>
      <c r="U101" s="138" t="s">
        <v>429</v>
      </c>
      <c r="V101" s="138" t="s">
        <v>429</v>
      </c>
      <c r="W101" s="138" t="s">
        <v>429</v>
      </c>
      <c r="X101" s="138" t="s">
        <v>429</v>
      </c>
      <c r="Y101" s="138" t="s">
        <v>429</v>
      </c>
      <c r="Z101" s="138" t="s">
        <v>429</v>
      </c>
      <c r="AA101" s="138" t="s">
        <v>429</v>
      </c>
      <c r="AB101" s="138" t="s">
        <v>429</v>
      </c>
      <c r="AC101" s="138" t="s">
        <v>429</v>
      </c>
      <c r="AD101" s="138" t="s">
        <v>429</v>
      </c>
      <c r="AE101" s="55"/>
      <c r="AF101" s="147" t="s">
        <v>429</v>
      </c>
      <c r="AG101" s="147" t="s">
        <v>429</v>
      </c>
      <c r="AH101" s="147" t="s">
        <v>429</v>
      </c>
      <c r="AI101" s="147" t="s">
        <v>429</v>
      </c>
      <c r="AJ101" s="147" t="s">
        <v>429</v>
      </c>
      <c r="AK101" s="147">
        <v>8050.8740000000007</v>
      </c>
      <c r="AL101" s="45" t="s">
        <v>246</v>
      </c>
    </row>
    <row r="102" spans="1:38" s="2" customFormat="1" ht="26.25" customHeight="1" thickBot="1" x14ac:dyDescent="0.25">
      <c r="A102" s="65" t="s">
        <v>244</v>
      </c>
      <c r="B102" s="65" t="s">
        <v>250</v>
      </c>
      <c r="C102" s="66" t="s">
        <v>387</v>
      </c>
      <c r="D102" s="79"/>
      <c r="E102" s="138">
        <v>2.6094278185285714E-3</v>
      </c>
      <c r="F102" s="138">
        <v>3.0664531297291351</v>
      </c>
      <c r="G102" s="138" t="s">
        <v>429</v>
      </c>
      <c r="H102" s="138">
        <v>5.2233705490711708</v>
      </c>
      <c r="I102" s="138">
        <v>9.0308000000000003E-3</v>
      </c>
      <c r="J102" s="138">
        <v>0.20303450000000003</v>
      </c>
      <c r="K102" s="138">
        <v>1.3805600000000005</v>
      </c>
      <c r="L102" s="138" t="s">
        <v>443</v>
      </c>
      <c r="M102" s="138" t="s">
        <v>429</v>
      </c>
      <c r="N102" s="138" t="s">
        <v>429</v>
      </c>
      <c r="O102" s="138" t="s">
        <v>429</v>
      </c>
      <c r="P102" s="138" t="s">
        <v>429</v>
      </c>
      <c r="Q102" s="138" t="s">
        <v>429</v>
      </c>
      <c r="R102" s="138" t="s">
        <v>429</v>
      </c>
      <c r="S102" s="138" t="s">
        <v>429</v>
      </c>
      <c r="T102" s="138" t="s">
        <v>429</v>
      </c>
      <c r="U102" s="138" t="s">
        <v>429</v>
      </c>
      <c r="V102" s="138" t="s">
        <v>429</v>
      </c>
      <c r="W102" s="138" t="s">
        <v>429</v>
      </c>
      <c r="X102" s="138" t="s">
        <v>429</v>
      </c>
      <c r="Y102" s="138" t="s">
        <v>429</v>
      </c>
      <c r="Z102" s="138" t="s">
        <v>429</v>
      </c>
      <c r="AA102" s="138" t="s">
        <v>429</v>
      </c>
      <c r="AB102" s="138" t="s">
        <v>429</v>
      </c>
      <c r="AC102" s="138" t="s">
        <v>429</v>
      </c>
      <c r="AD102" s="138" t="s">
        <v>429</v>
      </c>
      <c r="AE102" s="55"/>
      <c r="AF102" s="147" t="s">
        <v>429</v>
      </c>
      <c r="AG102" s="147" t="s">
        <v>429</v>
      </c>
      <c r="AH102" s="147" t="s">
        <v>429</v>
      </c>
      <c r="AI102" s="147" t="s">
        <v>429</v>
      </c>
      <c r="AJ102" s="147" t="s">
        <v>429</v>
      </c>
      <c r="AK102" s="147">
        <v>1708.3000000000002</v>
      </c>
      <c r="AL102" s="45" t="s">
        <v>246</v>
      </c>
    </row>
    <row r="103" spans="1:38" s="2" customFormat="1" ht="26.25" customHeight="1" thickBot="1" x14ac:dyDescent="0.25">
      <c r="A103" s="65" t="s">
        <v>244</v>
      </c>
      <c r="B103" s="65" t="s">
        <v>251</v>
      </c>
      <c r="C103" s="66" t="s">
        <v>252</v>
      </c>
      <c r="D103" s="79"/>
      <c r="E103" s="138" t="s">
        <v>432</v>
      </c>
      <c r="F103" s="138" t="s">
        <v>432</v>
      </c>
      <c r="G103" s="138" t="s">
        <v>429</v>
      </c>
      <c r="H103" s="138" t="s">
        <v>432</v>
      </c>
      <c r="I103" s="138" t="s">
        <v>432</v>
      </c>
      <c r="J103" s="138" t="s">
        <v>432</v>
      </c>
      <c r="K103" s="138" t="s">
        <v>432</v>
      </c>
      <c r="L103" s="138" t="s">
        <v>443</v>
      </c>
      <c r="M103" s="138" t="s">
        <v>429</v>
      </c>
      <c r="N103" s="138" t="s">
        <v>429</v>
      </c>
      <c r="O103" s="138" t="s">
        <v>429</v>
      </c>
      <c r="P103" s="138" t="s">
        <v>429</v>
      </c>
      <c r="Q103" s="138" t="s">
        <v>429</v>
      </c>
      <c r="R103" s="138" t="s">
        <v>429</v>
      </c>
      <c r="S103" s="138" t="s">
        <v>429</v>
      </c>
      <c r="T103" s="138" t="s">
        <v>429</v>
      </c>
      <c r="U103" s="138" t="s">
        <v>429</v>
      </c>
      <c r="V103" s="138" t="s">
        <v>429</v>
      </c>
      <c r="W103" s="138" t="s">
        <v>429</v>
      </c>
      <c r="X103" s="138" t="s">
        <v>429</v>
      </c>
      <c r="Y103" s="138" t="s">
        <v>429</v>
      </c>
      <c r="Z103" s="138" t="s">
        <v>429</v>
      </c>
      <c r="AA103" s="138" t="s">
        <v>429</v>
      </c>
      <c r="AB103" s="138" t="s">
        <v>429</v>
      </c>
      <c r="AC103" s="138" t="s">
        <v>429</v>
      </c>
      <c r="AD103" s="138" t="s">
        <v>429</v>
      </c>
      <c r="AE103" s="55"/>
      <c r="AF103" s="147" t="s">
        <v>429</v>
      </c>
      <c r="AG103" s="147" t="s">
        <v>429</v>
      </c>
      <c r="AH103" s="147" t="s">
        <v>429</v>
      </c>
      <c r="AI103" s="147" t="s">
        <v>429</v>
      </c>
      <c r="AJ103" s="147" t="s">
        <v>429</v>
      </c>
      <c r="AK103" s="147" t="s">
        <v>432</v>
      </c>
      <c r="AL103" s="45" t="s">
        <v>246</v>
      </c>
    </row>
    <row r="104" spans="1:38" s="2" customFormat="1" ht="26.25" customHeight="1" thickBot="1" x14ac:dyDescent="0.25">
      <c r="A104" s="65" t="s">
        <v>244</v>
      </c>
      <c r="B104" s="65" t="s">
        <v>253</v>
      </c>
      <c r="C104" s="66" t="s">
        <v>254</v>
      </c>
      <c r="D104" s="79"/>
      <c r="E104" s="138">
        <v>2.1730407758519189E-3</v>
      </c>
      <c r="F104" s="138">
        <v>2.414456376254431E-3</v>
      </c>
      <c r="G104" s="138" t="s">
        <v>429</v>
      </c>
      <c r="H104" s="138">
        <v>2.9738470429257431E-2</v>
      </c>
      <c r="I104" s="138">
        <v>3.2930945753424656E-5</v>
      </c>
      <c r="J104" s="138">
        <v>9.8792837260273982E-5</v>
      </c>
      <c r="K104" s="138">
        <v>2.3051662027397262E-4</v>
      </c>
      <c r="L104" s="138" t="s">
        <v>443</v>
      </c>
      <c r="M104" s="138" t="s">
        <v>429</v>
      </c>
      <c r="N104" s="138" t="s">
        <v>429</v>
      </c>
      <c r="O104" s="138" t="s">
        <v>429</v>
      </c>
      <c r="P104" s="138" t="s">
        <v>429</v>
      </c>
      <c r="Q104" s="138" t="s">
        <v>429</v>
      </c>
      <c r="R104" s="138" t="s">
        <v>429</v>
      </c>
      <c r="S104" s="138" t="s">
        <v>429</v>
      </c>
      <c r="T104" s="138" t="s">
        <v>429</v>
      </c>
      <c r="U104" s="138" t="s">
        <v>429</v>
      </c>
      <c r="V104" s="138" t="s">
        <v>429</v>
      </c>
      <c r="W104" s="138" t="s">
        <v>429</v>
      </c>
      <c r="X104" s="138" t="s">
        <v>429</v>
      </c>
      <c r="Y104" s="138" t="s">
        <v>429</v>
      </c>
      <c r="Z104" s="138" t="s">
        <v>429</v>
      </c>
      <c r="AA104" s="138" t="s">
        <v>429</v>
      </c>
      <c r="AB104" s="138" t="s">
        <v>429</v>
      </c>
      <c r="AC104" s="138" t="s">
        <v>429</v>
      </c>
      <c r="AD104" s="138" t="s">
        <v>429</v>
      </c>
      <c r="AE104" s="55"/>
      <c r="AF104" s="147" t="s">
        <v>429</v>
      </c>
      <c r="AG104" s="147" t="s">
        <v>429</v>
      </c>
      <c r="AH104" s="147" t="s">
        <v>429</v>
      </c>
      <c r="AI104" s="147" t="s">
        <v>429</v>
      </c>
      <c r="AJ104" s="147" t="s">
        <v>429</v>
      </c>
      <c r="AK104" s="147">
        <v>15.2</v>
      </c>
      <c r="AL104" s="45" t="s">
        <v>246</v>
      </c>
    </row>
    <row r="105" spans="1:38" s="2" customFormat="1" ht="26.25" customHeight="1" thickBot="1" x14ac:dyDescent="0.25">
      <c r="A105" s="65" t="s">
        <v>244</v>
      </c>
      <c r="B105" s="65" t="s">
        <v>255</v>
      </c>
      <c r="C105" s="66" t="s">
        <v>256</v>
      </c>
      <c r="D105" s="79"/>
      <c r="E105" s="138">
        <v>2.6212592571958352E-2</v>
      </c>
      <c r="F105" s="138">
        <v>0.13254368294805016</v>
      </c>
      <c r="G105" s="138" t="s">
        <v>429</v>
      </c>
      <c r="H105" s="138">
        <v>0.61412765877908104</v>
      </c>
      <c r="I105" s="138">
        <v>4.964054794520549E-3</v>
      </c>
      <c r="J105" s="138">
        <v>7.8006575342465748E-3</v>
      </c>
      <c r="K105" s="138">
        <v>1.7019616438356162E-2</v>
      </c>
      <c r="L105" s="138" t="s">
        <v>443</v>
      </c>
      <c r="M105" s="138" t="s">
        <v>429</v>
      </c>
      <c r="N105" s="138" t="s">
        <v>429</v>
      </c>
      <c r="O105" s="138" t="s">
        <v>429</v>
      </c>
      <c r="P105" s="138" t="s">
        <v>429</v>
      </c>
      <c r="Q105" s="138" t="s">
        <v>429</v>
      </c>
      <c r="R105" s="138" t="s">
        <v>429</v>
      </c>
      <c r="S105" s="138" t="s">
        <v>429</v>
      </c>
      <c r="T105" s="138" t="s">
        <v>429</v>
      </c>
      <c r="U105" s="138" t="s">
        <v>429</v>
      </c>
      <c r="V105" s="138" t="s">
        <v>429</v>
      </c>
      <c r="W105" s="138" t="s">
        <v>429</v>
      </c>
      <c r="X105" s="138" t="s">
        <v>429</v>
      </c>
      <c r="Y105" s="138" t="s">
        <v>429</v>
      </c>
      <c r="Z105" s="138" t="s">
        <v>429</v>
      </c>
      <c r="AA105" s="138" t="s">
        <v>429</v>
      </c>
      <c r="AB105" s="138" t="s">
        <v>429</v>
      </c>
      <c r="AC105" s="138" t="s">
        <v>429</v>
      </c>
      <c r="AD105" s="138" t="s">
        <v>429</v>
      </c>
      <c r="AE105" s="55"/>
      <c r="AF105" s="147" t="s">
        <v>429</v>
      </c>
      <c r="AG105" s="147" t="s">
        <v>429</v>
      </c>
      <c r="AH105" s="147" t="s">
        <v>429</v>
      </c>
      <c r="AI105" s="147" t="s">
        <v>429</v>
      </c>
      <c r="AJ105" s="147" t="s">
        <v>429</v>
      </c>
      <c r="AK105" s="147">
        <v>71.900000000000006</v>
      </c>
      <c r="AL105" s="45" t="s">
        <v>246</v>
      </c>
    </row>
    <row r="106" spans="1:38" s="2" customFormat="1" ht="26.25" customHeight="1" thickBot="1" x14ac:dyDescent="0.25">
      <c r="A106" s="65" t="s">
        <v>244</v>
      </c>
      <c r="B106" s="65" t="s">
        <v>257</v>
      </c>
      <c r="C106" s="66" t="s">
        <v>258</v>
      </c>
      <c r="D106" s="79"/>
      <c r="E106" s="138">
        <v>1.7648508717369859E-3</v>
      </c>
      <c r="F106" s="138">
        <v>7.1371626420603232E-3</v>
      </c>
      <c r="G106" s="138" t="s">
        <v>429</v>
      </c>
      <c r="H106" s="138">
        <v>4.134820815524852E-2</v>
      </c>
      <c r="I106" s="138">
        <v>3.5013698630136981E-4</v>
      </c>
      <c r="J106" s="138">
        <v>5.6021917808219172E-4</v>
      </c>
      <c r="K106" s="138">
        <v>1.1904657534246574E-3</v>
      </c>
      <c r="L106" s="138" t="s">
        <v>443</v>
      </c>
      <c r="M106" s="138" t="s">
        <v>429</v>
      </c>
      <c r="N106" s="138" t="s">
        <v>429</v>
      </c>
      <c r="O106" s="138" t="s">
        <v>429</v>
      </c>
      <c r="P106" s="138" t="s">
        <v>429</v>
      </c>
      <c r="Q106" s="138" t="s">
        <v>429</v>
      </c>
      <c r="R106" s="138" t="s">
        <v>429</v>
      </c>
      <c r="S106" s="138" t="s">
        <v>429</v>
      </c>
      <c r="T106" s="138" t="s">
        <v>429</v>
      </c>
      <c r="U106" s="138" t="s">
        <v>429</v>
      </c>
      <c r="V106" s="138" t="s">
        <v>429</v>
      </c>
      <c r="W106" s="138" t="s">
        <v>429</v>
      </c>
      <c r="X106" s="138" t="s">
        <v>429</v>
      </c>
      <c r="Y106" s="138" t="s">
        <v>429</v>
      </c>
      <c r="Z106" s="138" t="s">
        <v>429</v>
      </c>
      <c r="AA106" s="138" t="s">
        <v>429</v>
      </c>
      <c r="AB106" s="138" t="s">
        <v>429</v>
      </c>
      <c r="AC106" s="138" t="s">
        <v>429</v>
      </c>
      <c r="AD106" s="138" t="s">
        <v>429</v>
      </c>
      <c r="AE106" s="55"/>
      <c r="AF106" s="147" t="s">
        <v>429</v>
      </c>
      <c r="AG106" s="147" t="s">
        <v>429</v>
      </c>
      <c r="AH106" s="147" t="s">
        <v>429</v>
      </c>
      <c r="AI106" s="147" t="s">
        <v>429</v>
      </c>
      <c r="AJ106" s="147" t="s">
        <v>429</v>
      </c>
      <c r="AK106" s="147">
        <v>7.1</v>
      </c>
      <c r="AL106" s="45" t="s">
        <v>246</v>
      </c>
    </row>
    <row r="107" spans="1:38" s="2" customFormat="1" ht="26.25" customHeight="1" thickBot="1" x14ac:dyDescent="0.25">
      <c r="A107" s="65" t="s">
        <v>244</v>
      </c>
      <c r="B107" s="65" t="s">
        <v>259</v>
      </c>
      <c r="C107" s="66" t="s">
        <v>380</v>
      </c>
      <c r="D107" s="79"/>
      <c r="E107" s="138">
        <v>2.0318568712080005E-2</v>
      </c>
      <c r="F107" s="138">
        <v>0.26069999999999999</v>
      </c>
      <c r="G107" s="138" t="s">
        <v>429</v>
      </c>
      <c r="H107" s="138">
        <v>0.24779819668428005</v>
      </c>
      <c r="I107" s="138">
        <v>4.7400000000000003E-3</v>
      </c>
      <c r="J107" s="138">
        <v>6.3200000000000006E-2</v>
      </c>
      <c r="K107" s="138">
        <v>0.30019999999999997</v>
      </c>
      <c r="L107" s="138" t="s">
        <v>443</v>
      </c>
      <c r="M107" s="138" t="s">
        <v>429</v>
      </c>
      <c r="N107" s="138" t="s">
        <v>429</v>
      </c>
      <c r="O107" s="138" t="s">
        <v>429</v>
      </c>
      <c r="P107" s="138" t="s">
        <v>429</v>
      </c>
      <c r="Q107" s="138" t="s">
        <v>429</v>
      </c>
      <c r="R107" s="138" t="s">
        <v>429</v>
      </c>
      <c r="S107" s="138" t="s">
        <v>429</v>
      </c>
      <c r="T107" s="138" t="s">
        <v>429</v>
      </c>
      <c r="U107" s="138" t="s">
        <v>429</v>
      </c>
      <c r="V107" s="138" t="s">
        <v>429</v>
      </c>
      <c r="W107" s="138" t="s">
        <v>429</v>
      </c>
      <c r="X107" s="138" t="s">
        <v>429</v>
      </c>
      <c r="Y107" s="138" t="s">
        <v>429</v>
      </c>
      <c r="Z107" s="138" t="s">
        <v>429</v>
      </c>
      <c r="AA107" s="138" t="s">
        <v>429</v>
      </c>
      <c r="AB107" s="138" t="s">
        <v>429</v>
      </c>
      <c r="AC107" s="138" t="s">
        <v>429</v>
      </c>
      <c r="AD107" s="138" t="s">
        <v>429</v>
      </c>
      <c r="AE107" s="55"/>
      <c r="AF107" s="147" t="s">
        <v>429</v>
      </c>
      <c r="AG107" s="147" t="s">
        <v>429</v>
      </c>
      <c r="AH107" s="147" t="s">
        <v>429</v>
      </c>
      <c r="AI107" s="147" t="s">
        <v>429</v>
      </c>
      <c r="AJ107" s="147" t="s">
        <v>429</v>
      </c>
      <c r="AK107" s="147">
        <v>1580</v>
      </c>
      <c r="AL107" s="45" t="s">
        <v>246</v>
      </c>
    </row>
    <row r="108" spans="1:38" s="2" customFormat="1" ht="26.25" customHeight="1" thickBot="1" x14ac:dyDescent="0.25">
      <c r="A108" s="65" t="s">
        <v>244</v>
      </c>
      <c r="B108" s="65" t="s">
        <v>260</v>
      </c>
      <c r="C108" s="66" t="s">
        <v>381</v>
      </c>
      <c r="D108" s="79"/>
      <c r="E108" s="138">
        <v>7.7937726920452394E-2</v>
      </c>
      <c r="F108" s="138">
        <v>1.306404994909091</v>
      </c>
      <c r="G108" s="138" t="s">
        <v>429</v>
      </c>
      <c r="H108" s="138">
        <v>1.6297434971615783</v>
      </c>
      <c r="I108" s="138">
        <v>2.4192685090909095E-2</v>
      </c>
      <c r="J108" s="138">
        <v>0.24192685090909091</v>
      </c>
      <c r="K108" s="138">
        <v>0.48385370181818183</v>
      </c>
      <c r="L108" s="138" t="s">
        <v>443</v>
      </c>
      <c r="M108" s="138" t="s">
        <v>429</v>
      </c>
      <c r="N108" s="138" t="s">
        <v>429</v>
      </c>
      <c r="O108" s="138" t="s">
        <v>429</v>
      </c>
      <c r="P108" s="138" t="s">
        <v>429</v>
      </c>
      <c r="Q108" s="138" t="s">
        <v>429</v>
      </c>
      <c r="R108" s="138" t="s">
        <v>429</v>
      </c>
      <c r="S108" s="138" t="s">
        <v>429</v>
      </c>
      <c r="T108" s="138" t="s">
        <v>429</v>
      </c>
      <c r="U108" s="138" t="s">
        <v>429</v>
      </c>
      <c r="V108" s="138" t="s">
        <v>429</v>
      </c>
      <c r="W108" s="138" t="s">
        <v>429</v>
      </c>
      <c r="X108" s="138" t="s">
        <v>429</v>
      </c>
      <c r="Y108" s="138" t="s">
        <v>429</v>
      </c>
      <c r="Z108" s="138" t="s">
        <v>429</v>
      </c>
      <c r="AA108" s="138" t="s">
        <v>429</v>
      </c>
      <c r="AB108" s="138" t="s">
        <v>429</v>
      </c>
      <c r="AC108" s="138" t="s">
        <v>429</v>
      </c>
      <c r="AD108" s="138" t="s">
        <v>429</v>
      </c>
      <c r="AE108" s="55"/>
      <c r="AF108" s="147" t="s">
        <v>429</v>
      </c>
      <c r="AG108" s="147" t="s">
        <v>429</v>
      </c>
      <c r="AH108" s="147" t="s">
        <v>429</v>
      </c>
      <c r="AI108" s="147" t="s">
        <v>429</v>
      </c>
      <c r="AJ108" s="147" t="s">
        <v>429</v>
      </c>
      <c r="AK108" s="147">
        <v>12096.342545454547</v>
      </c>
      <c r="AL108" s="45" t="s">
        <v>246</v>
      </c>
    </row>
    <row r="109" spans="1:38" s="2" customFormat="1" ht="26.25" customHeight="1" thickBot="1" x14ac:dyDescent="0.25">
      <c r="A109" s="65" t="s">
        <v>244</v>
      </c>
      <c r="B109" s="65" t="s">
        <v>261</v>
      </c>
      <c r="C109" s="66" t="s">
        <v>382</v>
      </c>
      <c r="D109" s="79"/>
      <c r="E109" s="138">
        <v>3.473646938112001E-2</v>
      </c>
      <c r="F109" s="138">
        <v>0.73971108239999994</v>
      </c>
      <c r="G109" s="138" t="s">
        <v>429</v>
      </c>
      <c r="H109" s="138">
        <v>0.99934150373376007</v>
      </c>
      <c r="I109" s="138">
        <v>3.0254032E-2</v>
      </c>
      <c r="J109" s="138">
        <v>0.16639717600000001</v>
      </c>
      <c r="K109" s="138">
        <v>0.16639717600000001</v>
      </c>
      <c r="L109" s="138" t="s">
        <v>443</v>
      </c>
      <c r="M109" s="138" t="s">
        <v>429</v>
      </c>
      <c r="N109" s="138" t="s">
        <v>429</v>
      </c>
      <c r="O109" s="138" t="s">
        <v>429</v>
      </c>
      <c r="P109" s="138" t="s">
        <v>429</v>
      </c>
      <c r="Q109" s="138" t="s">
        <v>429</v>
      </c>
      <c r="R109" s="138" t="s">
        <v>429</v>
      </c>
      <c r="S109" s="138" t="s">
        <v>429</v>
      </c>
      <c r="T109" s="138" t="s">
        <v>429</v>
      </c>
      <c r="U109" s="138" t="s">
        <v>429</v>
      </c>
      <c r="V109" s="138" t="s">
        <v>429</v>
      </c>
      <c r="W109" s="138" t="s">
        <v>429</v>
      </c>
      <c r="X109" s="138" t="s">
        <v>429</v>
      </c>
      <c r="Y109" s="138" t="s">
        <v>429</v>
      </c>
      <c r="Z109" s="138" t="s">
        <v>429</v>
      </c>
      <c r="AA109" s="138" t="s">
        <v>429</v>
      </c>
      <c r="AB109" s="138" t="s">
        <v>429</v>
      </c>
      <c r="AC109" s="138" t="s">
        <v>429</v>
      </c>
      <c r="AD109" s="138" t="s">
        <v>429</v>
      </c>
      <c r="AE109" s="55"/>
      <c r="AF109" s="147" t="s">
        <v>429</v>
      </c>
      <c r="AG109" s="147" t="s">
        <v>429</v>
      </c>
      <c r="AH109" s="147" t="s">
        <v>429</v>
      </c>
      <c r="AI109" s="147" t="s">
        <v>429</v>
      </c>
      <c r="AJ109" s="147" t="s">
        <v>429</v>
      </c>
      <c r="AK109" s="147">
        <v>1512.7015999999999</v>
      </c>
      <c r="AL109" s="45" t="s">
        <v>246</v>
      </c>
    </row>
    <row r="110" spans="1:38" s="2" customFormat="1" ht="26.25" customHeight="1" thickBot="1" x14ac:dyDescent="0.25">
      <c r="A110" s="65" t="s">
        <v>244</v>
      </c>
      <c r="B110" s="65" t="s">
        <v>262</v>
      </c>
      <c r="C110" s="66" t="s">
        <v>383</v>
      </c>
      <c r="D110" s="79"/>
      <c r="E110" s="138">
        <v>5.0302319709272011E-3</v>
      </c>
      <c r="F110" s="138">
        <v>0.17571334800000002</v>
      </c>
      <c r="G110" s="138" t="s">
        <v>429</v>
      </c>
      <c r="H110" s="138">
        <v>0.10558955190530563</v>
      </c>
      <c r="I110" s="138">
        <v>7.3080000000000003E-3</v>
      </c>
      <c r="J110" s="138">
        <v>5.152008000000001E-2</v>
      </c>
      <c r="K110" s="138">
        <v>5.152008000000001E-2</v>
      </c>
      <c r="L110" s="138" t="s">
        <v>443</v>
      </c>
      <c r="M110" s="138" t="s">
        <v>429</v>
      </c>
      <c r="N110" s="138" t="s">
        <v>429</v>
      </c>
      <c r="O110" s="138" t="s">
        <v>429</v>
      </c>
      <c r="P110" s="138" t="s">
        <v>429</v>
      </c>
      <c r="Q110" s="138" t="s">
        <v>429</v>
      </c>
      <c r="R110" s="138" t="s">
        <v>429</v>
      </c>
      <c r="S110" s="138" t="s">
        <v>429</v>
      </c>
      <c r="T110" s="138" t="s">
        <v>429</v>
      </c>
      <c r="U110" s="138" t="s">
        <v>429</v>
      </c>
      <c r="V110" s="138" t="s">
        <v>429</v>
      </c>
      <c r="W110" s="138" t="s">
        <v>429</v>
      </c>
      <c r="X110" s="138" t="s">
        <v>429</v>
      </c>
      <c r="Y110" s="138" t="s">
        <v>429</v>
      </c>
      <c r="Z110" s="138" t="s">
        <v>429</v>
      </c>
      <c r="AA110" s="138" t="s">
        <v>429</v>
      </c>
      <c r="AB110" s="138" t="s">
        <v>429</v>
      </c>
      <c r="AC110" s="138" t="s">
        <v>429</v>
      </c>
      <c r="AD110" s="138" t="s">
        <v>429</v>
      </c>
      <c r="AE110" s="55"/>
      <c r="AF110" s="147" t="s">
        <v>429</v>
      </c>
      <c r="AG110" s="147" t="s">
        <v>429</v>
      </c>
      <c r="AH110" s="147" t="s">
        <v>429</v>
      </c>
      <c r="AI110" s="147" t="s">
        <v>429</v>
      </c>
      <c r="AJ110" s="147" t="s">
        <v>429</v>
      </c>
      <c r="AK110" s="147">
        <v>359.33200000000005</v>
      </c>
      <c r="AL110" s="45" t="s">
        <v>246</v>
      </c>
    </row>
    <row r="111" spans="1:38" s="2" customFormat="1" ht="26.25" customHeight="1" thickBot="1" x14ac:dyDescent="0.25">
      <c r="A111" s="65" t="s">
        <v>244</v>
      </c>
      <c r="B111" s="65" t="s">
        <v>263</v>
      </c>
      <c r="C111" s="66" t="s">
        <v>377</v>
      </c>
      <c r="D111" s="79"/>
      <c r="E111" s="138">
        <v>1.1802537648603291E-2</v>
      </c>
      <c r="F111" s="138">
        <v>0.29323073699999996</v>
      </c>
      <c r="G111" s="138" t="s">
        <v>429</v>
      </c>
      <c r="H111" s="138">
        <v>0.20911675789088355</v>
      </c>
      <c r="I111" s="138">
        <v>6.0262800000000002E-4</v>
      </c>
      <c r="J111" s="138">
        <v>1.205256E-3</v>
      </c>
      <c r="K111" s="138">
        <v>2.7118259999999996E-3</v>
      </c>
      <c r="L111" s="138" t="s">
        <v>443</v>
      </c>
      <c r="M111" s="138" t="s">
        <v>429</v>
      </c>
      <c r="N111" s="138" t="s">
        <v>429</v>
      </c>
      <c r="O111" s="138" t="s">
        <v>429</v>
      </c>
      <c r="P111" s="138" t="s">
        <v>429</v>
      </c>
      <c r="Q111" s="138" t="s">
        <v>429</v>
      </c>
      <c r="R111" s="138" t="s">
        <v>429</v>
      </c>
      <c r="S111" s="138" t="s">
        <v>429</v>
      </c>
      <c r="T111" s="138" t="s">
        <v>429</v>
      </c>
      <c r="U111" s="138" t="s">
        <v>429</v>
      </c>
      <c r="V111" s="138" t="s">
        <v>429</v>
      </c>
      <c r="W111" s="138" t="s">
        <v>429</v>
      </c>
      <c r="X111" s="138" t="s">
        <v>429</v>
      </c>
      <c r="Y111" s="138" t="s">
        <v>429</v>
      </c>
      <c r="Z111" s="138" t="s">
        <v>429</v>
      </c>
      <c r="AA111" s="138" t="s">
        <v>429</v>
      </c>
      <c r="AB111" s="138" t="s">
        <v>429</v>
      </c>
      <c r="AC111" s="138" t="s">
        <v>429</v>
      </c>
      <c r="AD111" s="138" t="s">
        <v>429</v>
      </c>
      <c r="AE111" s="55"/>
      <c r="AF111" s="147" t="s">
        <v>429</v>
      </c>
      <c r="AG111" s="147" t="s">
        <v>429</v>
      </c>
      <c r="AH111" s="147" t="s">
        <v>429</v>
      </c>
      <c r="AI111" s="147" t="s">
        <v>429</v>
      </c>
      <c r="AJ111" s="147" t="s">
        <v>429</v>
      </c>
      <c r="AK111" s="147">
        <v>168.55700000000002</v>
      </c>
      <c r="AL111" s="45" t="s">
        <v>246</v>
      </c>
    </row>
    <row r="112" spans="1:38" s="2" customFormat="1" ht="26.25" customHeight="1" thickBot="1" x14ac:dyDescent="0.25">
      <c r="A112" s="65" t="s">
        <v>264</v>
      </c>
      <c r="B112" s="65" t="s">
        <v>265</v>
      </c>
      <c r="C112" s="66" t="s">
        <v>266</v>
      </c>
      <c r="D112" s="67"/>
      <c r="E112" s="138">
        <v>14.634081394864966</v>
      </c>
      <c r="F112" s="138" t="s">
        <v>429</v>
      </c>
      <c r="G112" s="138" t="s">
        <v>429</v>
      </c>
      <c r="H112" s="138">
        <v>12.034630859671106</v>
      </c>
      <c r="I112" s="138">
        <v>0.26589600000000002</v>
      </c>
      <c r="J112" s="138">
        <v>6.9132959999999999</v>
      </c>
      <c r="K112" s="138">
        <v>6.9132959999999999</v>
      </c>
      <c r="L112" s="138" t="s">
        <v>443</v>
      </c>
      <c r="M112" s="138" t="s">
        <v>429</v>
      </c>
      <c r="N112" s="138" t="s">
        <v>429</v>
      </c>
      <c r="O112" s="138" t="s">
        <v>429</v>
      </c>
      <c r="P112" s="138" t="s">
        <v>429</v>
      </c>
      <c r="Q112" s="138" t="s">
        <v>429</v>
      </c>
      <c r="R112" s="138" t="s">
        <v>429</v>
      </c>
      <c r="S112" s="138" t="s">
        <v>429</v>
      </c>
      <c r="T112" s="138" t="s">
        <v>429</v>
      </c>
      <c r="U112" s="138" t="s">
        <v>429</v>
      </c>
      <c r="V112" s="138" t="s">
        <v>429</v>
      </c>
      <c r="W112" s="138" t="s">
        <v>429</v>
      </c>
      <c r="X112" s="138" t="s">
        <v>429</v>
      </c>
      <c r="Y112" s="138" t="s">
        <v>429</v>
      </c>
      <c r="Z112" s="138" t="s">
        <v>429</v>
      </c>
      <c r="AA112" s="138" t="s">
        <v>429</v>
      </c>
      <c r="AB112" s="138" t="s">
        <v>429</v>
      </c>
      <c r="AC112" s="138" t="s">
        <v>429</v>
      </c>
      <c r="AD112" s="138" t="s">
        <v>429</v>
      </c>
      <c r="AE112" s="55"/>
      <c r="AF112" s="147" t="s">
        <v>429</v>
      </c>
      <c r="AG112" s="147" t="s">
        <v>429</v>
      </c>
      <c r="AH112" s="147" t="s">
        <v>429</v>
      </c>
      <c r="AI112" s="147" t="s">
        <v>429</v>
      </c>
      <c r="AJ112" s="147" t="s">
        <v>429</v>
      </c>
      <c r="AK112" s="147">
        <v>380350000</v>
      </c>
      <c r="AL112" s="45" t="s">
        <v>419</v>
      </c>
    </row>
    <row r="113" spans="1:38" s="2" customFormat="1" ht="26.25" customHeight="1" thickBot="1" x14ac:dyDescent="0.25">
      <c r="A113" s="65" t="s">
        <v>264</v>
      </c>
      <c r="B113" s="80" t="s">
        <v>267</v>
      </c>
      <c r="C113" s="81" t="s">
        <v>268</v>
      </c>
      <c r="D113" s="67"/>
      <c r="E113" s="138">
        <v>6.4615780178850333</v>
      </c>
      <c r="F113" s="138" t="s">
        <v>443</v>
      </c>
      <c r="G113" s="138" t="s">
        <v>429</v>
      </c>
      <c r="H113" s="138">
        <v>38.880194535253118</v>
      </c>
      <c r="I113" s="138" t="s">
        <v>443</v>
      </c>
      <c r="J113" s="138" t="s">
        <v>443</v>
      </c>
      <c r="K113" s="138" t="s">
        <v>443</v>
      </c>
      <c r="L113" s="138" t="s">
        <v>443</v>
      </c>
      <c r="M113" s="138" t="s">
        <v>429</v>
      </c>
      <c r="N113" s="138" t="s">
        <v>429</v>
      </c>
      <c r="O113" s="138" t="s">
        <v>429</v>
      </c>
      <c r="P113" s="138" t="s">
        <v>429</v>
      </c>
      <c r="Q113" s="138" t="s">
        <v>429</v>
      </c>
      <c r="R113" s="138" t="s">
        <v>429</v>
      </c>
      <c r="S113" s="138" t="s">
        <v>429</v>
      </c>
      <c r="T113" s="138" t="s">
        <v>429</v>
      </c>
      <c r="U113" s="138" t="s">
        <v>429</v>
      </c>
      <c r="V113" s="138" t="s">
        <v>429</v>
      </c>
      <c r="W113" s="138" t="s">
        <v>429</v>
      </c>
      <c r="X113" s="138" t="s">
        <v>429</v>
      </c>
      <c r="Y113" s="138" t="s">
        <v>429</v>
      </c>
      <c r="Z113" s="138" t="s">
        <v>429</v>
      </c>
      <c r="AA113" s="138" t="s">
        <v>429</v>
      </c>
      <c r="AB113" s="138" t="s">
        <v>429</v>
      </c>
      <c r="AC113" s="138" t="s">
        <v>429</v>
      </c>
      <c r="AD113" s="138" t="s">
        <v>429</v>
      </c>
      <c r="AE113" s="55"/>
      <c r="AF113" s="147" t="s">
        <v>429</v>
      </c>
      <c r="AG113" s="147" t="s">
        <v>429</v>
      </c>
      <c r="AH113" s="147" t="s">
        <v>429</v>
      </c>
      <c r="AI113" s="147" t="s">
        <v>429</v>
      </c>
      <c r="AJ113" s="147" t="s">
        <v>429</v>
      </c>
      <c r="AK113" s="147">
        <v>167940927.26346016</v>
      </c>
      <c r="AL113" s="148" t="s">
        <v>437</v>
      </c>
    </row>
    <row r="114" spans="1:38" s="2" customFormat="1" ht="26.25" customHeight="1" thickBot="1" x14ac:dyDescent="0.25">
      <c r="A114" s="65" t="s">
        <v>264</v>
      </c>
      <c r="B114" s="80" t="s">
        <v>269</v>
      </c>
      <c r="C114" s="81" t="s">
        <v>388</v>
      </c>
      <c r="D114" s="67"/>
      <c r="E114" s="138">
        <v>6.5012334634430534E-3</v>
      </c>
      <c r="F114" s="138" t="s">
        <v>443</v>
      </c>
      <c r="G114" s="138" t="s">
        <v>429</v>
      </c>
      <c r="H114" s="138">
        <v>2.1966308E-2</v>
      </c>
      <c r="I114" s="138" t="s">
        <v>443</v>
      </c>
      <c r="J114" s="138" t="s">
        <v>443</v>
      </c>
      <c r="K114" s="138" t="s">
        <v>443</v>
      </c>
      <c r="L114" s="138" t="s">
        <v>443</v>
      </c>
      <c r="M114" s="138" t="s">
        <v>429</v>
      </c>
      <c r="N114" s="138" t="s">
        <v>429</v>
      </c>
      <c r="O114" s="138" t="s">
        <v>429</v>
      </c>
      <c r="P114" s="138" t="s">
        <v>429</v>
      </c>
      <c r="Q114" s="138" t="s">
        <v>429</v>
      </c>
      <c r="R114" s="138" t="s">
        <v>429</v>
      </c>
      <c r="S114" s="138" t="s">
        <v>429</v>
      </c>
      <c r="T114" s="138" t="s">
        <v>429</v>
      </c>
      <c r="U114" s="138" t="s">
        <v>429</v>
      </c>
      <c r="V114" s="138" t="s">
        <v>429</v>
      </c>
      <c r="W114" s="138" t="s">
        <v>429</v>
      </c>
      <c r="X114" s="138" t="s">
        <v>429</v>
      </c>
      <c r="Y114" s="138" t="s">
        <v>429</v>
      </c>
      <c r="Z114" s="138" t="s">
        <v>429</v>
      </c>
      <c r="AA114" s="138" t="s">
        <v>429</v>
      </c>
      <c r="AB114" s="138" t="s">
        <v>429</v>
      </c>
      <c r="AC114" s="138" t="s">
        <v>429</v>
      </c>
      <c r="AD114" s="138" t="s">
        <v>429</v>
      </c>
      <c r="AE114" s="55"/>
      <c r="AF114" s="147" t="s">
        <v>429</v>
      </c>
      <c r="AG114" s="147" t="s">
        <v>429</v>
      </c>
      <c r="AH114" s="147" t="s">
        <v>429</v>
      </c>
      <c r="AI114" s="147" t="s">
        <v>429</v>
      </c>
      <c r="AJ114" s="147" t="s">
        <v>429</v>
      </c>
      <c r="AK114" s="147">
        <v>168971.6</v>
      </c>
      <c r="AL114" s="148" t="s">
        <v>438</v>
      </c>
    </row>
    <row r="115" spans="1:38" s="2" customFormat="1" ht="26.25" customHeight="1" thickBot="1" x14ac:dyDescent="0.25">
      <c r="A115" s="65" t="s">
        <v>264</v>
      </c>
      <c r="B115" s="80" t="s">
        <v>270</v>
      </c>
      <c r="C115" s="81" t="s">
        <v>271</v>
      </c>
      <c r="D115" s="67"/>
      <c r="E115" s="138" t="s">
        <v>443</v>
      </c>
      <c r="F115" s="138" t="s">
        <v>443</v>
      </c>
      <c r="G115" s="138" t="s">
        <v>429</v>
      </c>
      <c r="H115" s="138" t="s">
        <v>443</v>
      </c>
      <c r="I115" s="138" t="s">
        <v>443</v>
      </c>
      <c r="J115" s="138" t="s">
        <v>443</v>
      </c>
      <c r="K115" s="138" t="s">
        <v>443</v>
      </c>
      <c r="L115" s="138" t="s">
        <v>443</v>
      </c>
      <c r="M115" s="138" t="s">
        <v>429</v>
      </c>
      <c r="N115" s="138" t="s">
        <v>429</v>
      </c>
      <c r="O115" s="138" t="s">
        <v>429</v>
      </c>
      <c r="P115" s="138" t="s">
        <v>429</v>
      </c>
      <c r="Q115" s="138" t="s">
        <v>429</v>
      </c>
      <c r="R115" s="138" t="s">
        <v>429</v>
      </c>
      <c r="S115" s="138" t="s">
        <v>429</v>
      </c>
      <c r="T115" s="138" t="s">
        <v>429</v>
      </c>
      <c r="U115" s="138" t="s">
        <v>429</v>
      </c>
      <c r="V115" s="138" t="s">
        <v>429</v>
      </c>
      <c r="W115" s="138" t="s">
        <v>429</v>
      </c>
      <c r="X115" s="138" t="s">
        <v>429</v>
      </c>
      <c r="Y115" s="138" t="s">
        <v>429</v>
      </c>
      <c r="Z115" s="138" t="s">
        <v>429</v>
      </c>
      <c r="AA115" s="138" t="s">
        <v>429</v>
      </c>
      <c r="AB115" s="138" t="s">
        <v>429</v>
      </c>
      <c r="AC115" s="138" t="s">
        <v>429</v>
      </c>
      <c r="AD115" s="138" t="s">
        <v>429</v>
      </c>
      <c r="AE115" s="55"/>
      <c r="AF115" s="147" t="s">
        <v>429</v>
      </c>
      <c r="AG115" s="147" t="s">
        <v>429</v>
      </c>
      <c r="AH115" s="147" t="s">
        <v>429</v>
      </c>
      <c r="AI115" s="147" t="s">
        <v>429</v>
      </c>
      <c r="AJ115" s="147" t="s">
        <v>429</v>
      </c>
      <c r="AK115" s="147" t="s">
        <v>443</v>
      </c>
      <c r="AL115" s="45" t="s">
        <v>413</v>
      </c>
    </row>
    <row r="116" spans="1:38" s="2" customFormat="1" ht="26.25" customHeight="1" thickBot="1" x14ac:dyDescent="0.25">
      <c r="A116" s="65" t="s">
        <v>264</v>
      </c>
      <c r="B116" s="65" t="s">
        <v>272</v>
      </c>
      <c r="C116" s="71" t="s">
        <v>410</v>
      </c>
      <c r="D116" s="67"/>
      <c r="E116" s="138">
        <v>12.637830196933306</v>
      </c>
      <c r="F116" s="138" t="s">
        <v>443</v>
      </c>
      <c r="G116" s="138" t="s">
        <v>429</v>
      </c>
      <c r="H116" s="138">
        <v>14.546017151759434</v>
      </c>
      <c r="I116" s="138" t="s">
        <v>443</v>
      </c>
      <c r="J116" s="138" t="s">
        <v>443</v>
      </c>
      <c r="K116" s="138" t="s">
        <v>443</v>
      </c>
      <c r="L116" s="138" t="s">
        <v>443</v>
      </c>
      <c r="M116" s="138" t="s">
        <v>429</v>
      </c>
      <c r="N116" s="138" t="s">
        <v>429</v>
      </c>
      <c r="O116" s="138" t="s">
        <v>429</v>
      </c>
      <c r="P116" s="138" t="s">
        <v>429</v>
      </c>
      <c r="Q116" s="138" t="s">
        <v>429</v>
      </c>
      <c r="R116" s="138" t="s">
        <v>429</v>
      </c>
      <c r="S116" s="138" t="s">
        <v>429</v>
      </c>
      <c r="T116" s="138" t="s">
        <v>429</v>
      </c>
      <c r="U116" s="138" t="s">
        <v>429</v>
      </c>
      <c r="V116" s="138" t="s">
        <v>429</v>
      </c>
      <c r="W116" s="138" t="s">
        <v>429</v>
      </c>
      <c r="X116" s="138" t="s">
        <v>429</v>
      </c>
      <c r="Y116" s="138" t="s">
        <v>429</v>
      </c>
      <c r="Z116" s="138" t="s">
        <v>429</v>
      </c>
      <c r="AA116" s="138" t="s">
        <v>429</v>
      </c>
      <c r="AB116" s="138" t="s">
        <v>429</v>
      </c>
      <c r="AC116" s="138" t="s">
        <v>429</v>
      </c>
      <c r="AD116" s="138" t="s">
        <v>429</v>
      </c>
      <c r="AE116" s="55"/>
      <c r="AF116" s="147" t="s">
        <v>429</v>
      </c>
      <c r="AG116" s="147" t="s">
        <v>429</v>
      </c>
      <c r="AH116" s="147" t="s">
        <v>429</v>
      </c>
      <c r="AI116" s="147" t="s">
        <v>429</v>
      </c>
      <c r="AJ116" s="147" t="s">
        <v>429</v>
      </c>
      <c r="AK116" s="147">
        <v>328466036.62395012</v>
      </c>
      <c r="AL116" s="148" t="s">
        <v>439</v>
      </c>
    </row>
    <row r="117" spans="1:38" s="2" customFormat="1" ht="26.25" customHeight="1" thickBot="1" x14ac:dyDescent="0.25">
      <c r="A117" s="65" t="s">
        <v>264</v>
      </c>
      <c r="B117" s="65" t="s">
        <v>273</v>
      </c>
      <c r="C117" s="71" t="s">
        <v>274</v>
      </c>
      <c r="D117" s="67"/>
      <c r="E117" s="138" t="s">
        <v>443</v>
      </c>
      <c r="F117" s="138" t="s">
        <v>443</v>
      </c>
      <c r="G117" s="138" t="s">
        <v>429</v>
      </c>
      <c r="H117" s="138" t="s">
        <v>443</v>
      </c>
      <c r="I117" s="138" t="s">
        <v>443</v>
      </c>
      <c r="J117" s="138" t="s">
        <v>443</v>
      </c>
      <c r="K117" s="138" t="s">
        <v>443</v>
      </c>
      <c r="L117" s="138" t="s">
        <v>443</v>
      </c>
      <c r="M117" s="138" t="s">
        <v>429</v>
      </c>
      <c r="N117" s="138" t="s">
        <v>429</v>
      </c>
      <c r="O117" s="138" t="s">
        <v>429</v>
      </c>
      <c r="P117" s="138" t="s">
        <v>429</v>
      </c>
      <c r="Q117" s="138" t="s">
        <v>429</v>
      </c>
      <c r="R117" s="138" t="s">
        <v>429</v>
      </c>
      <c r="S117" s="138" t="s">
        <v>429</v>
      </c>
      <c r="T117" s="138" t="s">
        <v>429</v>
      </c>
      <c r="U117" s="138" t="s">
        <v>429</v>
      </c>
      <c r="V117" s="138" t="s">
        <v>429</v>
      </c>
      <c r="W117" s="138" t="s">
        <v>429</v>
      </c>
      <c r="X117" s="138" t="s">
        <v>429</v>
      </c>
      <c r="Y117" s="138" t="s">
        <v>429</v>
      </c>
      <c r="Z117" s="138" t="s">
        <v>429</v>
      </c>
      <c r="AA117" s="138" t="s">
        <v>429</v>
      </c>
      <c r="AB117" s="138" t="s">
        <v>429</v>
      </c>
      <c r="AC117" s="138" t="s">
        <v>429</v>
      </c>
      <c r="AD117" s="138" t="s">
        <v>429</v>
      </c>
      <c r="AE117" s="55"/>
      <c r="AF117" s="147" t="s">
        <v>429</v>
      </c>
      <c r="AG117" s="147" t="s">
        <v>429</v>
      </c>
      <c r="AH117" s="147" t="s">
        <v>429</v>
      </c>
      <c r="AI117" s="147" t="s">
        <v>429</v>
      </c>
      <c r="AJ117" s="147" t="s">
        <v>429</v>
      </c>
      <c r="AK117" s="147" t="s">
        <v>443</v>
      </c>
      <c r="AL117" s="45" t="s">
        <v>413</v>
      </c>
    </row>
    <row r="118" spans="1:38" s="2" customFormat="1" ht="26.25" customHeight="1" thickBot="1" x14ac:dyDescent="0.25">
      <c r="A118" s="65" t="s">
        <v>264</v>
      </c>
      <c r="B118" s="65" t="s">
        <v>275</v>
      </c>
      <c r="C118" s="71" t="s">
        <v>411</v>
      </c>
      <c r="D118" s="67"/>
      <c r="E118" s="138" t="s">
        <v>443</v>
      </c>
      <c r="F118" s="138" t="s">
        <v>443</v>
      </c>
      <c r="G118" s="138" t="s">
        <v>429</v>
      </c>
      <c r="H118" s="138" t="s">
        <v>443</v>
      </c>
      <c r="I118" s="138" t="s">
        <v>443</v>
      </c>
      <c r="J118" s="138" t="s">
        <v>443</v>
      </c>
      <c r="K118" s="138" t="s">
        <v>443</v>
      </c>
      <c r="L118" s="138" t="s">
        <v>443</v>
      </c>
      <c r="M118" s="138" t="s">
        <v>429</v>
      </c>
      <c r="N118" s="138" t="s">
        <v>429</v>
      </c>
      <c r="O118" s="138" t="s">
        <v>429</v>
      </c>
      <c r="P118" s="138" t="s">
        <v>429</v>
      </c>
      <c r="Q118" s="138" t="s">
        <v>429</v>
      </c>
      <c r="R118" s="138" t="s">
        <v>429</v>
      </c>
      <c r="S118" s="138" t="s">
        <v>429</v>
      </c>
      <c r="T118" s="138" t="s">
        <v>429</v>
      </c>
      <c r="U118" s="138" t="s">
        <v>429</v>
      </c>
      <c r="V118" s="138" t="s">
        <v>429</v>
      </c>
      <c r="W118" s="138" t="s">
        <v>429</v>
      </c>
      <c r="X118" s="138" t="s">
        <v>429</v>
      </c>
      <c r="Y118" s="138" t="s">
        <v>429</v>
      </c>
      <c r="Z118" s="138" t="s">
        <v>429</v>
      </c>
      <c r="AA118" s="138" t="s">
        <v>429</v>
      </c>
      <c r="AB118" s="138" t="s">
        <v>429</v>
      </c>
      <c r="AC118" s="138" t="s">
        <v>429</v>
      </c>
      <c r="AD118" s="138" t="s">
        <v>429</v>
      </c>
      <c r="AE118" s="55"/>
      <c r="AF118" s="147" t="s">
        <v>429</v>
      </c>
      <c r="AG118" s="147" t="s">
        <v>429</v>
      </c>
      <c r="AH118" s="147" t="s">
        <v>429</v>
      </c>
      <c r="AI118" s="147" t="s">
        <v>429</v>
      </c>
      <c r="AJ118" s="147" t="s">
        <v>429</v>
      </c>
      <c r="AK118" s="147" t="s">
        <v>443</v>
      </c>
      <c r="AL118" s="45" t="s">
        <v>413</v>
      </c>
    </row>
    <row r="119" spans="1:38" s="2" customFormat="1" ht="26.25" customHeight="1" thickBot="1" x14ac:dyDescent="0.25">
      <c r="A119" s="65" t="s">
        <v>264</v>
      </c>
      <c r="B119" s="65" t="s">
        <v>276</v>
      </c>
      <c r="C119" s="66" t="s">
        <v>277</v>
      </c>
      <c r="D119" s="67"/>
      <c r="E119" s="138" t="s">
        <v>429</v>
      </c>
      <c r="F119" s="138" t="s">
        <v>429</v>
      </c>
      <c r="G119" s="138" t="s">
        <v>429</v>
      </c>
      <c r="H119" s="138" t="s">
        <v>443</v>
      </c>
      <c r="I119" s="138">
        <v>6.7967280000000001E-3</v>
      </c>
      <c r="J119" s="138">
        <v>5.4373824000000001E-2</v>
      </c>
      <c r="K119" s="138">
        <v>0.16991820000000002</v>
      </c>
      <c r="L119" s="138" t="s">
        <v>443</v>
      </c>
      <c r="M119" s="138" t="s">
        <v>429</v>
      </c>
      <c r="N119" s="138" t="s">
        <v>429</v>
      </c>
      <c r="O119" s="138" t="s">
        <v>429</v>
      </c>
      <c r="P119" s="138" t="s">
        <v>429</v>
      </c>
      <c r="Q119" s="138" t="s">
        <v>429</v>
      </c>
      <c r="R119" s="138" t="s">
        <v>429</v>
      </c>
      <c r="S119" s="138" t="s">
        <v>429</v>
      </c>
      <c r="T119" s="138" t="s">
        <v>429</v>
      </c>
      <c r="U119" s="138" t="s">
        <v>429</v>
      </c>
      <c r="V119" s="138" t="s">
        <v>429</v>
      </c>
      <c r="W119" s="138" t="s">
        <v>429</v>
      </c>
      <c r="X119" s="138" t="s">
        <v>429</v>
      </c>
      <c r="Y119" s="138" t="s">
        <v>429</v>
      </c>
      <c r="Z119" s="138" t="s">
        <v>429</v>
      </c>
      <c r="AA119" s="138" t="s">
        <v>429</v>
      </c>
      <c r="AB119" s="138" t="s">
        <v>429</v>
      </c>
      <c r="AC119" s="138" t="s">
        <v>429</v>
      </c>
      <c r="AD119" s="138" t="s">
        <v>429</v>
      </c>
      <c r="AE119" s="55"/>
      <c r="AF119" s="147" t="s">
        <v>429</v>
      </c>
      <c r="AG119" s="147" t="s">
        <v>429</v>
      </c>
      <c r="AH119" s="147" t="s">
        <v>429</v>
      </c>
      <c r="AI119" s="147" t="s">
        <v>429</v>
      </c>
      <c r="AJ119" s="147" t="s">
        <v>429</v>
      </c>
      <c r="AK119" s="147">
        <v>1699.182</v>
      </c>
      <c r="AL119" s="148" t="s">
        <v>435</v>
      </c>
    </row>
    <row r="120" spans="1:38" s="2" customFormat="1" ht="26.25" customHeight="1" thickBot="1" x14ac:dyDescent="0.25">
      <c r="A120" s="65" t="s">
        <v>264</v>
      </c>
      <c r="B120" s="65" t="s">
        <v>278</v>
      </c>
      <c r="C120" s="66" t="s">
        <v>279</v>
      </c>
      <c r="D120" s="67"/>
      <c r="E120" s="138" t="s">
        <v>429</v>
      </c>
      <c r="F120" s="138" t="s">
        <v>429</v>
      </c>
      <c r="G120" s="138" t="s">
        <v>429</v>
      </c>
      <c r="H120" s="138" t="s">
        <v>443</v>
      </c>
      <c r="I120" s="138">
        <v>7.7732000000000001E-3</v>
      </c>
      <c r="J120" s="138">
        <v>4.8582500000000001E-2</v>
      </c>
      <c r="K120" s="138">
        <v>0.19433</v>
      </c>
      <c r="L120" s="138" t="s">
        <v>443</v>
      </c>
      <c r="M120" s="138" t="s">
        <v>429</v>
      </c>
      <c r="N120" s="138" t="s">
        <v>429</v>
      </c>
      <c r="O120" s="138" t="s">
        <v>429</v>
      </c>
      <c r="P120" s="138" t="s">
        <v>429</v>
      </c>
      <c r="Q120" s="138" t="s">
        <v>429</v>
      </c>
      <c r="R120" s="138" t="s">
        <v>429</v>
      </c>
      <c r="S120" s="138" t="s">
        <v>429</v>
      </c>
      <c r="T120" s="138" t="s">
        <v>429</v>
      </c>
      <c r="U120" s="138" t="s">
        <v>429</v>
      </c>
      <c r="V120" s="138" t="s">
        <v>429</v>
      </c>
      <c r="W120" s="138" t="s">
        <v>429</v>
      </c>
      <c r="X120" s="138" t="s">
        <v>429</v>
      </c>
      <c r="Y120" s="138" t="s">
        <v>429</v>
      </c>
      <c r="Z120" s="138" t="s">
        <v>429</v>
      </c>
      <c r="AA120" s="138" t="s">
        <v>429</v>
      </c>
      <c r="AB120" s="138" t="s">
        <v>429</v>
      </c>
      <c r="AC120" s="138" t="s">
        <v>429</v>
      </c>
      <c r="AD120" s="138" t="s">
        <v>429</v>
      </c>
      <c r="AE120" s="55"/>
      <c r="AF120" s="147" t="s">
        <v>429</v>
      </c>
      <c r="AG120" s="147" t="s">
        <v>429</v>
      </c>
      <c r="AH120" s="147" t="s">
        <v>429</v>
      </c>
      <c r="AI120" s="147" t="s">
        <v>429</v>
      </c>
      <c r="AJ120" s="147" t="s">
        <v>429</v>
      </c>
      <c r="AK120" s="147">
        <v>1943.3</v>
      </c>
      <c r="AL120" s="148" t="s">
        <v>436</v>
      </c>
    </row>
    <row r="121" spans="1:38" s="2" customFormat="1" ht="26.25" customHeight="1" thickBot="1" x14ac:dyDescent="0.25">
      <c r="A121" s="65" t="s">
        <v>264</v>
      </c>
      <c r="B121" s="65" t="s">
        <v>280</v>
      </c>
      <c r="C121" s="71" t="s">
        <v>281</v>
      </c>
      <c r="D121" s="68"/>
      <c r="E121" s="138" t="s">
        <v>443</v>
      </c>
      <c r="F121" s="138">
        <v>4.565339214867441</v>
      </c>
      <c r="G121" s="138" t="s">
        <v>429</v>
      </c>
      <c r="H121" s="138" t="s">
        <v>443</v>
      </c>
      <c r="I121" s="138" t="s">
        <v>443</v>
      </c>
      <c r="J121" s="138" t="s">
        <v>443</v>
      </c>
      <c r="K121" s="138" t="s">
        <v>443</v>
      </c>
      <c r="L121" s="138" t="s">
        <v>443</v>
      </c>
      <c r="M121" s="138" t="s">
        <v>429</v>
      </c>
      <c r="N121" s="138" t="s">
        <v>429</v>
      </c>
      <c r="O121" s="138" t="s">
        <v>429</v>
      </c>
      <c r="P121" s="138" t="s">
        <v>429</v>
      </c>
      <c r="Q121" s="138" t="s">
        <v>429</v>
      </c>
      <c r="R121" s="138" t="s">
        <v>429</v>
      </c>
      <c r="S121" s="138" t="s">
        <v>429</v>
      </c>
      <c r="T121" s="138" t="s">
        <v>429</v>
      </c>
      <c r="U121" s="138" t="s">
        <v>429</v>
      </c>
      <c r="V121" s="138" t="s">
        <v>429</v>
      </c>
      <c r="W121" s="138" t="s">
        <v>429</v>
      </c>
      <c r="X121" s="138" t="s">
        <v>429</v>
      </c>
      <c r="Y121" s="138" t="s">
        <v>429</v>
      </c>
      <c r="Z121" s="138" t="s">
        <v>429</v>
      </c>
      <c r="AA121" s="138" t="s">
        <v>429</v>
      </c>
      <c r="AB121" s="138" t="s">
        <v>429</v>
      </c>
      <c r="AC121" s="138" t="s">
        <v>429</v>
      </c>
      <c r="AD121" s="138" t="s">
        <v>429</v>
      </c>
      <c r="AE121" s="55"/>
      <c r="AF121" s="147" t="s">
        <v>429</v>
      </c>
      <c r="AG121" s="147" t="s">
        <v>429</v>
      </c>
      <c r="AH121" s="147" t="s">
        <v>429</v>
      </c>
      <c r="AI121" s="147" t="s">
        <v>429</v>
      </c>
      <c r="AJ121" s="147" t="s">
        <v>429</v>
      </c>
      <c r="AK121" s="147" t="s">
        <v>443</v>
      </c>
      <c r="AL121" s="45" t="s">
        <v>413</v>
      </c>
    </row>
    <row r="122" spans="1:38" s="2" customFormat="1" ht="26.25" customHeight="1" thickBot="1" x14ac:dyDescent="0.25">
      <c r="A122" s="65" t="s">
        <v>264</v>
      </c>
      <c r="B122" s="80" t="s">
        <v>283</v>
      </c>
      <c r="C122" s="81" t="s">
        <v>284</v>
      </c>
      <c r="D122" s="67"/>
      <c r="E122" s="138" t="s">
        <v>443</v>
      </c>
      <c r="F122" s="138" t="s">
        <v>443</v>
      </c>
      <c r="G122" s="138" t="s">
        <v>429</v>
      </c>
      <c r="H122" s="138" t="s">
        <v>443</v>
      </c>
      <c r="I122" s="138" t="s">
        <v>443</v>
      </c>
      <c r="J122" s="138" t="s">
        <v>443</v>
      </c>
      <c r="K122" s="138" t="s">
        <v>443</v>
      </c>
      <c r="L122" s="138" t="s">
        <v>443</v>
      </c>
      <c r="M122" s="138" t="s">
        <v>429</v>
      </c>
      <c r="N122" s="138" t="s">
        <v>429</v>
      </c>
      <c r="O122" s="138" t="s">
        <v>429</v>
      </c>
      <c r="P122" s="138" t="s">
        <v>429</v>
      </c>
      <c r="Q122" s="138" t="s">
        <v>429</v>
      </c>
      <c r="R122" s="138" t="s">
        <v>429</v>
      </c>
      <c r="S122" s="138" t="s">
        <v>429</v>
      </c>
      <c r="T122" s="138" t="s">
        <v>429</v>
      </c>
      <c r="U122" s="138" t="s">
        <v>429</v>
      </c>
      <c r="V122" s="138" t="s">
        <v>429</v>
      </c>
      <c r="W122" s="138" t="s">
        <v>429</v>
      </c>
      <c r="X122" s="138" t="s">
        <v>429</v>
      </c>
      <c r="Y122" s="138" t="s">
        <v>429</v>
      </c>
      <c r="Z122" s="138" t="s">
        <v>429</v>
      </c>
      <c r="AA122" s="138" t="s">
        <v>429</v>
      </c>
      <c r="AB122" s="138" t="s">
        <v>429</v>
      </c>
      <c r="AC122" s="138">
        <v>7.5166148597834317</v>
      </c>
      <c r="AD122" s="138" t="s">
        <v>429</v>
      </c>
      <c r="AE122" s="55"/>
      <c r="AF122" s="147" t="s">
        <v>429</v>
      </c>
      <c r="AG122" s="147" t="s">
        <v>429</v>
      </c>
      <c r="AH122" s="147" t="s">
        <v>429</v>
      </c>
      <c r="AI122" s="147" t="s">
        <v>429</v>
      </c>
      <c r="AJ122" s="147" t="s">
        <v>429</v>
      </c>
      <c r="AK122" s="147" t="s">
        <v>443</v>
      </c>
      <c r="AL122" s="45" t="s">
        <v>413</v>
      </c>
    </row>
    <row r="123" spans="1:38" s="2" customFormat="1" ht="26.25" customHeight="1" thickBot="1" x14ac:dyDescent="0.25">
      <c r="A123" s="65" t="s">
        <v>264</v>
      </c>
      <c r="B123" s="65" t="s">
        <v>285</v>
      </c>
      <c r="C123" s="66" t="s">
        <v>286</v>
      </c>
      <c r="D123" s="67"/>
      <c r="E123" s="138" t="s">
        <v>432</v>
      </c>
      <c r="F123" s="138" t="s">
        <v>432</v>
      </c>
      <c r="G123" s="138" t="s">
        <v>432</v>
      </c>
      <c r="H123" s="138" t="s">
        <v>432</v>
      </c>
      <c r="I123" s="138" t="s">
        <v>432</v>
      </c>
      <c r="J123" s="138" t="s">
        <v>432</v>
      </c>
      <c r="K123" s="138" t="s">
        <v>432</v>
      </c>
      <c r="L123" s="138" t="s">
        <v>432</v>
      </c>
      <c r="M123" s="138" t="s">
        <v>432</v>
      </c>
      <c r="N123" s="138" t="s">
        <v>432</v>
      </c>
      <c r="O123" s="138" t="s">
        <v>432</v>
      </c>
      <c r="P123" s="138" t="s">
        <v>432</v>
      </c>
      <c r="Q123" s="138" t="s">
        <v>432</v>
      </c>
      <c r="R123" s="138" t="s">
        <v>432</v>
      </c>
      <c r="S123" s="138" t="s">
        <v>432</v>
      </c>
      <c r="T123" s="138" t="s">
        <v>432</v>
      </c>
      <c r="U123" s="138" t="s">
        <v>432</v>
      </c>
      <c r="V123" s="138" t="s">
        <v>432</v>
      </c>
      <c r="W123" s="138" t="s">
        <v>432</v>
      </c>
      <c r="X123" s="138" t="s">
        <v>432</v>
      </c>
      <c r="Y123" s="138" t="s">
        <v>432</v>
      </c>
      <c r="Z123" s="138" t="s">
        <v>432</v>
      </c>
      <c r="AA123" s="138" t="s">
        <v>432</v>
      </c>
      <c r="AB123" s="138" t="s">
        <v>432</v>
      </c>
      <c r="AC123" s="138" t="s">
        <v>432</v>
      </c>
      <c r="AD123" s="138" t="s">
        <v>432</v>
      </c>
      <c r="AE123" s="55"/>
      <c r="AF123" s="147" t="s">
        <v>429</v>
      </c>
      <c r="AG123" s="147" t="s">
        <v>429</v>
      </c>
      <c r="AH123" s="147" t="s">
        <v>429</v>
      </c>
      <c r="AI123" s="147" t="s">
        <v>429</v>
      </c>
      <c r="AJ123" s="147" t="s">
        <v>429</v>
      </c>
      <c r="AK123" s="147" t="s">
        <v>443</v>
      </c>
      <c r="AL123" s="45" t="s">
        <v>418</v>
      </c>
    </row>
    <row r="124" spans="1:38" s="2" customFormat="1" ht="26.25" customHeight="1" thickBot="1" x14ac:dyDescent="0.25">
      <c r="A124" s="65" t="s">
        <v>264</v>
      </c>
      <c r="B124" s="82" t="s">
        <v>287</v>
      </c>
      <c r="C124" s="66" t="s">
        <v>288</v>
      </c>
      <c r="D124" s="67"/>
      <c r="E124" s="138" t="s">
        <v>432</v>
      </c>
      <c r="F124" s="138" t="s">
        <v>432</v>
      </c>
      <c r="G124" s="138" t="s">
        <v>432</v>
      </c>
      <c r="H124" s="138" t="s">
        <v>443</v>
      </c>
      <c r="I124" s="138" t="s">
        <v>432</v>
      </c>
      <c r="J124" s="138" t="s">
        <v>432</v>
      </c>
      <c r="K124" s="138" t="s">
        <v>432</v>
      </c>
      <c r="L124" s="138" t="s">
        <v>432</v>
      </c>
      <c r="M124" s="138" t="s">
        <v>432</v>
      </c>
      <c r="N124" s="138" t="s">
        <v>432</v>
      </c>
      <c r="O124" s="138" t="s">
        <v>432</v>
      </c>
      <c r="P124" s="138" t="s">
        <v>432</v>
      </c>
      <c r="Q124" s="138" t="s">
        <v>432</v>
      </c>
      <c r="R124" s="138" t="s">
        <v>432</v>
      </c>
      <c r="S124" s="138" t="s">
        <v>432</v>
      </c>
      <c r="T124" s="138" t="s">
        <v>432</v>
      </c>
      <c r="U124" s="138" t="s">
        <v>432</v>
      </c>
      <c r="V124" s="138" t="s">
        <v>432</v>
      </c>
      <c r="W124" s="138" t="s">
        <v>443</v>
      </c>
      <c r="X124" s="138" t="s">
        <v>443</v>
      </c>
      <c r="Y124" s="138" t="s">
        <v>443</v>
      </c>
      <c r="Z124" s="138" t="s">
        <v>443</v>
      </c>
      <c r="AA124" s="138" t="s">
        <v>443</v>
      </c>
      <c r="AB124" s="138" t="s">
        <v>443</v>
      </c>
      <c r="AC124" s="138" t="s">
        <v>443</v>
      </c>
      <c r="AD124" s="138" t="s">
        <v>443</v>
      </c>
      <c r="AE124" s="55"/>
      <c r="AF124" s="147" t="s">
        <v>429</v>
      </c>
      <c r="AG124" s="147" t="s">
        <v>429</v>
      </c>
      <c r="AH124" s="147" t="s">
        <v>429</v>
      </c>
      <c r="AI124" s="147" t="s">
        <v>429</v>
      </c>
      <c r="AJ124" s="147" t="s">
        <v>429</v>
      </c>
      <c r="AK124" s="147" t="s">
        <v>429</v>
      </c>
      <c r="AL124" s="45" t="s">
        <v>413</v>
      </c>
    </row>
    <row r="125" spans="1:38" s="2" customFormat="1" ht="26.25" customHeight="1" thickBot="1" x14ac:dyDescent="0.25">
      <c r="A125" s="65" t="s">
        <v>289</v>
      </c>
      <c r="B125" s="65" t="s">
        <v>290</v>
      </c>
      <c r="C125" s="66" t="s">
        <v>291</v>
      </c>
      <c r="D125" s="67"/>
      <c r="E125" s="138" t="s">
        <v>429</v>
      </c>
      <c r="F125" s="138">
        <v>0.76741210176791186</v>
      </c>
      <c r="G125" s="138" t="s">
        <v>429</v>
      </c>
      <c r="H125" s="138" t="s">
        <v>429</v>
      </c>
      <c r="I125" s="138">
        <v>7.8853274081437869E-5</v>
      </c>
      <c r="J125" s="138">
        <v>5.2329900072226954E-4</v>
      </c>
      <c r="K125" s="138">
        <v>1.1063353302941132E-3</v>
      </c>
      <c r="L125" s="138" t="s">
        <v>443</v>
      </c>
      <c r="M125" s="138" t="s">
        <v>429</v>
      </c>
      <c r="N125" s="138" t="s">
        <v>429</v>
      </c>
      <c r="O125" s="138" t="s">
        <v>429</v>
      </c>
      <c r="P125" s="138">
        <v>1.8933043559989315E-2</v>
      </c>
      <c r="Q125" s="138" t="s">
        <v>429</v>
      </c>
      <c r="R125" s="138" t="s">
        <v>429</v>
      </c>
      <c r="S125" s="138" t="s">
        <v>429</v>
      </c>
      <c r="T125" s="138" t="s">
        <v>429</v>
      </c>
      <c r="U125" s="138" t="s">
        <v>429</v>
      </c>
      <c r="V125" s="138" t="s">
        <v>429</v>
      </c>
      <c r="W125" s="138">
        <v>9.318489749932099E-2</v>
      </c>
      <c r="X125" s="138" t="s">
        <v>429</v>
      </c>
      <c r="Y125" s="138" t="s">
        <v>429</v>
      </c>
      <c r="Z125" s="138" t="s">
        <v>429</v>
      </c>
      <c r="AA125" s="138" t="s">
        <v>429</v>
      </c>
      <c r="AB125" s="138" t="s">
        <v>429</v>
      </c>
      <c r="AC125" s="138" t="s">
        <v>429</v>
      </c>
      <c r="AD125" s="138">
        <v>7.7420335930568102E-2</v>
      </c>
      <c r="AE125" s="55"/>
      <c r="AF125" s="147" t="s">
        <v>429</v>
      </c>
      <c r="AG125" s="147" t="s">
        <v>429</v>
      </c>
      <c r="AH125" s="147" t="s">
        <v>429</v>
      </c>
      <c r="AI125" s="147" t="s">
        <v>429</v>
      </c>
      <c r="AJ125" s="147" t="s">
        <v>429</v>
      </c>
      <c r="AK125" s="147">
        <v>2319.8968206496324</v>
      </c>
      <c r="AL125" s="45" t="s">
        <v>426</v>
      </c>
    </row>
    <row r="126" spans="1:38" s="2" customFormat="1" ht="26.25" customHeight="1" thickBot="1" x14ac:dyDescent="0.25">
      <c r="A126" s="65" t="s">
        <v>289</v>
      </c>
      <c r="B126" s="65" t="s">
        <v>292</v>
      </c>
      <c r="C126" s="66" t="s">
        <v>293</v>
      </c>
      <c r="D126" s="67"/>
      <c r="E126" s="138" t="s">
        <v>429</v>
      </c>
      <c r="F126" s="138" t="s">
        <v>443</v>
      </c>
      <c r="G126" s="138" t="s">
        <v>429</v>
      </c>
      <c r="H126" s="138" t="s">
        <v>432</v>
      </c>
      <c r="I126" s="138" t="s">
        <v>443</v>
      </c>
      <c r="J126" s="138" t="s">
        <v>443</v>
      </c>
      <c r="K126" s="138" t="s">
        <v>443</v>
      </c>
      <c r="L126" s="138" t="s">
        <v>443</v>
      </c>
      <c r="M126" s="138" t="s">
        <v>432</v>
      </c>
      <c r="N126" s="138" t="s">
        <v>429</v>
      </c>
      <c r="O126" s="138" t="s">
        <v>429</v>
      </c>
      <c r="P126" s="138" t="s">
        <v>429</v>
      </c>
      <c r="Q126" s="138" t="s">
        <v>429</v>
      </c>
      <c r="R126" s="138" t="s">
        <v>429</v>
      </c>
      <c r="S126" s="138" t="s">
        <v>429</v>
      </c>
      <c r="T126" s="138" t="s">
        <v>429</v>
      </c>
      <c r="U126" s="138" t="s">
        <v>429</v>
      </c>
      <c r="V126" s="138" t="s">
        <v>429</v>
      </c>
      <c r="W126" s="138" t="s">
        <v>429</v>
      </c>
      <c r="X126" s="138" t="s">
        <v>429</v>
      </c>
      <c r="Y126" s="138" t="s">
        <v>429</v>
      </c>
      <c r="Z126" s="138" t="s">
        <v>429</v>
      </c>
      <c r="AA126" s="138" t="s">
        <v>429</v>
      </c>
      <c r="AB126" s="138" t="s">
        <v>429</v>
      </c>
      <c r="AC126" s="138" t="s">
        <v>429</v>
      </c>
      <c r="AD126" s="138" t="s">
        <v>429</v>
      </c>
      <c r="AE126" s="55"/>
      <c r="AF126" s="147" t="s">
        <v>429</v>
      </c>
      <c r="AG126" s="147" t="s">
        <v>429</v>
      </c>
      <c r="AH126" s="147" t="s">
        <v>429</v>
      </c>
      <c r="AI126" s="147" t="s">
        <v>429</v>
      </c>
      <c r="AJ126" s="147" t="s">
        <v>429</v>
      </c>
      <c r="AK126" s="147" t="s">
        <v>443</v>
      </c>
      <c r="AL126" s="45" t="s">
        <v>425</v>
      </c>
    </row>
    <row r="127" spans="1:38" s="2" customFormat="1" ht="26.25" customHeight="1" thickBot="1" x14ac:dyDescent="0.25">
      <c r="A127" s="65" t="s">
        <v>289</v>
      </c>
      <c r="B127" s="65" t="s">
        <v>294</v>
      </c>
      <c r="C127" s="66" t="s">
        <v>295</v>
      </c>
      <c r="D127" s="67"/>
      <c r="E127" s="138" t="s">
        <v>429</v>
      </c>
      <c r="F127" s="138" t="s">
        <v>432</v>
      </c>
      <c r="G127" s="138" t="s">
        <v>429</v>
      </c>
      <c r="H127" s="138" t="s">
        <v>432</v>
      </c>
      <c r="I127" s="138" t="s">
        <v>443</v>
      </c>
      <c r="J127" s="138" t="s">
        <v>443</v>
      </c>
      <c r="K127" s="138" t="s">
        <v>443</v>
      </c>
      <c r="L127" s="138" t="s">
        <v>443</v>
      </c>
      <c r="M127" s="138" t="s">
        <v>432</v>
      </c>
      <c r="N127" s="138" t="s">
        <v>429</v>
      </c>
      <c r="O127" s="138" t="s">
        <v>429</v>
      </c>
      <c r="P127" s="138" t="s">
        <v>429</v>
      </c>
      <c r="Q127" s="138" t="s">
        <v>429</v>
      </c>
      <c r="R127" s="138" t="s">
        <v>429</v>
      </c>
      <c r="S127" s="138" t="s">
        <v>429</v>
      </c>
      <c r="T127" s="138" t="s">
        <v>429</v>
      </c>
      <c r="U127" s="138" t="s">
        <v>429</v>
      </c>
      <c r="V127" s="138" t="s">
        <v>429</v>
      </c>
      <c r="W127" s="138" t="s">
        <v>429</v>
      </c>
      <c r="X127" s="138" t="s">
        <v>429</v>
      </c>
      <c r="Y127" s="138" t="s">
        <v>429</v>
      </c>
      <c r="Z127" s="138" t="s">
        <v>429</v>
      </c>
      <c r="AA127" s="138" t="s">
        <v>429</v>
      </c>
      <c r="AB127" s="138" t="s">
        <v>429</v>
      </c>
      <c r="AC127" s="138" t="s">
        <v>429</v>
      </c>
      <c r="AD127" s="138" t="s">
        <v>429</v>
      </c>
      <c r="AE127" s="55"/>
      <c r="AF127" s="147" t="s">
        <v>429</v>
      </c>
      <c r="AG127" s="147" t="s">
        <v>429</v>
      </c>
      <c r="AH127" s="147" t="s">
        <v>429</v>
      </c>
      <c r="AI127" s="147" t="s">
        <v>429</v>
      </c>
      <c r="AJ127" s="147" t="s">
        <v>429</v>
      </c>
      <c r="AK127" s="147" t="s">
        <v>443</v>
      </c>
      <c r="AL127" s="45" t="s">
        <v>427</v>
      </c>
    </row>
    <row r="128" spans="1:38" s="2" customFormat="1" ht="26.25" customHeight="1" thickBot="1" x14ac:dyDescent="0.25">
      <c r="A128" s="65" t="s">
        <v>289</v>
      </c>
      <c r="B128" s="69" t="s">
        <v>296</v>
      </c>
      <c r="C128" s="71" t="s">
        <v>297</v>
      </c>
      <c r="D128" s="67"/>
      <c r="E128" s="138" t="s">
        <v>432</v>
      </c>
      <c r="F128" s="138" t="s">
        <v>432</v>
      </c>
      <c r="G128" s="138" t="s">
        <v>432</v>
      </c>
      <c r="H128" s="138" t="s">
        <v>432</v>
      </c>
      <c r="I128" s="138" t="s">
        <v>432</v>
      </c>
      <c r="J128" s="138" t="s">
        <v>432</v>
      </c>
      <c r="K128" s="138" t="s">
        <v>432</v>
      </c>
      <c r="L128" s="138" t="s">
        <v>432</v>
      </c>
      <c r="M128" s="138" t="s">
        <v>432</v>
      </c>
      <c r="N128" s="138" t="s">
        <v>432</v>
      </c>
      <c r="O128" s="138" t="s">
        <v>432</v>
      </c>
      <c r="P128" s="138" t="s">
        <v>432</v>
      </c>
      <c r="Q128" s="138" t="s">
        <v>432</v>
      </c>
      <c r="R128" s="138" t="s">
        <v>432</v>
      </c>
      <c r="S128" s="138" t="s">
        <v>432</v>
      </c>
      <c r="T128" s="138" t="s">
        <v>432</v>
      </c>
      <c r="U128" s="138" t="s">
        <v>432</v>
      </c>
      <c r="V128" s="138" t="s">
        <v>432</v>
      </c>
      <c r="W128" s="138" t="s">
        <v>432</v>
      </c>
      <c r="X128" s="138" t="s">
        <v>432</v>
      </c>
      <c r="Y128" s="138" t="s">
        <v>432</v>
      </c>
      <c r="Z128" s="138" t="s">
        <v>432</v>
      </c>
      <c r="AA128" s="138" t="s">
        <v>432</v>
      </c>
      <c r="AB128" s="138" t="s">
        <v>432</v>
      </c>
      <c r="AC128" s="138" t="s">
        <v>432</v>
      </c>
      <c r="AD128" s="138" t="s">
        <v>432</v>
      </c>
      <c r="AE128" s="55"/>
      <c r="AF128" s="147" t="s">
        <v>429</v>
      </c>
      <c r="AG128" s="147" t="s">
        <v>429</v>
      </c>
      <c r="AH128" s="147" t="s">
        <v>429</v>
      </c>
      <c r="AI128" s="147" t="s">
        <v>429</v>
      </c>
      <c r="AJ128" s="147" t="s">
        <v>429</v>
      </c>
      <c r="AK128" s="147" t="s">
        <v>432</v>
      </c>
      <c r="AL128" s="45" t="s">
        <v>301</v>
      </c>
    </row>
    <row r="129" spans="1:38" s="2" customFormat="1" ht="26.25" customHeight="1" thickBot="1" x14ac:dyDescent="0.25">
      <c r="A129" s="65" t="s">
        <v>289</v>
      </c>
      <c r="B129" s="69" t="s">
        <v>299</v>
      </c>
      <c r="C129" s="77" t="s">
        <v>300</v>
      </c>
      <c r="D129" s="67"/>
      <c r="E129" s="138">
        <v>1.9559340000000001E-2</v>
      </c>
      <c r="F129" s="138">
        <v>0.16636680000000001</v>
      </c>
      <c r="G129" s="138">
        <v>1.056654E-3</v>
      </c>
      <c r="H129" s="138" t="s">
        <v>443</v>
      </c>
      <c r="I129" s="138">
        <v>8.9927999999999997E-5</v>
      </c>
      <c r="J129" s="138">
        <v>1.57374E-4</v>
      </c>
      <c r="K129" s="138">
        <v>2.2482000000000001E-4</v>
      </c>
      <c r="L129" s="138">
        <v>3.1474800000000002E-6</v>
      </c>
      <c r="M129" s="138">
        <v>1.5737400000000003E-3</v>
      </c>
      <c r="N129" s="138">
        <v>2.9226600000000002E-2</v>
      </c>
      <c r="O129" s="138">
        <v>2.2482000000000001E-3</v>
      </c>
      <c r="P129" s="138">
        <v>1.2589919999999998E-3</v>
      </c>
      <c r="Q129" s="138">
        <v>0.56589435021847834</v>
      </c>
      <c r="R129" s="138">
        <v>0.5466834836111959</v>
      </c>
      <c r="S129" s="138">
        <v>0.3016184737165219</v>
      </c>
      <c r="T129" s="138">
        <v>3.1474799999999995E-4</v>
      </c>
      <c r="U129" s="138" t="s">
        <v>432</v>
      </c>
      <c r="V129" s="138" t="s">
        <v>443</v>
      </c>
      <c r="W129" s="138">
        <v>1.3718102900000001E-2</v>
      </c>
      <c r="X129" s="138">
        <v>8.2116138890977401E-6</v>
      </c>
      <c r="Y129" s="138">
        <v>3.5583660186090211E-5</v>
      </c>
      <c r="Z129" s="138">
        <v>3.5583660186090211E-5</v>
      </c>
      <c r="AA129" s="138" t="s">
        <v>443</v>
      </c>
      <c r="AB129" s="138">
        <v>7.9378934261278161E-5</v>
      </c>
      <c r="AC129" s="138">
        <v>2.7372046296992466E-2</v>
      </c>
      <c r="AD129" s="138">
        <v>5.3102483999999998E-2</v>
      </c>
      <c r="AE129" s="55"/>
      <c r="AF129" s="147" t="s">
        <v>429</v>
      </c>
      <c r="AG129" s="147" t="s">
        <v>429</v>
      </c>
      <c r="AH129" s="147" t="s">
        <v>429</v>
      </c>
      <c r="AI129" s="147" t="s">
        <v>429</v>
      </c>
      <c r="AJ129" s="147" t="s">
        <v>429</v>
      </c>
      <c r="AK129" s="147">
        <v>22.481999999999999</v>
      </c>
      <c r="AL129" s="45" t="s">
        <v>301</v>
      </c>
    </row>
    <row r="130" spans="1:38" s="2" customFormat="1" ht="26.25" customHeight="1" thickBot="1" x14ac:dyDescent="0.25">
      <c r="A130" s="65" t="s">
        <v>289</v>
      </c>
      <c r="B130" s="69" t="s">
        <v>302</v>
      </c>
      <c r="C130" s="83" t="s">
        <v>303</v>
      </c>
      <c r="D130" s="67"/>
      <c r="E130" s="138" t="s">
        <v>430</v>
      </c>
      <c r="F130" s="138" t="s">
        <v>430</v>
      </c>
      <c r="G130" s="138" t="s">
        <v>430</v>
      </c>
      <c r="H130" s="138" t="s">
        <v>443</v>
      </c>
      <c r="I130" s="138" t="s">
        <v>430</v>
      </c>
      <c r="J130" s="138" t="s">
        <v>430</v>
      </c>
      <c r="K130" s="138" t="s">
        <v>430</v>
      </c>
      <c r="L130" s="138" t="s">
        <v>430</v>
      </c>
      <c r="M130" s="138" t="s">
        <v>430</v>
      </c>
      <c r="N130" s="138" t="s">
        <v>430</v>
      </c>
      <c r="O130" s="138" t="s">
        <v>430</v>
      </c>
      <c r="P130" s="138" t="s">
        <v>430</v>
      </c>
      <c r="Q130" s="138" t="s">
        <v>430</v>
      </c>
      <c r="R130" s="138" t="s">
        <v>430</v>
      </c>
      <c r="S130" s="138" t="s">
        <v>430</v>
      </c>
      <c r="T130" s="138" t="s">
        <v>430</v>
      </c>
      <c r="U130" s="138" t="s">
        <v>430</v>
      </c>
      <c r="V130" s="138" t="s">
        <v>430</v>
      </c>
      <c r="W130" s="138" t="s">
        <v>430</v>
      </c>
      <c r="X130" s="138" t="s">
        <v>430</v>
      </c>
      <c r="Y130" s="138" t="s">
        <v>430</v>
      </c>
      <c r="Z130" s="138" t="s">
        <v>430</v>
      </c>
      <c r="AA130" s="138" t="s">
        <v>430</v>
      </c>
      <c r="AB130" s="138" t="s">
        <v>430</v>
      </c>
      <c r="AC130" s="138" t="s">
        <v>430</v>
      </c>
      <c r="AD130" s="138" t="s">
        <v>430</v>
      </c>
      <c r="AE130" s="55"/>
      <c r="AF130" s="147" t="s">
        <v>429</v>
      </c>
      <c r="AG130" s="147" t="s">
        <v>429</v>
      </c>
      <c r="AH130" s="147" t="s">
        <v>429</v>
      </c>
      <c r="AI130" s="147" t="s">
        <v>429</v>
      </c>
      <c r="AJ130" s="147" t="s">
        <v>429</v>
      </c>
      <c r="AK130" s="147" t="s">
        <v>430</v>
      </c>
      <c r="AL130" s="45" t="s">
        <v>301</v>
      </c>
    </row>
    <row r="131" spans="1:38" s="2" customFormat="1" ht="26.25" customHeight="1" thickBot="1" x14ac:dyDescent="0.25">
      <c r="A131" s="65" t="s">
        <v>289</v>
      </c>
      <c r="B131" s="69" t="s">
        <v>304</v>
      </c>
      <c r="C131" s="77" t="s">
        <v>305</v>
      </c>
      <c r="D131" s="67"/>
      <c r="E131" s="138">
        <v>9.1999999999999998E-3</v>
      </c>
      <c r="F131" s="138">
        <v>2.8E-3</v>
      </c>
      <c r="G131" s="138">
        <v>2.16E-3</v>
      </c>
      <c r="H131" s="138" t="s">
        <v>432</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432</v>
      </c>
      <c r="V131" s="138">
        <v>7.4536340852130401E-2</v>
      </c>
      <c r="W131" s="138">
        <v>1.4883999999999999</v>
      </c>
      <c r="X131" s="138">
        <v>8.6226857887874825E-6</v>
      </c>
      <c r="Y131" s="138">
        <v>3.8802086049543676E-5</v>
      </c>
      <c r="Z131" s="138">
        <v>3.8802086049543676E-5</v>
      </c>
      <c r="AA131" s="138" t="s">
        <v>443</v>
      </c>
      <c r="AB131" s="138">
        <v>8.6226857887874845E-5</v>
      </c>
      <c r="AC131" s="138">
        <v>6.159061277705347E-3</v>
      </c>
      <c r="AD131" s="138">
        <v>9.4479999999999998E-3</v>
      </c>
      <c r="AE131" s="55"/>
      <c r="AF131" s="147" t="s">
        <v>429</v>
      </c>
      <c r="AG131" s="147" t="s">
        <v>429</v>
      </c>
      <c r="AH131" s="147" t="s">
        <v>429</v>
      </c>
      <c r="AI131" s="147" t="s">
        <v>429</v>
      </c>
      <c r="AJ131" s="147" t="s">
        <v>429</v>
      </c>
      <c r="AK131" s="147">
        <v>4</v>
      </c>
      <c r="AL131" s="45" t="s">
        <v>301</v>
      </c>
    </row>
    <row r="132" spans="1:38" s="2" customFormat="1" ht="26.25" customHeight="1" thickBot="1" x14ac:dyDescent="0.25">
      <c r="A132" s="65" t="s">
        <v>289</v>
      </c>
      <c r="B132" s="69" t="s">
        <v>306</v>
      </c>
      <c r="C132" s="77" t="s">
        <v>307</v>
      </c>
      <c r="D132" s="67"/>
      <c r="E132" s="138" t="s">
        <v>432</v>
      </c>
      <c r="F132" s="138" t="s">
        <v>432</v>
      </c>
      <c r="G132" s="138" t="s">
        <v>432</v>
      </c>
      <c r="H132" s="138" t="s">
        <v>432</v>
      </c>
      <c r="I132" s="138" t="s">
        <v>432</v>
      </c>
      <c r="J132" s="138" t="s">
        <v>432</v>
      </c>
      <c r="K132" s="138" t="s">
        <v>432</v>
      </c>
      <c r="L132" s="138" t="s">
        <v>432</v>
      </c>
      <c r="M132" s="138" t="s">
        <v>432</v>
      </c>
      <c r="N132" s="138" t="s">
        <v>432</v>
      </c>
      <c r="O132" s="138" t="s">
        <v>432</v>
      </c>
      <c r="P132" s="138" t="s">
        <v>432</v>
      </c>
      <c r="Q132" s="138" t="s">
        <v>432</v>
      </c>
      <c r="R132" s="138" t="s">
        <v>432</v>
      </c>
      <c r="S132" s="138" t="s">
        <v>429</v>
      </c>
      <c r="T132" s="138" t="s">
        <v>432</v>
      </c>
      <c r="U132" s="138" t="s">
        <v>432</v>
      </c>
      <c r="V132" s="138" t="s">
        <v>432</v>
      </c>
      <c r="W132" s="138" t="s">
        <v>432</v>
      </c>
      <c r="X132" s="138" t="s">
        <v>432</v>
      </c>
      <c r="Y132" s="138" t="s">
        <v>432</v>
      </c>
      <c r="Z132" s="138" t="s">
        <v>432</v>
      </c>
      <c r="AA132" s="138" t="s">
        <v>432</v>
      </c>
      <c r="AB132" s="138" t="s">
        <v>432</v>
      </c>
      <c r="AC132" s="138" t="s">
        <v>432</v>
      </c>
      <c r="AD132" s="138" t="s">
        <v>432</v>
      </c>
      <c r="AE132" s="55"/>
      <c r="AF132" s="147" t="s">
        <v>429</v>
      </c>
      <c r="AG132" s="147" t="s">
        <v>429</v>
      </c>
      <c r="AH132" s="147" t="s">
        <v>429</v>
      </c>
      <c r="AI132" s="147" t="s">
        <v>429</v>
      </c>
      <c r="AJ132" s="147" t="s">
        <v>429</v>
      </c>
      <c r="AK132" s="147" t="s">
        <v>432</v>
      </c>
      <c r="AL132" s="45" t="s">
        <v>415</v>
      </c>
    </row>
    <row r="133" spans="1:38" s="2" customFormat="1" ht="26.25" customHeight="1" thickBot="1" x14ac:dyDescent="0.25">
      <c r="A133" s="65" t="s">
        <v>289</v>
      </c>
      <c r="B133" s="69" t="s">
        <v>308</v>
      </c>
      <c r="C133" s="77" t="s">
        <v>309</v>
      </c>
      <c r="D133" s="67"/>
      <c r="E133" s="138">
        <v>1.2375000000000001E-3</v>
      </c>
      <c r="F133" s="138">
        <v>1.95E-5</v>
      </c>
      <c r="G133" s="138">
        <v>1.695E-4</v>
      </c>
      <c r="H133" s="138" t="s">
        <v>443</v>
      </c>
      <c r="I133" s="138">
        <v>5.2050000000000005E-5</v>
      </c>
      <c r="J133" s="138">
        <v>5.2050000000000005E-5</v>
      </c>
      <c r="K133" s="138">
        <v>5.7839999999999995E-5</v>
      </c>
      <c r="L133" s="138" t="s">
        <v>443</v>
      </c>
      <c r="M133" s="138">
        <v>2.1000000000000004E-4</v>
      </c>
      <c r="N133" s="138">
        <v>4.5044999999999993E-5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429</v>
      </c>
      <c r="AG133" s="147" t="s">
        <v>429</v>
      </c>
      <c r="AH133" s="147" t="s">
        <v>429</v>
      </c>
      <c r="AI133" s="147" t="s">
        <v>429</v>
      </c>
      <c r="AJ133" s="147" t="s">
        <v>429</v>
      </c>
      <c r="AK133" s="147">
        <v>1500</v>
      </c>
      <c r="AL133" s="45" t="s">
        <v>416</v>
      </c>
    </row>
    <row r="134" spans="1:38" s="2" customFormat="1" ht="26.25" customHeight="1" thickBot="1" x14ac:dyDescent="0.25">
      <c r="A134" s="65" t="s">
        <v>289</v>
      </c>
      <c r="B134" s="69" t="s">
        <v>310</v>
      </c>
      <c r="C134" s="66" t="s">
        <v>311</v>
      </c>
      <c r="D134" s="67"/>
      <c r="E134" s="138" t="s">
        <v>432</v>
      </c>
      <c r="F134" s="138" t="s">
        <v>432</v>
      </c>
      <c r="G134" s="138" t="s">
        <v>432</v>
      </c>
      <c r="H134" s="138" t="s">
        <v>432</v>
      </c>
      <c r="I134" s="138" t="s">
        <v>429</v>
      </c>
      <c r="J134" s="138" t="s">
        <v>429</v>
      </c>
      <c r="K134" s="138" t="s">
        <v>429</v>
      </c>
      <c r="L134" s="138" t="s">
        <v>429</v>
      </c>
      <c r="M134" s="138" t="s">
        <v>432</v>
      </c>
      <c r="N134" s="138" t="s">
        <v>429</v>
      </c>
      <c r="O134" s="138" t="s">
        <v>429</v>
      </c>
      <c r="P134" s="138" t="s">
        <v>429</v>
      </c>
      <c r="Q134" s="138" t="s">
        <v>429</v>
      </c>
      <c r="R134" s="138" t="s">
        <v>429</v>
      </c>
      <c r="S134" s="138" t="s">
        <v>432</v>
      </c>
      <c r="T134" s="138" t="s">
        <v>429</v>
      </c>
      <c r="U134" s="138" t="s">
        <v>429</v>
      </c>
      <c r="V134" s="138" t="s">
        <v>429</v>
      </c>
      <c r="W134" s="138" t="s">
        <v>432</v>
      </c>
      <c r="X134" s="138" t="s">
        <v>432</v>
      </c>
      <c r="Y134" s="138" t="s">
        <v>432</v>
      </c>
      <c r="Z134" s="138" t="s">
        <v>432</v>
      </c>
      <c r="AA134" s="138" t="s">
        <v>432</v>
      </c>
      <c r="AB134" s="138" t="s">
        <v>432</v>
      </c>
      <c r="AC134" s="138" t="s">
        <v>432</v>
      </c>
      <c r="AD134" s="138" t="s">
        <v>432</v>
      </c>
      <c r="AE134" s="55"/>
      <c r="AF134" s="147" t="s">
        <v>429</v>
      </c>
      <c r="AG134" s="147" t="s">
        <v>429</v>
      </c>
      <c r="AH134" s="147" t="s">
        <v>429</v>
      </c>
      <c r="AI134" s="147" t="s">
        <v>429</v>
      </c>
      <c r="AJ134" s="147" t="s">
        <v>429</v>
      </c>
      <c r="AK134" s="147" t="s">
        <v>429</v>
      </c>
      <c r="AL134" s="45" t="s">
        <v>413</v>
      </c>
    </row>
    <row r="135" spans="1:38" s="2" customFormat="1" ht="26.25" customHeight="1" thickBot="1" x14ac:dyDescent="0.25">
      <c r="A135" s="65" t="s">
        <v>289</v>
      </c>
      <c r="B135" s="65" t="s">
        <v>312</v>
      </c>
      <c r="C135" s="66" t="s">
        <v>313</v>
      </c>
      <c r="D135" s="67"/>
      <c r="E135" s="138" t="s">
        <v>443</v>
      </c>
      <c r="F135" s="138" t="s">
        <v>443</v>
      </c>
      <c r="G135" s="138" t="s">
        <v>443</v>
      </c>
      <c r="H135" s="138" t="s">
        <v>443</v>
      </c>
      <c r="I135" s="138" t="s">
        <v>443</v>
      </c>
      <c r="J135" s="138" t="s">
        <v>443</v>
      </c>
      <c r="K135" s="138" t="s">
        <v>443</v>
      </c>
      <c r="L135" s="138" t="s">
        <v>443</v>
      </c>
      <c r="M135" s="138" t="s">
        <v>443</v>
      </c>
      <c r="N135" s="138" t="s">
        <v>432</v>
      </c>
      <c r="O135" s="138" t="s">
        <v>432</v>
      </c>
      <c r="P135" s="138" t="s">
        <v>432</v>
      </c>
      <c r="Q135" s="138" t="s">
        <v>432</v>
      </c>
      <c r="R135" s="138" t="s">
        <v>432</v>
      </c>
      <c r="S135" s="138" t="s">
        <v>432</v>
      </c>
      <c r="T135" s="138" t="s">
        <v>432</v>
      </c>
      <c r="U135" s="138" t="s">
        <v>432</v>
      </c>
      <c r="V135" s="138" t="s">
        <v>432</v>
      </c>
      <c r="W135" s="138">
        <v>0.6618899880000001</v>
      </c>
      <c r="X135" s="138">
        <v>1.9746384642000002E-4</v>
      </c>
      <c r="Y135" s="138">
        <v>8.9355148380000019E-4</v>
      </c>
      <c r="Z135" s="138">
        <v>8.9355148380000019E-4</v>
      </c>
      <c r="AA135" s="138" t="s">
        <v>443</v>
      </c>
      <c r="AB135" s="138">
        <v>1.9845668140200004E-3</v>
      </c>
      <c r="AC135" s="138" t="s">
        <v>443</v>
      </c>
      <c r="AD135" s="138">
        <v>1.1252129796000001</v>
      </c>
      <c r="AE135" s="55"/>
      <c r="AF135" s="147" t="s">
        <v>429</v>
      </c>
      <c r="AG135" s="147" t="s">
        <v>429</v>
      </c>
      <c r="AH135" s="147" t="s">
        <v>429</v>
      </c>
      <c r="AI135" s="147" t="s">
        <v>429</v>
      </c>
      <c r="AJ135" s="147" t="s">
        <v>429</v>
      </c>
      <c r="AK135" s="147">
        <v>2.2062999600000004</v>
      </c>
      <c r="AL135" s="148" t="s">
        <v>434</v>
      </c>
    </row>
    <row r="136" spans="1:38" s="2" customFormat="1" ht="26.25" customHeight="1" thickBot="1" x14ac:dyDescent="0.25">
      <c r="A136" s="65" t="s">
        <v>289</v>
      </c>
      <c r="B136" s="65" t="s">
        <v>314</v>
      </c>
      <c r="C136" s="66" t="s">
        <v>315</v>
      </c>
      <c r="D136" s="67"/>
      <c r="E136" s="138" t="s">
        <v>429</v>
      </c>
      <c r="F136" s="138">
        <v>3.8568961619999996E-3</v>
      </c>
      <c r="G136" s="138" t="s">
        <v>429</v>
      </c>
      <c r="H136" s="138" t="s">
        <v>443</v>
      </c>
      <c r="I136" s="138" t="s">
        <v>443</v>
      </c>
      <c r="J136" s="138" t="s">
        <v>443</v>
      </c>
      <c r="K136" s="138" t="s">
        <v>443</v>
      </c>
      <c r="L136" s="138" t="s">
        <v>443</v>
      </c>
      <c r="M136" s="138" t="s">
        <v>429</v>
      </c>
      <c r="N136" s="138" t="s">
        <v>443</v>
      </c>
      <c r="O136" s="138" t="s">
        <v>443</v>
      </c>
      <c r="P136" s="138" t="s">
        <v>443</v>
      </c>
      <c r="Q136" s="138" t="s">
        <v>443</v>
      </c>
      <c r="R136" s="138" t="s">
        <v>443</v>
      </c>
      <c r="S136" s="138" t="s">
        <v>443</v>
      </c>
      <c r="T136" s="138" t="s">
        <v>443</v>
      </c>
      <c r="U136" s="138" t="s">
        <v>443</v>
      </c>
      <c r="V136" s="138" t="s">
        <v>443</v>
      </c>
      <c r="W136" s="138" t="s">
        <v>429</v>
      </c>
      <c r="X136" s="138" t="s">
        <v>429</v>
      </c>
      <c r="Y136" s="138" t="s">
        <v>429</v>
      </c>
      <c r="Z136" s="138" t="s">
        <v>429</v>
      </c>
      <c r="AA136" s="138" t="s">
        <v>429</v>
      </c>
      <c r="AB136" s="138" t="s">
        <v>429</v>
      </c>
      <c r="AC136" s="138" t="s">
        <v>429</v>
      </c>
      <c r="AD136" s="138" t="s">
        <v>429</v>
      </c>
      <c r="AE136" s="55"/>
      <c r="AF136" s="147" t="s">
        <v>429</v>
      </c>
      <c r="AG136" s="147" t="s">
        <v>429</v>
      </c>
      <c r="AH136" s="147" t="s">
        <v>432</v>
      </c>
      <c r="AI136" s="147" t="s">
        <v>432</v>
      </c>
      <c r="AJ136" s="147" t="s">
        <v>432</v>
      </c>
      <c r="AK136" s="147" t="s">
        <v>443</v>
      </c>
      <c r="AL136" s="45" t="s">
        <v>417</v>
      </c>
    </row>
    <row r="137" spans="1:38" s="2" customFormat="1" ht="26.25" customHeight="1" thickBot="1" x14ac:dyDescent="0.25">
      <c r="A137" s="65" t="s">
        <v>289</v>
      </c>
      <c r="B137" s="65" t="s">
        <v>316</v>
      </c>
      <c r="C137" s="66" t="s">
        <v>317</v>
      </c>
      <c r="D137" s="67"/>
      <c r="E137" s="138" t="s">
        <v>429</v>
      </c>
      <c r="F137" s="138" t="s">
        <v>430</v>
      </c>
      <c r="G137" s="138" t="s">
        <v>429</v>
      </c>
      <c r="H137" s="138" t="s">
        <v>443</v>
      </c>
      <c r="I137" s="138" t="s">
        <v>443</v>
      </c>
      <c r="J137" s="138" t="s">
        <v>443</v>
      </c>
      <c r="K137" s="138" t="s">
        <v>443</v>
      </c>
      <c r="L137" s="138" t="s">
        <v>443</v>
      </c>
      <c r="M137" s="138" t="s">
        <v>429</v>
      </c>
      <c r="N137" s="138" t="s">
        <v>443</v>
      </c>
      <c r="O137" s="138" t="s">
        <v>443</v>
      </c>
      <c r="P137" s="138" t="s">
        <v>443</v>
      </c>
      <c r="Q137" s="138" t="s">
        <v>443</v>
      </c>
      <c r="R137" s="138" t="s">
        <v>443</v>
      </c>
      <c r="S137" s="138" t="s">
        <v>443</v>
      </c>
      <c r="T137" s="138" t="s">
        <v>443</v>
      </c>
      <c r="U137" s="138" t="s">
        <v>443</v>
      </c>
      <c r="V137" s="138" t="s">
        <v>443</v>
      </c>
      <c r="W137" s="138" t="s">
        <v>429</v>
      </c>
      <c r="X137" s="138" t="s">
        <v>429</v>
      </c>
      <c r="Y137" s="138" t="s">
        <v>429</v>
      </c>
      <c r="Z137" s="138" t="s">
        <v>429</v>
      </c>
      <c r="AA137" s="138" t="s">
        <v>429</v>
      </c>
      <c r="AB137" s="138" t="s">
        <v>429</v>
      </c>
      <c r="AC137" s="138" t="s">
        <v>429</v>
      </c>
      <c r="AD137" s="138" t="s">
        <v>429</v>
      </c>
      <c r="AE137" s="55"/>
      <c r="AF137" s="147" t="s">
        <v>429</v>
      </c>
      <c r="AG137" s="147" t="s">
        <v>429</v>
      </c>
      <c r="AH137" s="147" t="s">
        <v>429</v>
      </c>
      <c r="AI137" s="147" t="s">
        <v>429</v>
      </c>
      <c r="AJ137" s="147" t="s">
        <v>429</v>
      </c>
      <c r="AK137" s="147" t="s">
        <v>443</v>
      </c>
      <c r="AL137" s="45" t="s">
        <v>417</v>
      </c>
    </row>
    <row r="138" spans="1:38" s="2" customFormat="1" ht="26.25" customHeight="1" thickBot="1" x14ac:dyDescent="0.25">
      <c r="A138" s="69" t="s">
        <v>289</v>
      </c>
      <c r="B138" s="69" t="s">
        <v>318</v>
      </c>
      <c r="C138" s="71" t="s">
        <v>319</v>
      </c>
      <c r="D138" s="68"/>
      <c r="E138" s="138" t="s">
        <v>429</v>
      </c>
      <c r="F138" s="138" t="s">
        <v>430</v>
      </c>
      <c r="G138" s="138" t="s">
        <v>429</v>
      </c>
      <c r="H138" s="138" t="s">
        <v>443</v>
      </c>
      <c r="I138" s="138" t="s">
        <v>443</v>
      </c>
      <c r="J138" s="138" t="s">
        <v>443</v>
      </c>
      <c r="K138" s="138" t="s">
        <v>443</v>
      </c>
      <c r="L138" s="138" t="s">
        <v>443</v>
      </c>
      <c r="M138" s="138" t="s">
        <v>429</v>
      </c>
      <c r="N138" s="138" t="s">
        <v>443</v>
      </c>
      <c r="O138" s="138" t="s">
        <v>443</v>
      </c>
      <c r="P138" s="138" t="s">
        <v>443</v>
      </c>
      <c r="Q138" s="138" t="s">
        <v>443</v>
      </c>
      <c r="R138" s="138" t="s">
        <v>443</v>
      </c>
      <c r="S138" s="138" t="s">
        <v>443</v>
      </c>
      <c r="T138" s="138" t="s">
        <v>443</v>
      </c>
      <c r="U138" s="138" t="s">
        <v>443</v>
      </c>
      <c r="V138" s="138" t="s">
        <v>443</v>
      </c>
      <c r="W138" s="138" t="s">
        <v>429</v>
      </c>
      <c r="X138" s="138" t="s">
        <v>429</v>
      </c>
      <c r="Y138" s="138" t="s">
        <v>429</v>
      </c>
      <c r="Z138" s="138" t="s">
        <v>429</v>
      </c>
      <c r="AA138" s="138" t="s">
        <v>429</v>
      </c>
      <c r="AB138" s="138" t="s">
        <v>429</v>
      </c>
      <c r="AC138" s="138" t="s">
        <v>429</v>
      </c>
      <c r="AD138" s="138" t="s">
        <v>429</v>
      </c>
      <c r="AE138" s="55"/>
      <c r="AF138" s="147" t="s">
        <v>429</v>
      </c>
      <c r="AG138" s="147" t="s">
        <v>429</v>
      </c>
      <c r="AH138" s="147" t="s">
        <v>429</v>
      </c>
      <c r="AI138" s="147" t="s">
        <v>429</v>
      </c>
      <c r="AJ138" s="147" t="s">
        <v>429</v>
      </c>
      <c r="AK138" s="147" t="s">
        <v>443</v>
      </c>
      <c r="AL138" s="45" t="s">
        <v>417</v>
      </c>
    </row>
    <row r="139" spans="1:38" s="2" customFormat="1" ht="26.25" customHeight="1" thickBot="1" x14ac:dyDescent="0.25">
      <c r="A139" s="69" t="s">
        <v>289</v>
      </c>
      <c r="B139" s="69" t="s">
        <v>320</v>
      </c>
      <c r="C139" s="71" t="s">
        <v>378</v>
      </c>
      <c r="D139" s="68"/>
      <c r="E139" s="138" t="s">
        <v>443</v>
      </c>
      <c r="F139" s="138" t="s">
        <v>443</v>
      </c>
      <c r="G139" s="138" t="s">
        <v>443</v>
      </c>
      <c r="H139" s="138" t="s">
        <v>443</v>
      </c>
      <c r="I139" s="138">
        <v>0.35940762000000004</v>
      </c>
      <c r="J139" s="138">
        <v>0.35940762000000004</v>
      </c>
      <c r="K139" s="138">
        <v>0.35940762000000004</v>
      </c>
      <c r="L139" s="138" t="s">
        <v>443</v>
      </c>
      <c r="M139" s="138" t="s">
        <v>443</v>
      </c>
      <c r="N139" s="138" t="s">
        <v>432</v>
      </c>
      <c r="O139" s="138" t="s">
        <v>432</v>
      </c>
      <c r="P139" s="138" t="s">
        <v>432</v>
      </c>
      <c r="Q139" s="138" t="s">
        <v>432</v>
      </c>
      <c r="R139" s="138" t="s">
        <v>432</v>
      </c>
      <c r="S139" s="138" t="s">
        <v>432</v>
      </c>
      <c r="T139" s="138" t="s">
        <v>432</v>
      </c>
      <c r="U139" s="138" t="s">
        <v>432</v>
      </c>
      <c r="V139" s="138" t="s">
        <v>432</v>
      </c>
      <c r="W139" s="138">
        <v>5.7994440662540825</v>
      </c>
      <c r="X139" s="138">
        <v>1.3809396967469348E-2</v>
      </c>
      <c r="Y139" s="138">
        <v>2.1637872906551378E-2</v>
      </c>
      <c r="Z139" s="138">
        <v>1.2312326001554647E-2</v>
      </c>
      <c r="AA139" s="138">
        <v>8.5165254857001249E-4</v>
      </c>
      <c r="AB139" s="138">
        <v>4.8611248424145388E-2</v>
      </c>
      <c r="AC139" s="138" t="s">
        <v>443</v>
      </c>
      <c r="AD139" s="138">
        <v>14.94047174679846</v>
      </c>
      <c r="AE139" s="55"/>
      <c r="AF139" s="147" t="s">
        <v>429</v>
      </c>
      <c r="AG139" s="147" t="s">
        <v>429</v>
      </c>
      <c r="AH139" s="147" t="s">
        <v>429</v>
      </c>
      <c r="AI139" s="147" t="s">
        <v>429</v>
      </c>
      <c r="AJ139" s="147" t="s">
        <v>429</v>
      </c>
      <c r="AK139" s="147">
        <v>1.9970000000000001</v>
      </c>
      <c r="AL139" s="148" t="s">
        <v>433</v>
      </c>
    </row>
    <row r="140" spans="1:38" s="2" customFormat="1" ht="26.25" customHeight="1" thickBot="1" x14ac:dyDescent="0.25">
      <c r="A140" s="65" t="s">
        <v>322</v>
      </c>
      <c r="B140" s="69" t="s">
        <v>323</v>
      </c>
      <c r="C140" s="66" t="s">
        <v>379</v>
      </c>
      <c r="D140" s="67"/>
      <c r="E140" s="138" t="s">
        <v>432</v>
      </c>
      <c r="F140" s="138" t="s">
        <v>432</v>
      </c>
      <c r="G140" s="138" t="s">
        <v>432</v>
      </c>
      <c r="H140" s="138" t="s">
        <v>432</v>
      </c>
      <c r="I140" s="138" t="s">
        <v>432</v>
      </c>
      <c r="J140" s="138" t="s">
        <v>432</v>
      </c>
      <c r="K140" s="138" t="s">
        <v>432</v>
      </c>
      <c r="L140" s="138" t="s">
        <v>432</v>
      </c>
      <c r="M140" s="138" t="s">
        <v>432</v>
      </c>
      <c r="N140" s="138" t="s">
        <v>432</v>
      </c>
      <c r="O140" s="138" t="s">
        <v>432</v>
      </c>
      <c r="P140" s="138" t="s">
        <v>432</v>
      </c>
      <c r="Q140" s="138" t="s">
        <v>432</v>
      </c>
      <c r="R140" s="138" t="s">
        <v>432</v>
      </c>
      <c r="S140" s="138" t="s">
        <v>432</v>
      </c>
      <c r="T140" s="138" t="s">
        <v>432</v>
      </c>
      <c r="U140" s="138" t="s">
        <v>432</v>
      </c>
      <c r="V140" s="138" t="s">
        <v>432</v>
      </c>
      <c r="W140" s="138" t="s">
        <v>432</v>
      </c>
      <c r="X140" s="138" t="s">
        <v>432</v>
      </c>
      <c r="Y140" s="138" t="s">
        <v>432</v>
      </c>
      <c r="Z140" s="138" t="s">
        <v>432</v>
      </c>
      <c r="AA140" s="138" t="s">
        <v>432</v>
      </c>
      <c r="AB140" s="138" t="s">
        <v>432</v>
      </c>
      <c r="AC140" s="138" t="s">
        <v>432</v>
      </c>
      <c r="AD140" s="138" t="s">
        <v>432</v>
      </c>
      <c r="AE140" s="55"/>
      <c r="AF140" s="147" t="s">
        <v>429</v>
      </c>
      <c r="AG140" s="147" t="s">
        <v>429</v>
      </c>
      <c r="AH140" s="147" t="s">
        <v>429</v>
      </c>
      <c r="AI140" s="147" t="s">
        <v>429</v>
      </c>
      <c r="AJ140" s="147" t="s">
        <v>429</v>
      </c>
      <c r="AK140" s="147" t="s">
        <v>429</v>
      </c>
      <c r="AL140" s="45" t="s">
        <v>413</v>
      </c>
    </row>
    <row r="141" spans="1:38" s="8" customFormat="1" ht="37.5" customHeight="1" thickBot="1" x14ac:dyDescent="0.25">
      <c r="A141" s="84"/>
      <c r="B141" s="85" t="s">
        <v>324</v>
      </c>
      <c r="C141" s="86" t="s">
        <v>389</v>
      </c>
      <c r="D141" s="84" t="s">
        <v>143</v>
      </c>
      <c r="E141" s="19">
        <f>SUM(E14:E140)</f>
        <v>169.84810693633295</v>
      </c>
      <c r="F141" s="19">
        <f t="shared" ref="F141:AD141" si="0">SUM(F14:F140)</f>
        <v>134.91746789015824</v>
      </c>
      <c r="G141" s="19">
        <f t="shared" si="0"/>
        <v>168.97975046664197</v>
      </c>
      <c r="H141" s="19">
        <f t="shared" si="0"/>
        <v>122.98061056597749</v>
      </c>
      <c r="I141" s="19">
        <f t="shared" si="0"/>
        <v>21.756225942313964</v>
      </c>
      <c r="J141" s="19">
        <f t="shared" si="0"/>
        <v>37.989665981441838</v>
      </c>
      <c r="K141" s="19">
        <f t="shared" si="0"/>
        <v>78.560668941774424</v>
      </c>
      <c r="L141" s="19">
        <f t="shared" si="0"/>
        <v>3.5257221671512906</v>
      </c>
      <c r="M141" s="19">
        <f t="shared" si="0"/>
        <v>269.19938268868452</v>
      </c>
      <c r="N141" s="19">
        <f t="shared" si="0"/>
        <v>87.330245247108621</v>
      </c>
      <c r="O141" s="19">
        <f t="shared" si="0"/>
        <v>0.59156556195587662</v>
      </c>
      <c r="P141" s="19">
        <f t="shared" si="0"/>
        <v>0.66720412864574552</v>
      </c>
      <c r="Q141" s="19">
        <f t="shared" si="0"/>
        <v>1.7444957097065501</v>
      </c>
      <c r="R141" s="19">
        <f>SUM(R14:R140)</f>
        <v>4.6975586562081775</v>
      </c>
      <c r="S141" s="19">
        <f t="shared" si="0"/>
        <v>13.066180024012496</v>
      </c>
      <c r="T141" s="19">
        <f t="shared" si="0"/>
        <v>28.20083592145118</v>
      </c>
      <c r="U141" s="19">
        <f t="shared" si="0"/>
        <v>5.9117189042166673</v>
      </c>
      <c r="V141" s="19">
        <f t="shared" si="0"/>
        <v>50.903004888469859</v>
      </c>
      <c r="W141" s="19">
        <f t="shared" si="0"/>
        <v>37.671190528469126</v>
      </c>
      <c r="X141" s="19">
        <f t="shared" si="0"/>
        <v>7.5399469944644952</v>
      </c>
      <c r="Y141" s="19">
        <f t="shared" si="0"/>
        <v>11.477577023605145</v>
      </c>
      <c r="Z141" s="19">
        <f t="shared" si="0"/>
        <v>4.3073834825553554</v>
      </c>
      <c r="AA141" s="19">
        <f t="shared" si="0"/>
        <v>3.6758908598603259</v>
      </c>
      <c r="AB141" s="19">
        <f t="shared" si="0"/>
        <v>27.000798360485327</v>
      </c>
      <c r="AC141" s="19">
        <f t="shared" si="0"/>
        <v>8.143787820571994</v>
      </c>
      <c r="AD141" s="19">
        <f t="shared" si="0"/>
        <v>29.398680075179794</v>
      </c>
      <c r="AE141" s="56"/>
      <c r="AF141" s="145">
        <f>SUM(AF14:AF140)</f>
        <v>248257.87560400282</v>
      </c>
      <c r="AG141" s="145">
        <f t="shared" ref="AG141:AI141" si="1">SUM(AG14:AG140)</f>
        <v>112541.73862088365</v>
      </c>
      <c r="AH141" s="145">
        <f t="shared" si="1"/>
        <v>97767.852409878091</v>
      </c>
      <c r="AI141" s="145">
        <f t="shared" si="1"/>
        <v>1517.1920597325554</v>
      </c>
      <c r="AJ141" s="145" t="str">
        <f>IF(SUM(AJ14:AJ140)=0, "NA",SUM(AJ14:AJ140))</f>
        <v>NA</v>
      </c>
      <c r="AK141" s="146" t="s">
        <v>429</v>
      </c>
      <c r="AL141" s="146" t="s">
        <v>429</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348</v>
      </c>
      <c r="C143" s="92" t="s">
        <v>355</v>
      </c>
      <c r="D143" s="93" t="s">
        <v>282</v>
      </c>
      <c r="E143" s="139">
        <v>30.855498911883839</v>
      </c>
      <c r="F143" s="139">
        <v>20.982229825677873</v>
      </c>
      <c r="G143" s="139">
        <v>3.0274142295944713</v>
      </c>
      <c r="H143" s="139">
        <v>0.78544334286304163</v>
      </c>
      <c r="I143" s="139">
        <v>0.61872250391591421</v>
      </c>
      <c r="J143" s="139">
        <v>0.61872250391591432</v>
      </c>
      <c r="K143" s="139">
        <v>0.6187225039159141</v>
      </c>
      <c r="L143" s="139">
        <v>0.37580342878436662</v>
      </c>
      <c r="M143" s="139">
        <v>180.96207719475251</v>
      </c>
      <c r="N143" s="139">
        <v>72.487337629262456</v>
      </c>
      <c r="O143" s="139">
        <v>2.3376181343514186E-4</v>
      </c>
      <c r="P143" s="139">
        <v>1.0784528255181393E-2</v>
      </c>
      <c r="Q143" s="139">
        <v>3.5556983511873466E-4</v>
      </c>
      <c r="R143" s="139">
        <v>8.7283079687950106E-3</v>
      </c>
      <c r="S143" s="139">
        <v>6.1613028410726833E-3</v>
      </c>
      <c r="T143" s="139">
        <v>2.6143541300138054E-3</v>
      </c>
      <c r="U143" s="139">
        <v>2.4361604336718541E-4</v>
      </c>
      <c r="V143" s="139">
        <v>4.0492274053546912E-2</v>
      </c>
      <c r="W143" s="139">
        <v>0.7951241</v>
      </c>
      <c r="X143" s="139">
        <v>1.51920042937E-2</v>
      </c>
      <c r="Y143" s="139">
        <v>2.0414090824300003E-2</v>
      </c>
      <c r="Z143" s="139">
        <v>1.19162534069E-2</v>
      </c>
      <c r="AA143" s="139">
        <v>2.0921896611099999E-2</v>
      </c>
      <c r="AB143" s="139">
        <v>6.8444245136000004E-2</v>
      </c>
      <c r="AC143" s="139">
        <v>7.9512400000000003E-4</v>
      </c>
      <c r="AD143" s="139">
        <v>1.623532E-4</v>
      </c>
      <c r="AE143" s="58"/>
      <c r="AF143" s="144">
        <v>58834.542931182434</v>
      </c>
      <c r="AG143" s="11" t="s">
        <v>429</v>
      </c>
      <c r="AH143" s="11" t="s">
        <v>432</v>
      </c>
      <c r="AI143" s="11" t="s">
        <v>429</v>
      </c>
      <c r="AJ143" s="11" t="s">
        <v>432</v>
      </c>
      <c r="AK143" s="11" t="s">
        <v>429</v>
      </c>
      <c r="AL143" s="47" t="s">
        <v>50</v>
      </c>
    </row>
    <row r="144" spans="1:38" s="1" customFormat="1" ht="26.25" customHeight="1" thickBot="1" x14ac:dyDescent="0.25">
      <c r="A144" s="91"/>
      <c r="B144" s="47" t="s">
        <v>349</v>
      </c>
      <c r="C144" s="92" t="s">
        <v>356</v>
      </c>
      <c r="D144" s="93" t="s">
        <v>282</v>
      </c>
      <c r="E144" s="139">
        <v>4.6330344939812349</v>
      </c>
      <c r="F144" s="139">
        <v>0.69392993031741734</v>
      </c>
      <c r="G144" s="139">
        <v>0.97815661827542544</v>
      </c>
      <c r="H144" s="139">
        <v>9.1948626966039167E-3</v>
      </c>
      <c r="I144" s="139">
        <v>0.87389531574579149</v>
      </c>
      <c r="J144" s="139">
        <v>0.8738953157457916</v>
      </c>
      <c r="K144" s="139">
        <v>0.8738953157457916</v>
      </c>
      <c r="L144" s="139">
        <v>0.51429359998485202</v>
      </c>
      <c r="M144" s="139">
        <v>5.4956688891290826</v>
      </c>
      <c r="N144" s="139">
        <v>0.82814216781453776</v>
      </c>
      <c r="O144" s="139">
        <v>1.4464945698669024E-5</v>
      </c>
      <c r="P144" s="139">
        <v>1.3734279604713303E-3</v>
      </c>
      <c r="Q144" s="139">
        <v>2.7651041128637354E-5</v>
      </c>
      <c r="R144" s="139">
        <v>2.1047992443436435E-3</v>
      </c>
      <c r="S144" s="139">
        <v>1.4149742104760425E-3</v>
      </c>
      <c r="T144" s="139">
        <v>7.7042536825186475E-5</v>
      </c>
      <c r="U144" s="139">
        <v>2.6372190859936665E-5</v>
      </c>
      <c r="V144" s="139">
        <v>4.7086288467275807E-3</v>
      </c>
      <c r="W144" s="139">
        <v>0.1180525</v>
      </c>
      <c r="X144" s="139">
        <v>6.2433932239999998E-3</v>
      </c>
      <c r="Y144" s="139">
        <v>7.0259178410000001E-3</v>
      </c>
      <c r="Z144" s="139">
        <v>5.4777056585000004E-3</v>
      </c>
      <c r="AA144" s="139">
        <v>5.8700933384000006E-3</v>
      </c>
      <c r="AB144" s="139">
        <v>2.4617110061900004E-2</v>
      </c>
      <c r="AC144" s="139">
        <v>1.1805229999999999E-4</v>
      </c>
      <c r="AD144" s="139">
        <v>2.7167700000000001E-5</v>
      </c>
      <c r="AE144" s="58"/>
      <c r="AF144" s="144">
        <v>10885.768671522801</v>
      </c>
      <c r="AG144" s="11" t="s">
        <v>429</v>
      </c>
      <c r="AH144" s="11" t="s">
        <v>432</v>
      </c>
      <c r="AI144" s="11" t="s">
        <v>429</v>
      </c>
      <c r="AJ144" s="11" t="s">
        <v>432</v>
      </c>
      <c r="AK144" s="11" t="s">
        <v>429</v>
      </c>
      <c r="AL144" s="47" t="s">
        <v>50</v>
      </c>
    </row>
    <row r="145" spans="1:38" s="1" customFormat="1" ht="26.25" customHeight="1" thickBot="1" x14ac:dyDescent="0.25">
      <c r="A145" s="91"/>
      <c r="B145" s="47" t="s">
        <v>350</v>
      </c>
      <c r="C145" s="92" t="s">
        <v>357</v>
      </c>
      <c r="D145" s="93" t="s">
        <v>282</v>
      </c>
      <c r="E145" s="139">
        <v>19.57998179038962</v>
      </c>
      <c r="F145" s="139">
        <v>1.0588354706538472</v>
      </c>
      <c r="G145" s="139">
        <v>2.0220708187289915</v>
      </c>
      <c r="H145" s="139">
        <v>1.9464295254639795E-2</v>
      </c>
      <c r="I145" s="139">
        <v>0.68554238847401527</v>
      </c>
      <c r="J145" s="139">
        <v>0.68554238847401527</v>
      </c>
      <c r="K145" s="139">
        <v>0.68554238847401527</v>
      </c>
      <c r="L145" s="139">
        <v>0.38748368753589602</v>
      </c>
      <c r="M145" s="139">
        <v>4.1428378258749161</v>
      </c>
      <c r="N145" s="139">
        <v>0.21354289378852448</v>
      </c>
      <c r="O145" s="139">
        <v>2.5852369877985444E-5</v>
      </c>
      <c r="P145" s="139">
        <v>2.6991737325040969E-3</v>
      </c>
      <c r="Q145" s="139">
        <v>5.1375319959472012E-5</v>
      </c>
      <c r="R145" s="139">
        <v>4.3036535956273349E-3</v>
      </c>
      <c r="S145" s="139">
        <v>2.8868863433310441E-3</v>
      </c>
      <c r="T145" s="139">
        <v>1.0835077645942508E-4</v>
      </c>
      <c r="U145" s="139">
        <v>5.1045900162973122E-5</v>
      </c>
      <c r="V145" s="139">
        <v>9.178379435440193E-3</v>
      </c>
      <c r="W145" s="139">
        <v>0.1468006</v>
      </c>
      <c r="X145" s="139">
        <v>2.0971504883000001E-3</v>
      </c>
      <c r="Y145" s="139">
        <v>1.2699411291200001E-2</v>
      </c>
      <c r="Z145" s="139">
        <v>1.4190718305000001E-2</v>
      </c>
      <c r="AA145" s="139">
        <v>3.2622340933000002E-3</v>
      </c>
      <c r="AB145" s="139">
        <v>3.2249514177800004E-2</v>
      </c>
      <c r="AC145" s="139">
        <v>8.0051500000000004E-5</v>
      </c>
      <c r="AD145" s="139">
        <v>2.7182000000000002E-5</v>
      </c>
      <c r="AE145" s="58"/>
      <c r="AF145" s="144">
        <v>21968.625252030735</v>
      </c>
      <c r="AG145" s="11" t="s">
        <v>429</v>
      </c>
      <c r="AH145" s="11" t="s">
        <v>432</v>
      </c>
      <c r="AI145" s="11" t="s">
        <v>429</v>
      </c>
      <c r="AJ145" s="11" t="s">
        <v>432</v>
      </c>
      <c r="AK145" s="11" t="s">
        <v>429</v>
      </c>
      <c r="AL145" s="47" t="s">
        <v>50</v>
      </c>
    </row>
    <row r="146" spans="1:38" s="1" customFormat="1" ht="26.25" customHeight="1" thickBot="1" x14ac:dyDescent="0.25">
      <c r="A146" s="91"/>
      <c r="B146" s="47" t="s">
        <v>351</v>
      </c>
      <c r="C146" s="92" t="s">
        <v>358</v>
      </c>
      <c r="D146" s="93" t="s">
        <v>282</v>
      </c>
      <c r="E146" s="139">
        <v>2.9797785311527044E-2</v>
      </c>
      <c r="F146" s="139">
        <v>0.21069795249671736</v>
      </c>
      <c r="G146" s="139">
        <v>6.176641823768517E-3</v>
      </c>
      <c r="H146" s="139">
        <v>1.7475863368872176E-4</v>
      </c>
      <c r="I146" s="139">
        <v>4.2337671452371229E-3</v>
      </c>
      <c r="J146" s="139">
        <v>4.2337671452371238E-3</v>
      </c>
      <c r="K146" s="139">
        <v>4.2337671452371221E-3</v>
      </c>
      <c r="L146" s="139">
        <v>5.8267458233510162E-4</v>
      </c>
      <c r="M146" s="139">
        <v>1.7449543406171433</v>
      </c>
      <c r="N146" s="139">
        <v>0.19996133749514156</v>
      </c>
      <c r="O146" s="139">
        <v>5.4972310528548298E-5</v>
      </c>
      <c r="P146" s="139">
        <v>2.6868391933393052E-5</v>
      </c>
      <c r="Q146" s="139">
        <v>9.2649627356527768E-7</v>
      </c>
      <c r="R146" s="139">
        <v>2.4831809057085591E-4</v>
      </c>
      <c r="S146" s="139">
        <v>9.2875629829897478E-3</v>
      </c>
      <c r="T146" s="139">
        <v>3.8722806616299336E-4</v>
      </c>
      <c r="U146" s="139">
        <v>5.4733912956854564E-5</v>
      </c>
      <c r="V146" s="139">
        <v>5.4682439289181414E-3</v>
      </c>
      <c r="W146" s="139">
        <v>2.5605000000000003E-3</v>
      </c>
      <c r="X146" s="139">
        <v>3.90165507E-5</v>
      </c>
      <c r="Y146" s="139">
        <v>7.1530342900000008E-5</v>
      </c>
      <c r="Z146" s="139">
        <v>2.43853443E-5</v>
      </c>
      <c r="AA146" s="139">
        <v>8.3723015100000011E-5</v>
      </c>
      <c r="AB146" s="139">
        <v>2.1865525300000002E-4</v>
      </c>
      <c r="AC146" s="139">
        <v>2.5604999999999999E-6</v>
      </c>
      <c r="AD146" s="139">
        <v>2.5604999999999999E-6</v>
      </c>
      <c r="AE146" s="58"/>
      <c r="AF146" s="144">
        <v>138.70100923584573</v>
      </c>
      <c r="AG146" s="11" t="s">
        <v>429</v>
      </c>
      <c r="AH146" s="11" t="s">
        <v>432</v>
      </c>
      <c r="AI146" s="11" t="s">
        <v>429</v>
      </c>
      <c r="AJ146" s="11" t="s">
        <v>432</v>
      </c>
      <c r="AK146" s="11" t="s">
        <v>429</v>
      </c>
      <c r="AL146" s="47" t="s">
        <v>50</v>
      </c>
    </row>
    <row r="147" spans="1:38" s="1" customFormat="1" ht="26.25" customHeight="1" thickBot="1" x14ac:dyDescent="0.25">
      <c r="A147" s="91"/>
      <c r="B147" s="47" t="s">
        <v>352</v>
      </c>
      <c r="C147" s="92" t="s">
        <v>359</v>
      </c>
      <c r="D147" s="93" t="s">
        <v>282</v>
      </c>
      <c r="E147" s="139" t="s">
        <v>429</v>
      </c>
      <c r="F147" s="139">
        <v>4.5435963851173762</v>
      </c>
      <c r="G147" s="139" t="s">
        <v>429</v>
      </c>
      <c r="H147" s="139" t="s">
        <v>429</v>
      </c>
      <c r="I147" s="139" t="s">
        <v>429</v>
      </c>
      <c r="J147" s="139" t="s">
        <v>429</v>
      </c>
      <c r="K147" s="139" t="s">
        <v>429</v>
      </c>
      <c r="L147" s="139" t="s">
        <v>429</v>
      </c>
      <c r="M147" s="139" t="s">
        <v>429</v>
      </c>
      <c r="N147" s="139" t="s">
        <v>429</v>
      </c>
      <c r="O147" s="139" t="s">
        <v>429</v>
      </c>
      <c r="P147" s="139" t="s">
        <v>429</v>
      </c>
      <c r="Q147" s="139" t="s">
        <v>429</v>
      </c>
      <c r="R147" s="139" t="s">
        <v>429</v>
      </c>
      <c r="S147" s="139" t="s">
        <v>429</v>
      </c>
      <c r="T147" s="139" t="s">
        <v>429</v>
      </c>
      <c r="U147" s="139" t="s">
        <v>429</v>
      </c>
      <c r="V147" s="139" t="s">
        <v>429</v>
      </c>
      <c r="W147" s="139" t="s">
        <v>429</v>
      </c>
      <c r="X147" s="139" t="s">
        <v>429</v>
      </c>
      <c r="Y147" s="139" t="s">
        <v>429</v>
      </c>
      <c r="Z147" s="139" t="s">
        <v>429</v>
      </c>
      <c r="AA147" s="139" t="s">
        <v>429</v>
      </c>
      <c r="AB147" s="139" t="s">
        <v>429</v>
      </c>
      <c r="AC147" s="139" t="s">
        <v>429</v>
      </c>
      <c r="AD147" s="139" t="s">
        <v>429</v>
      </c>
      <c r="AE147" s="58"/>
      <c r="AF147" s="144" t="s">
        <v>429</v>
      </c>
      <c r="AG147" s="11" t="s">
        <v>429</v>
      </c>
      <c r="AH147" s="11" t="s">
        <v>429</v>
      </c>
      <c r="AI147" s="11" t="s">
        <v>429</v>
      </c>
      <c r="AJ147" s="11" t="s">
        <v>432</v>
      </c>
      <c r="AK147" s="11" t="s">
        <v>429</v>
      </c>
      <c r="AL147" s="47" t="s">
        <v>50</v>
      </c>
    </row>
    <row r="148" spans="1:38" s="1" customFormat="1" ht="26.25" customHeight="1" thickBot="1" x14ac:dyDescent="0.25">
      <c r="A148" s="91"/>
      <c r="B148" s="47" t="s">
        <v>353</v>
      </c>
      <c r="C148" s="92" t="s">
        <v>360</v>
      </c>
      <c r="D148" s="93" t="s">
        <v>282</v>
      </c>
      <c r="E148" s="139" t="s">
        <v>429</v>
      </c>
      <c r="F148" s="139" t="s">
        <v>429</v>
      </c>
      <c r="G148" s="139" t="s">
        <v>429</v>
      </c>
      <c r="H148" s="139" t="s">
        <v>429</v>
      </c>
      <c r="I148" s="139">
        <v>0.30860458223845422</v>
      </c>
      <c r="J148" s="139">
        <v>0.56739394287935707</v>
      </c>
      <c r="K148" s="139">
        <v>0.75614616856415173</v>
      </c>
      <c r="L148" s="139">
        <v>3.4806893715798932E-2</v>
      </c>
      <c r="M148" s="139" t="s">
        <v>429</v>
      </c>
      <c r="N148" s="139">
        <v>0.74236882886506617</v>
      </c>
      <c r="O148" s="139">
        <v>3.5160051858291524E-3</v>
      </c>
      <c r="P148" s="139">
        <v>0</v>
      </c>
      <c r="Q148" s="139">
        <v>8.6063925797912263E-3</v>
      </c>
      <c r="R148" s="139">
        <v>0.27425762401197662</v>
      </c>
      <c r="S148" s="139">
        <v>5.9980859638898449</v>
      </c>
      <c r="T148" s="139">
        <v>4.3898404704383512E-2</v>
      </c>
      <c r="U148" s="139">
        <v>6.1720916447690856E-3</v>
      </c>
      <c r="V148" s="139">
        <v>2.4391060153460384</v>
      </c>
      <c r="W148" s="139" t="s">
        <v>443</v>
      </c>
      <c r="X148" s="139" t="s">
        <v>443</v>
      </c>
      <c r="Y148" s="139" t="s">
        <v>443</v>
      </c>
      <c r="Z148" s="139" t="s">
        <v>443</v>
      </c>
      <c r="AA148" s="139" t="s">
        <v>443</v>
      </c>
      <c r="AB148" s="139" t="s">
        <v>443</v>
      </c>
      <c r="AC148" s="139" t="s">
        <v>443</v>
      </c>
      <c r="AD148" s="139" t="s">
        <v>443</v>
      </c>
      <c r="AE148" s="58"/>
      <c r="AF148" s="144" t="s">
        <v>429</v>
      </c>
      <c r="AG148" s="11" t="s">
        <v>429</v>
      </c>
      <c r="AH148" s="11" t="s">
        <v>429</v>
      </c>
      <c r="AI148" s="11" t="s">
        <v>429</v>
      </c>
      <c r="AJ148" s="11" t="s">
        <v>429</v>
      </c>
      <c r="AK148" s="144">
        <v>51581.330631165343</v>
      </c>
      <c r="AL148" s="47" t="s">
        <v>414</v>
      </c>
    </row>
    <row r="149" spans="1:38" s="1" customFormat="1" ht="26.25" customHeight="1" thickBot="1" x14ac:dyDescent="0.25">
      <c r="A149" s="91"/>
      <c r="B149" s="47" t="s">
        <v>354</v>
      </c>
      <c r="C149" s="92" t="s">
        <v>361</v>
      </c>
      <c r="D149" s="93" t="s">
        <v>282</v>
      </c>
      <c r="E149" s="139" t="s">
        <v>429</v>
      </c>
      <c r="F149" s="139" t="s">
        <v>429</v>
      </c>
      <c r="G149" s="139" t="s">
        <v>429</v>
      </c>
      <c r="H149" s="139" t="s">
        <v>429</v>
      </c>
      <c r="I149" s="139">
        <v>0.16441213804075513</v>
      </c>
      <c r="J149" s="139">
        <v>0.30446692229769473</v>
      </c>
      <c r="K149" s="139">
        <v>0.60893384459538946</v>
      </c>
      <c r="L149" s="139">
        <v>6.7095013151592265E-3</v>
      </c>
      <c r="M149" s="139" t="s">
        <v>429</v>
      </c>
      <c r="N149" s="139" t="s">
        <v>429</v>
      </c>
      <c r="O149" s="139" t="s">
        <v>429</v>
      </c>
      <c r="P149" s="139" t="s">
        <v>444</v>
      </c>
      <c r="Q149" s="139" t="s">
        <v>429</v>
      </c>
      <c r="R149" s="139" t="s">
        <v>429</v>
      </c>
      <c r="S149" s="139" t="s">
        <v>429</v>
      </c>
      <c r="T149" s="139" t="s">
        <v>429</v>
      </c>
      <c r="U149" s="139" t="s">
        <v>444</v>
      </c>
      <c r="V149" s="139" t="s">
        <v>443</v>
      </c>
      <c r="W149" s="139" t="s">
        <v>443</v>
      </c>
      <c r="X149" s="139" t="s">
        <v>443</v>
      </c>
      <c r="Y149" s="139" t="s">
        <v>443</v>
      </c>
      <c r="Z149" s="139" t="s">
        <v>443</v>
      </c>
      <c r="AA149" s="139" t="s">
        <v>443</v>
      </c>
      <c r="AB149" s="139" t="s">
        <v>443</v>
      </c>
      <c r="AC149" s="139" t="s">
        <v>443</v>
      </c>
      <c r="AD149" s="139" t="s">
        <v>443</v>
      </c>
      <c r="AE149" s="58"/>
      <c r="AF149" s="144" t="s">
        <v>429</v>
      </c>
      <c r="AG149" s="144" t="s">
        <v>429</v>
      </c>
      <c r="AH149" s="144" t="s">
        <v>429</v>
      </c>
      <c r="AI149" s="144" t="s">
        <v>429</v>
      </c>
      <c r="AJ149" s="144" t="s">
        <v>429</v>
      </c>
      <c r="AK149" s="144">
        <v>51581.330631165343</v>
      </c>
      <c r="AL149" s="47" t="s">
        <v>414</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326</v>
      </c>
      <c r="C151" s="95" t="s">
        <v>370</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368</v>
      </c>
      <c r="C152" s="98" t="s">
        <v>365</v>
      </c>
      <c r="D152" s="96" t="s">
        <v>298</v>
      </c>
      <c r="E152" s="13">
        <f>SUM(E$141, E$151, IF(AND(ISNUMBER(SEARCH($B$4,"AT|BE|CH|GB|IE|LT|LU|NL")),SUM(E$143:E$149)&gt;0),SUM(E$143:E$149)-SUM(E$27:E$33),0))</f>
        <v>165.98517156536894</v>
      </c>
      <c r="F152" s="13">
        <f t="shared" ref="F152:AD152" si="2">SUM(F$141, F$151, IF(AND(ISNUMBER(SEARCH($B$4,"AT|BE|CH|GB|IE|LT|LU|NL")),SUM(F$143:F$149)&gt;0),SUM(F$143:F$149)-SUM(F$27:F$33),0))</f>
        <v>134.08717875595411</v>
      </c>
      <c r="G152" s="13">
        <f t="shared" si="2"/>
        <v>168.5360563508882</v>
      </c>
      <c r="H152" s="13">
        <f t="shared" si="2"/>
        <v>122.95709851879946</v>
      </c>
      <c r="I152" s="13">
        <f t="shared" si="2"/>
        <v>21.529969180760531</v>
      </c>
      <c r="J152" s="13">
        <f t="shared" si="2"/>
        <v>37.738744014485818</v>
      </c>
      <c r="K152" s="13">
        <f t="shared" si="2"/>
        <v>78.2799485759097</v>
      </c>
      <c r="L152" s="13">
        <f t="shared" si="2"/>
        <v>3.4114583331222179</v>
      </c>
      <c r="M152" s="13">
        <f t="shared" si="2"/>
        <v>263.45260906326411</v>
      </c>
      <c r="N152" s="13">
        <f t="shared" si="2"/>
        <v>85.335802040541736</v>
      </c>
      <c r="O152" s="13">
        <f t="shared" si="2"/>
        <v>0.59133621830152583</v>
      </c>
      <c r="P152" s="13">
        <f t="shared" si="2"/>
        <v>0.66643426916718818</v>
      </c>
      <c r="Q152" s="13">
        <f t="shared" si="2"/>
        <v>1.7439347496698148</v>
      </c>
      <c r="R152" s="13">
        <f t="shared" si="2"/>
        <v>4.6791270733921477</v>
      </c>
      <c r="S152" s="13">
        <f t="shared" si="2"/>
        <v>12.68375865333552</v>
      </c>
      <c r="T152" s="13">
        <f t="shared" si="2"/>
        <v>28.197986119189945</v>
      </c>
      <c r="U152" s="13">
        <f t="shared" si="2"/>
        <v>5.9113374546916484</v>
      </c>
      <c r="V152" s="13">
        <f t="shared" si="2"/>
        <v>50.755466632824941</v>
      </c>
      <c r="W152" s="13">
        <f t="shared" si="2"/>
        <v>37.620226928469123</v>
      </c>
      <c r="X152" s="13">
        <f t="shared" si="2"/>
        <v>7.5386939643949953</v>
      </c>
      <c r="Y152" s="13">
        <f t="shared" si="2"/>
        <v>11.474716169708344</v>
      </c>
      <c r="Z152" s="13">
        <f t="shared" si="2"/>
        <v>4.3046912127972554</v>
      </c>
      <c r="AA152" s="13">
        <f t="shared" si="2"/>
        <v>3.6743696469486258</v>
      </c>
      <c r="AB152" s="13">
        <f t="shared" si="2"/>
        <v>26.992470993849228</v>
      </c>
      <c r="AC152" s="13">
        <f t="shared" si="2"/>
        <v>8.1437456757719939</v>
      </c>
      <c r="AD152" s="13">
        <f t="shared" si="2"/>
        <v>29.398669795879794</v>
      </c>
      <c r="AE152" s="58"/>
      <c r="AF152" s="13"/>
      <c r="AG152" s="13"/>
      <c r="AH152" s="13"/>
      <c r="AI152" s="13"/>
      <c r="AJ152" s="13"/>
      <c r="AK152" s="13"/>
      <c r="AL152" s="49"/>
    </row>
    <row r="153" spans="1:38" s="2" customFormat="1" ht="26.25" customHeight="1" thickBot="1" x14ac:dyDescent="0.25">
      <c r="A153" s="94"/>
      <c r="B153" s="48" t="s">
        <v>327</v>
      </c>
      <c r="C153" s="95" t="s">
        <v>371</v>
      </c>
      <c r="D153" s="94" t="s">
        <v>321</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369</v>
      </c>
      <c r="C154" s="98" t="s">
        <v>366</v>
      </c>
      <c r="D154" s="96" t="s">
        <v>325</v>
      </c>
      <c r="E154" s="13">
        <f>SUM(E$141, E$153, -1 * IF(OR($B$6=2005,$B$6&gt;=2020),SUM(E$99:E$122),0), IF(AND(ISNUMBER(SEARCH($B$4,"AT|BE|CH|GB|IE|LT|LU|NL")),SUM(E$143:E$149)&gt;0),SUM(E$143:E$149)-SUM(E$27:E$33),0))</f>
        <v>165.98517156536894</v>
      </c>
      <c r="F154" s="13">
        <f>SUM(F$141, F$153, -1 * IF(OR($B$6=2005,$B$6&gt;=2020),SUM(F$99:F$122),0), IF(AND(ISNUMBER(SEARCH($B$4,"AT|BE|CH|GB|IE|LT|LU|NL")),SUM(F$143:F$149)&gt;0),SUM(F$143:F$149)-SUM(F$27:F$33),0))</f>
        <v>134.08717875595411</v>
      </c>
      <c r="G154" s="13">
        <f>SUM(G$141, G$153, IF(AND(ISNUMBER(SEARCH($B$4,"AT|BE|CH|GB|IE|LT|LU|NL")),SUM(G$143:G$149)&gt;0),SUM(G$143:G$149)-SUM(G$27:G$33),0))</f>
        <v>168.5360563508882</v>
      </c>
      <c r="H154" s="13">
        <f>SUM(H$141, H$153, IF(AND(ISNUMBER(SEARCH($B$4,"AT|BE|CH|GB|IE|LT|LU|NL")),SUM(H$143:H$149)&gt;0),SUM(H$143:H$149)-SUM(H$27:H$33),0))</f>
        <v>122.95709851879946</v>
      </c>
      <c r="I154" s="13">
        <f t="shared" ref="I154:AD154" si="3">SUM(I$141, I$153, IF(AND(ISNUMBER(SEARCH($B$4,"AT|BE|CH|GB|IE|LT|LU|NL")),SUM(I$143:I$149)&gt;0),SUM(I$143:I$149)-SUM(I$27:I$33),0))</f>
        <v>21.529969180760531</v>
      </c>
      <c r="J154" s="13">
        <f t="shared" si="3"/>
        <v>37.738744014485818</v>
      </c>
      <c r="K154" s="13">
        <f t="shared" si="3"/>
        <v>78.2799485759097</v>
      </c>
      <c r="L154" s="13">
        <f t="shared" si="3"/>
        <v>3.4114583331222179</v>
      </c>
      <c r="M154" s="13">
        <f t="shared" si="3"/>
        <v>263.45260906326411</v>
      </c>
      <c r="N154" s="13">
        <f t="shared" si="3"/>
        <v>85.335802040541736</v>
      </c>
      <c r="O154" s="13">
        <f t="shared" si="3"/>
        <v>0.59133621830152583</v>
      </c>
      <c r="P154" s="13">
        <f t="shared" si="3"/>
        <v>0.66643426916718818</v>
      </c>
      <c r="Q154" s="13">
        <f t="shared" si="3"/>
        <v>1.7439347496698148</v>
      </c>
      <c r="R154" s="13">
        <f t="shared" si="3"/>
        <v>4.6791270733921477</v>
      </c>
      <c r="S154" s="13">
        <f t="shared" si="3"/>
        <v>12.68375865333552</v>
      </c>
      <c r="T154" s="13">
        <f t="shared" si="3"/>
        <v>28.197986119189945</v>
      </c>
      <c r="U154" s="13">
        <f t="shared" si="3"/>
        <v>5.9113374546916484</v>
      </c>
      <c r="V154" s="13">
        <f t="shared" si="3"/>
        <v>50.755466632824941</v>
      </c>
      <c r="W154" s="13">
        <f t="shared" si="3"/>
        <v>37.620226928469123</v>
      </c>
      <c r="X154" s="13">
        <f t="shared" si="3"/>
        <v>7.5386939643949953</v>
      </c>
      <c r="Y154" s="13">
        <f t="shared" si="3"/>
        <v>11.474716169708344</v>
      </c>
      <c r="Z154" s="13">
        <f t="shared" si="3"/>
        <v>4.3046912127972554</v>
      </c>
      <c r="AA154" s="13">
        <f t="shared" si="3"/>
        <v>3.6743696469486258</v>
      </c>
      <c r="AB154" s="13">
        <f t="shared" si="3"/>
        <v>26.992470993849228</v>
      </c>
      <c r="AC154" s="13">
        <f t="shared" si="3"/>
        <v>8.1437456757719939</v>
      </c>
      <c r="AD154" s="13">
        <f t="shared" si="3"/>
        <v>29.398669795879794</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364</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328</v>
      </c>
      <c r="B157" s="52" t="s">
        <v>329</v>
      </c>
      <c r="C157" s="103" t="s">
        <v>330</v>
      </c>
      <c r="D157" s="104"/>
      <c r="E157" s="141">
        <v>4.5753084768561658</v>
      </c>
      <c r="F157" s="141">
        <v>0.15518173234419774</v>
      </c>
      <c r="G157" s="141">
        <v>0.28315759686444403</v>
      </c>
      <c r="H157" s="141" t="s">
        <v>443</v>
      </c>
      <c r="I157" s="141">
        <v>5.5366145598389954E-2</v>
      </c>
      <c r="J157" s="141">
        <v>5.5366145598389954E-2</v>
      </c>
      <c r="K157" s="141">
        <v>5.5366145598389954E-2</v>
      </c>
      <c r="L157" s="141">
        <v>2.657574988722718E-2</v>
      </c>
      <c r="M157" s="141">
        <v>1.2593482602972528</v>
      </c>
      <c r="N157" s="141">
        <v>1.189250205112973E-3</v>
      </c>
      <c r="O157" s="141">
        <v>8.9193765383472975E-5</v>
      </c>
      <c r="P157" s="141">
        <v>1.7838753076694594E-3</v>
      </c>
      <c r="Q157" s="141">
        <v>4.4596882691736486E-4</v>
      </c>
      <c r="R157" s="141">
        <v>2.9731255127824329E-3</v>
      </c>
      <c r="S157" s="141">
        <v>3.2704380640606761E-3</v>
      </c>
      <c r="T157" s="141">
        <v>1.1892502051129731E-4</v>
      </c>
      <c r="U157" s="141">
        <v>1.6352190320303381E-3</v>
      </c>
      <c r="V157" s="141">
        <v>0.43110319935345276</v>
      </c>
      <c r="W157" s="141" t="s">
        <v>443</v>
      </c>
      <c r="X157" s="141" t="s">
        <v>443</v>
      </c>
      <c r="Y157" s="141" t="s">
        <v>443</v>
      </c>
      <c r="Z157" s="141" t="s">
        <v>443</v>
      </c>
      <c r="AA157" s="141" t="s">
        <v>443</v>
      </c>
      <c r="AB157" s="141" t="s">
        <v>443</v>
      </c>
      <c r="AC157" s="141" t="s">
        <v>443</v>
      </c>
      <c r="AD157" s="141" t="s">
        <v>443</v>
      </c>
      <c r="AE157" s="58"/>
      <c r="AF157" s="142">
        <v>14865.627563912163</v>
      </c>
      <c r="AG157" s="142" t="s">
        <v>429</v>
      </c>
      <c r="AH157" s="142" t="s">
        <v>429</v>
      </c>
      <c r="AI157" s="142" t="s">
        <v>429</v>
      </c>
      <c r="AJ157" s="142" t="s">
        <v>429</v>
      </c>
      <c r="AK157" s="142" t="s">
        <v>429</v>
      </c>
      <c r="AL157" s="52" t="s">
        <v>50</v>
      </c>
    </row>
    <row r="158" spans="1:38" s="1" customFormat="1" ht="26.25" customHeight="1" thickBot="1" x14ac:dyDescent="0.25">
      <c r="A158" s="52" t="s">
        <v>328</v>
      </c>
      <c r="B158" s="52" t="s">
        <v>331</v>
      </c>
      <c r="C158" s="103" t="s">
        <v>332</v>
      </c>
      <c r="D158" s="104"/>
      <c r="E158" s="141">
        <v>0.16859775304944127</v>
      </c>
      <c r="F158" s="141">
        <v>4.1613124543437834E-3</v>
      </c>
      <c r="G158" s="141">
        <v>8.3898897186654216E-3</v>
      </c>
      <c r="H158" s="141" t="s">
        <v>443</v>
      </c>
      <c r="I158" s="141">
        <v>9.0128446028216115E-4</v>
      </c>
      <c r="J158" s="141">
        <v>9.0128446028216115E-4</v>
      </c>
      <c r="K158" s="141">
        <v>9.0128446028216115E-4</v>
      </c>
      <c r="L158" s="141">
        <v>4.3261654093543732E-4</v>
      </c>
      <c r="M158" s="141">
        <v>5.8590546770732783E-2</v>
      </c>
      <c r="N158" s="141">
        <v>3.5260080356252717E-5</v>
      </c>
      <c r="O158" s="141">
        <v>2.6445060267189538E-6</v>
      </c>
      <c r="P158" s="141">
        <v>5.2890120534379071E-5</v>
      </c>
      <c r="Q158" s="141">
        <v>1.3222530133594768E-5</v>
      </c>
      <c r="R158" s="141">
        <v>8.8150200890631795E-5</v>
      </c>
      <c r="S158" s="141">
        <v>9.6965220979694969E-5</v>
      </c>
      <c r="T158" s="141">
        <v>3.5260080356252719E-6</v>
      </c>
      <c r="U158" s="141">
        <v>4.8482610489847484E-5</v>
      </c>
      <c r="V158" s="141">
        <v>1.2781779129141609E-2</v>
      </c>
      <c r="W158" s="141" t="s">
        <v>443</v>
      </c>
      <c r="X158" s="141" t="s">
        <v>443</v>
      </c>
      <c r="Y158" s="141" t="s">
        <v>443</v>
      </c>
      <c r="Z158" s="141" t="s">
        <v>443</v>
      </c>
      <c r="AA158" s="141" t="s">
        <v>443</v>
      </c>
      <c r="AB158" s="141" t="s">
        <v>443</v>
      </c>
      <c r="AC158" s="141" t="s">
        <v>443</v>
      </c>
      <c r="AD158" s="141" t="s">
        <v>443</v>
      </c>
      <c r="AE158" s="58"/>
      <c r="AF158" s="143">
        <v>440.75100445315894</v>
      </c>
      <c r="AG158" s="143" t="s">
        <v>429</v>
      </c>
      <c r="AH158" s="143" t="s">
        <v>429</v>
      </c>
      <c r="AI158" s="143" t="s">
        <v>429</v>
      </c>
      <c r="AJ158" s="143" t="s">
        <v>429</v>
      </c>
      <c r="AK158" s="143" t="s">
        <v>429</v>
      </c>
      <c r="AL158" s="52" t="s">
        <v>50</v>
      </c>
    </row>
    <row r="159" spans="1:38" s="1" customFormat="1" ht="26.25" customHeight="1" thickBot="1" x14ac:dyDescent="0.25">
      <c r="A159" s="52" t="s">
        <v>333</v>
      </c>
      <c r="B159" s="52" t="s">
        <v>334</v>
      </c>
      <c r="C159" s="103" t="s">
        <v>412</v>
      </c>
      <c r="D159" s="104"/>
      <c r="E159" s="141">
        <v>11.892700000000001</v>
      </c>
      <c r="F159" s="141">
        <v>0.41790000000000005</v>
      </c>
      <c r="G159" s="141">
        <v>3.1353009595467842</v>
      </c>
      <c r="H159" s="141" t="s">
        <v>443</v>
      </c>
      <c r="I159" s="141">
        <v>0.41720000000000007</v>
      </c>
      <c r="J159" s="141">
        <v>0.45679999999999998</v>
      </c>
      <c r="K159" s="141">
        <v>0.45679999999999998</v>
      </c>
      <c r="L159" s="141">
        <v>8.3886000000000002E-2</v>
      </c>
      <c r="M159" s="141">
        <v>1.1174000000000002</v>
      </c>
      <c r="N159" s="141">
        <v>1.8510051418181839E-2</v>
      </c>
      <c r="O159" s="141">
        <v>2.708028407733333E-2</v>
      </c>
      <c r="P159" s="141">
        <v>3.1826572400000001E-3</v>
      </c>
      <c r="Q159" s="141">
        <v>1.8510051418181839E-2</v>
      </c>
      <c r="R159" s="141">
        <v>3.0256516842424256E-2</v>
      </c>
      <c r="S159" s="141">
        <v>6.432482395151512E-2</v>
      </c>
      <c r="T159" s="141">
        <v>1.7922147926060628</v>
      </c>
      <c r="U159" s="141">
        <v>4.4855694309999999E-2</v>
      </c>
      <c r="V159" s="141">
        <v>8.7275823555555729E-2</v>
      </c>
      <c r="W159" s="141">
        <v>3.6290000000000003E-2</v>
      </c>
      <c r="X159" s="141" t="s">
        <v>443</v>
      </c>
      <c r="Y159" s="141" t="s">
        <v>443</v>
      </c>
      <c r="Z159" s="141" t="s">
        <v>443</v>
      </c>
      <c r="AA159" s="141" t="s">
        <v>443</v>
      </c>
      <c r="AB159" s="141" t="s">
        <v>443</v>
      </c>
      <c r="AC159" s="141" t="s">
        <v>443</v>
      </c>
      <c r="AD159" s="141">
        <v>3.0285223053477417E-2</v>
      </c>
      <c r="AE159" s="58"/>
      <c r="AF159" s="143">
        <v>6437.9963052000003</v>
      </c>
      <c r="AG159" s="143" t="s">
        <v>429</v>
      </c>
      <c r="AH159" s="143" t="s">
        <v>429</v>
      </c>
      <c r="AI159" s="143" t="s">
        <v>429</v>
      </c>
      <c r="AJ159" s="143" t="s">
        <v>429</v>
      </c>
      <c r="AK159" s="143" t="s">
        <v>429</v>
      </c>
      <c r="AL159" s="52" t="s">
        <v>50</v>
      </c>
    </row>
    <row r="160" spans="1:38" s="1" customFormat="1" ht="26.25" customHeight="1" thickBot="1" x14ac:dyDescent="0.25">
      <c r="A160" s="52" t="s">
        <v>335</v>
      </c>
      <c r="B160" s="52" t="s">
        <v>336</v>
      </c>
      <c r="C160" s="103" t="s">
        <v>337</v>
      </c>
      <c r="D160" s="104"/>
      <c r="E160" s="141" t="s">
        <v>443</v>
      </c>
      <c r="F160" s="141" t="s">
        <v>443</v>
      </c>
      <c r="G160" s="141" t="s">
        <v>443</v>
      </c>
      <c r="H160" s="141" t="s">
        <v>443</v>
      </c>
      <c r="I160" s="141" t="s">
        <v>443</v>
      </c>
      <c r="J160" s="141" t="s">
        <v>443</v>
      </c>
      <c r="K160" s="141" t="s">
        <v>443</v>
      </c>
      <c r="L160" s="141" t="s">
        <v>443</v>
      </c>
      <c r="M160" s="141" t="s">
        <v>443</v>
      </c>
      <c r="N160" s="141" t="s">
        <v>443</v>
      </c>
      <c r="O160" s="141" t="s">
        <v>443</v>
      </c>
      <c r="P160" s="141" t="s">
        <v>443</v>
      </c>
      <c r="Q160" s="141" t="s">
        <v>443</v>
      </c>
      <c r="R160" s="141" t="s">
        <v>443</v>
      </c>
      <c r="S160" s="141" t="s">
        <v>443</v>
      </c>
      <c r="T160" s="141" t="s">
        <v>443</v>
      </c>
      <c r="U160" s="141" t="s">
        <v>443</v>
      </c>
      <c r="V160" s="141" t="s">
        <v>443</v>
      </c>
      <c r="W160" s="141" t="s">
        <v>443</v>
      </c>
      <c r="X160" s="141" t="s">
        <v>443</v>
      </c>
      <c r="Y160" s="141" t="s">
        <v>443</v>
      </c>
      <c r="Z160" s="141" t="s">
        <v>443</v>
      </c>
      <c r="AA160" s="141" t="s">
        <v>443</v>
      </c>
      <c r="AB160" s="141" t="s">
        <v>443</v>
      </c>
      <c r="AC160" s="141" t="s">
        <v>443</v>
      </c>
      <c r="AD160" s="141" t="s">
        <v>443</v>
      </c>
      <c r="AE160" s="58"/>
      <c r="AF160" s="143" t="s">
        <v>443</v>
      </c>
      <c r="AG160" s="143" t="s">
        <v>429</v>
      </c>
      <c r="AH160" s="143" t="s">
        <v>429</v>
      </c>
      <c r="AI160" s="143" t="s">
        <v>429</v>
      </c>
      <c r="AJ160" s="143" t="s">
        <v>429</v>
      </c>
      <c r="AK160" s="143" t="s">
        <v>429</v>
      </c>
      <c r="AL160" s="52" t="s">
        <v>50</v>
      </c>
    </row>
    <row r="161" spans="1:38" s="2" customFormat="1" ht="26.25" customHeight="1" thickBot="1" x14ac:dyDescent="0.25">
      <c r="A161" s="53" t="s">
        <v>335</v>
      </c>
      <c r="B161" s="53" t="s">
        <v>338</v>
      </c>
      <c r="C161" s="105" t="s">
        <v>339</v>
      </c>
      <c r="D161" s="106"/>
      <c r="E161" s="141" t="s">
        <v>432</v>
      </c>
      <c r="F161" s="141" t="s">
        <v>432</v>
      </c>
      <c r="G161" s="141" t="s">
        <v>432</v>
      </c>
      <c r="H161" s="141" t="s">
        <v>432</v>
      </c>
      <c r="I161" s="141" t="s">
        <v>429</v>
      </c>
      <c r="J161" s="141" t="s">
        <v>429</v>
      </c>
      <c r="K161" s="141" t="s">
        <v>429</v>
      </c>
      <c r="L161" s="141" t="s">
        <v>429</v>
      </c>
      <c r="M161" s="141" t="s">
        <v>429</v>
      </c>
      <c r="N161" s="141" t="s">
        <v>429</v>
      </c>
      <c r="O161" s="141" t="s">
        <v>429</v>
      </c>
      <c r="P161" s="141" t="s">
        <v>429</v>
      </c>
      <c r="Q161" s="141" t="s">
        <v>429</v>
      </c>
      <c r="R161" s="141" t="s">
        <v>429</v>
      </c>
      <c r="S161" s="141" t="s">
        <v>429</v>
      </c>
      <c r="T161" s="141" t="s">
        <v>429</v>
      </c>
      <c r="U161" s="141" t="s">
        <v>429</v>
      </c>
      <c r="V161" s="141" t="s">
        <v>429</v>
      </c>
      <c r="W161" s="141" t="s">
        <v>429</v>
      </c>
      <c r="X161" s="141" t="s">
        <v>429</v>
      </c>
      <c r="Y161" s="141" t="s">
        <v>429</v>
      </c>
      <c r="Z161" s="141" t="s">
        <v>429</v>
      </c>
      <c r="AA161" s="141" t="s">
        <v>429</v>
      </c>
      <c r="AB161" s="141" t="s">
        <v>429</v>
      </c>
      <c r="AC161" s="141" t="s">
        <v>429</v>
      </c>
      <c r="AD161" s="141" t="s">
        <v>429</v>
      </c>
      <c r="AE161" s="59"/>
      <c r="AF161" s="143" t="s">
        <v>429</v>
      </c>
      <c r="AG161" s="143" t="s">
        <v>429</v>
      </c>
      <c r="AH161" s="143" t="s">
        <v>429</v>
      </c>
      <c r="AI161" s="143" t="s">
        <v>429</v>
      </c>
      <c r="AJ161" s="143" t="s">
        <v>429</v>
      </c>
      <c r="AK161" s="143" t="s">
        <v>429</v>
      </c>
      <c r="AL161" s="53" t="s">
        <v>413</v>
      </c>
    </row>
    <row r="162" spans="1:38" s="2" customFormat="1" ht="26.25" customHeight="1" thickBot="1" x14ac:dyDescent="0.25">
      <c r="A162" s="54" t="s">
        <v>340</v>
      </c>
      <c r="B162" s="54" t="s">
        <v>341</v>
      </c>
      <c r="C162" s="107" t="s">
        <v>342</v>
      </c>
      <c r="D162" s="108"/>
      <c r="E162" s="22" t="s">
        <v>432</v>
      </c>
      <c r="F162" s="22" t="s">
        <v>432</v>
      </c>
      <c r="G162" s="22" t="s">
        <v>432</v>
      </c>
      <c r="H162" s="22" t="s">
        <v>432</v>
      </c>
      <c r="I162" s="22" t="s">
        <v>432</v>
      </c>
      <c r="J162" s="22" t="s">
        <v>432</v>
      </c>
      <c r="K162" s="22" t="s">
        <v>432</v>
      </c>
      <c r="L162" s="22" t="s">
        <v>432</v>
      </c>
      <c r="M162" s="22" t="s">
        <v>432</v>
      </c>
      <c r="N162" s="22" t="s">
        <v>432</v>
      </c>
      <c r="O162" s="22" t="s">
        <v>432</v>
      </c>
      <c r="P162" s="22" t="s">
        <v>432</v>
      </c>
      <c r="Q162" s="22" t="s">
        <v>432</v>
      </c>
      <c r="R162" s="22" t="s">
        <v>432</v>
      </c>
      <c r="S162" s="22" t="s">
        <v>432</v>
      </c>
      <c r="T162" s="22" t="s">
        <v>432</v>
      </c>
      <c r="U162" s="22" t="s">
        <v>432</v>
      </c>
      <c r="V162" s="22" t="s">
        <v>432</v>
      </c>
      <c r="W162" s="22" t="s">
        <v>432</v>
      </c>
      <c r="X162" s="22" t="s">
        <v>432</v>
      </c>
      <c r="Y162" s="22" t="s">
        <v>432</v>
      </c>
      <c r="Z162" s="22" t="s">
        <v>432</v>
      </c>
      <c r="AA162" s="22" t="s">
        <v>432</v>
      </c>
      <c r="AB162" s="22" t="s">
        <v>432</v>
      </c>
      <c r="AC162" s="22" t="s">
        <v>432</v>
      </c>
      <c r="AD162" s="22" t="s">
        <v>432</v>
      </c>
      <c r="AE162" s="59"/>
      <c r="AF162" s="22" t="s">
        <v>429</v>
      </c>
      <c r="AG162" s="22" t="s">
        <v>429</v>
      </c>
      <c r="AH162" s="22" t="s">
        <v>429</v>
      </c>
      <c r="AI162" s="22" t="s">
        <v>429</v>
      </c>
      <c r="AJ162" s="22" t="s">
        <v>429</v>
      </c>
      <c r="AK162" s="22" t="s">
        <v>429</v>
      </c>
      <c r="AL162" s="54" t="s">
        <v>413</v>
      </c>
    </row>
    <row r="163" spans="1:38" s="2" customFormat="1" ht="26.25" customHeight="1" thickBot="1" x14ac:dyDescent="0.25">
      <c r="A163" s="54" t="s">
        <v>340</v>
      </c>
      <c r="B163" s="54" t="s">
        <v>343</v>
      </c>
      <c r="C163" s="107" t="s">
        <v>344</v>
      </c>
      <c r="D163" s="108"/>
      <c r="E163" s="22" t="s">
        <v>443</v>
      </c>
      <c r="F163" s="22" t="s">
        <v>443</v>
      </c>
      <c r="G163" s="22" t="s">
        <v>443</v>
      </c>
      <c r="H163" s="22" t="s">
        <v>443</v>
      </c>
      <c r="I163" s="22" t="s">
        <v>432</v>
      </c>
      <c r="J163" s="22" t="s">
        <v>432</v>
      </c>
      <c r="K163" s="22" t="s">
        <v>432</v>
      </c>
      <c r="L163" s="22" t="s">
        <v>432</v>
      </c>
      <c r="M163" s="22" t="s">
        <v>443</v>
      </c>
      <c r="N163" s="22" t="s">
        <v>432</v>
      </c>
      <c r="O163" s="22" t="s">
        <v>432</v>
      </c>
      <c r="P163" s="22" t="s">
        <v>432</v>
      </c>
      <c r="Q163" s="22" t="s">
        <v>432</v>
      </c>
      <c r="R163" s="22" t="s">
        <v>432</v>
      </c>
      <c r="S163" s="22" t="s">
        <v>432</v>
      </c>
      <c r="T163" s="22" t="s">
        <v>432</v>
      </c>
      <c r="U163" s="22" t="s">
        <v>432</v>
      </c>
      <c r="V163" s="22" t="s">
        <v>432</v>
      </c>
      <c r="W163" s="22">
        <v>0.31388075731997583</v>
      </c>
      <c r="X163" s="22">
        <v>2.259941452703826</v>
      </c>
      <c r="Y163" s="22">
        <v>1.4752395594038863</v>
      </c>
      <c r="Z163" s="22">
        <v>0.72192574183594438</v>
      </c>
      <c r="AA163" s="22">
        <v>0.84747804476393473</v>
      </c>
      <c r="AB163" s="22">
        <v>5.3045847987075909</v>
      </c>
      <c r="AC163" s="22" t="s">
        <v>443</v>
      </c>
      <c r="AD163" s="22">
        <v>9.102541962279298E-2</v>
      </c>
      <c r="AE163" s="59"/>
      <c r="AF163" s="22" t="s">
        <v>429</v>
      </c>
      <c r="AG163" s="22" t="s">
        <v>429</v>
      </c>
      <c r="AH163" s="22" t="s">
        <v>429</v>
      </c>
      <c r="AI163" s="22" t="s">
        <v>429</v>
      </c>
      <c r="AJ163" s="22" t="s">
        <v>429</v>
      </c>
      <c r="AK163" s="22" t="s">
        <v>429</v>
      </c>
      <c r="AL163" s="54" t="s">
        <v>345</v>
      </c>
    </row>
    <row r="164" spans="1:38" s="2" customFormat="1" ht="26.25" customHeight="1" thickBot="1" x14ac:dyDescent="0.25">
      <c r="A164" s="54" t="s">
        <v>340</v>
      </c>
      <c r="B164" s="54" t="s">
        <v>346</v>
      </c>
      <c r="C164" s="107" t="s">
        <v>347</v>
      </c>
      <c r="D164" s="108"/>
      <c r="E164" s="22" t="s">
        <v>432</v>
      </c>
      <c r="F164" s="22" t="s">
        <v>432</v>
      </c>
      <c r="G164" s="22" t="s">
        <v>432</v>
      </c>
      <c r="H164" s="22" t="s">
        <v>432</v>
      </c>
      <c r="I164" s="22" t="s">
        <v>432</v>
      </c>
      <c r="J164" s="22" t="s">
        <v>432</v>
      </c>
      <c r="K164" s="22" t="s">
        <v>432</v>
      </c>
      <c r="L164" s="22" t="s">
        <v>432</v>
      </c>
      <c r="M164" s="22" t="s">
        <v>432</v>
      </c>
      <c r="N164" s="22" t="s">
        <v>432</v>
      </c>
      <c r="O164" s="22" t="s">
        <v>432</v>
      </c>
      <c r="P164" s="22" t="s">
        <v>432</v>
      </c>
      <c r="Q164" s="22" t="s">
        <v>432</v>
      </c>
      <c r="R164" s="22" t="s">
        <v>432</v>
      </c>
      <c r="S164" s="22" t="s">
        <v>432</v>
      </c>
      <c r="T164" s="22" t="s">
        <v>432</v>
      </c>
      <c r="U164" s="22" t="s">
        <v>432</v>
      </c>
      <c r="V164" s="22" t="s">
        <v>432</v>
      </c>
      <c r="W164" s="22" t="s">
        <v>432</v>
      </c>
      <c r="X164" s="22" t="s">
        <v>432</v>
      </c>
      <c r="Y164" s="22" t="s">
        <v>432</v>
      </c>
      <c r="Z164" s="22" t="s">
        <v>432</v>
      </c>
      <c r="AA164" s="22" t="s">
        <v>432</v>
      </c>
      <c r="AB164" s="22" t="s">
        <v>432</v>
      </c>
      <c r="AC164" s="22" t="s">
        <v>432</v>
      </c>
      <c r="AD164" s="22" t="s">
        <v>432</v>
      </c>
      <c r="AE164" s="63"/>
      <c r="AF164" s="22" t="s">
        <v>429</v>
      </c>
      <c r="AG164" s="22" t="s">
        <v>429</v>
      </c>
      <c r="AH164" s="22" t="s">
        <v>429</v>
      </c>
      <c r="AI164" s="22" t="s">
        <v>429</v>
      </c>
      <c r="AJ164" s="22" t="s">
        <v>429</v>
      </c>
      <c r="AK164" s="22" t="s">
        <v>429</v>
      </c>
      <c r="AL164" s="54" t="s">
        <v>413</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0" t="s">
        <v>372</v>
      </c>
      <c r="B166" s="150"/>
      <c r="C166" s="150"/>
      <c r="D166" s="150"/>
      <c r="E166" s="150"/>
      <c r="F166" s="150"/>
      <c r="G166" s="150"/>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0" t="s">
        <v>376</v>
      </c>
      <c r="B167" s="150"/>
      <c r="C167" s="150"/>
      <c r="D167" s="150"/>
      <c r="E167" s="150"/>
      <c r="F167" s="150"/>
      <c r="G167" s="150"/>
      <c r="H167" s="128"/>
      <c r="I167" s="129"/>
      <c r="J167"/>
      <c r="K167"/>
      <c r="L167"/>
      <c r="M167" s="129"/>
      <c r="N167" s="129"/>
      <c r="O167" s="129"/>
      <c r="P167" s="129"/>
      <c r="Q167" s="129"/>
      <c r="R167" s="129"/>
      <c r="S167" s="129"/>
      <c r="T167" s="129"/>
      <c r="U167" s="129"/>
      <c r="AE167" s="137"/>
    </row>
    <row r="168" spans="1:38" s="136" customFormat="1" ht="26.25" customHeight="1" x14ac:dyDescent="0.25">
      <c r="A168" s="150" t="s">
        <v>373</v>
      </c>
      <c r="B168" s="150"/>
      <c r="C168" s="150"/>
      <c r="D168" s="150"/>
      <c r="E168" s="150"/>
      <c r="F168" s="150"/>
      <c r="G168" s="150"/>
      <c r="H168" s="128"/>
      <c r="I168" s="129"/>
      <c r="J168"/>
      <c r="K168"/>
      <c r="L168"/>
      <c r="M168" s="129"/>
      <c r="N168" s="129"/>
      <c r="O168" s="129"/>
      <c r="P168" s="129"/>
      <c r="Q168" s="129"/>
      <c r="R168" s="129"/>
      <c r="S168" s="129"/>
      <c r="T168" s="129"/>
      <c r="U168" s="129"/>
      <c r="AE168" s="137"/>
    </row>
    <row r="169" spans="1:38" s="134" customFormat="1" ht="26.25" customHeight="1" x14ac:dyDescent="0.25">
      <c r="A169" s="150" t="s">
        <v>374</v>
      </c>
      <c r="B169" s="150"/>
      <c r="C169" s="150"/>
      <c r="D169" s="150"/>
      <c r="E169" s="150"/>
      <c r="F169" s="150"/>
      <c r="G169" s="150"/>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0" t="s">
        <v>375</v>
      </c>
      <c r="B170" s="150"/>
      <c r="C170" s="150"/>
      <c r="D170" s="150"/>
      <c r="E170" s="150"/>
      <c r="F170" s="150"/>
      <c r="G170" s="150"/>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4A4AA0E-4D75-4F69-AEDF-F2B84B43CBFA}"/>
</file>

<file path=customXml/itemProps2.xml><?xml version="1.0" encoding="utf-8"?>
<ds:datastoreItem xmlns:ds="http://schemas.openxmlformats.org/officeDocument/2006/customXml" ds:itemID="{086DB357-7B73-4E65-BC17-BC0374922C7A}"/>
</file>

<file path=customXml/itemProps3.xml><?xml version="1.0" encoding="utf-8"?>
<ds:datastoreItem xmlns:ds="http://schemas.openxmlformats.org/officeDocument/2006/customXml" ds:itemID="{4BAED01D-8EDA-4311-A8BA-89D98185658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1987</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2021-02-15T14:50:28Z</dcterms:modified>
</cp:coreProperties>
</file>